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.31.47\disk1\contents\共有\400 看護対策Ｇ\0026訪問看護職員就労支援事業費補助金\R8年度\６　交付申請\02　補足案内（研修記録に関して）\"/>
    </mc:Choice>
  </mc:AlternateContent>
  <xr:revisionPtr revIDLastSave="0" documentId="13_ncr:1_{6E2F9263-85B5-4263-9931-08AB675A4B94}" xr6:coauthVersionLast="47" xr6:coauthVersionMax="47" xr10:uidLastSave="{00000000-0000-0000-0000-000000000000}"/>
  <bookViews>
    <workbookView xWindow="-110" yWindow="-110" windowWidth="22780" windowHeight="14540" tabRatio="875" xr2:uid="{00000000-000D-0000-FFFF-FFFF00000000}"/>
  </bookViews>
  <sheets>
    <sheet name="研修記録" sheetId="45" r:id="rId1"/>
    <sheet name="【実績報告】別紙様式2" sheetId="22" r:id="rId2"/>
    <sheet name="2-1" sheetId="16" r:id="rId3"/>
    <sheet name="2-2 " sheetId="46" r:id="rId4"/>
    <sheet name="2-3" sheetId="19" r:id="rId5"/>
    <sheet name="2-4" sheetId="21" r:id="rId6"/>
    <sheet name="請求書" sheetId="33" r:id="rId7"/>
    <sheet name="【変更交付】別紙様式1" sheetId="34" r:id="rId8"/>
    <sheet name="1-1" sheetId="35" r:id="rId9"/>
    <sheet name="1-2" sheetId="47" r:id="rId10"/>
    <sheet name="1-3" sheetId="38" r:id="rId11"/>
    <sheet name="1-4" sheetId="39" r:id="rId12"/>
    <sheet name="集計作業シート【入力不要。削除しないでください。】" sheetId="31" r:id="rId13"/>
  </sheets>
  <externalReferences>
    <externalReference r:id="rId14"/>
    <externalReference r:id="rId15"/>
  </externalReferences>
  <definedNames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DATAAREA">[1]H8所要!$A$4:$BI$121</definedName>
    <definedName name="DATAAREA_2">#REF!</definedName>
    <definedName name="FILTER_AREA">[1]H8所要!$A$3:$BI$121</definedName>
    <definedName name="_xlnm.Print_Area" localSheetId="1">【実績報告】別紙様式2!$A$1:$I$29</definedName>
    <definedName name="_xlnm.Print_Area" localSheetId="7">【変更交付】別紙様式1!$A$1:$I$29</definedName>
    <definedName name="_xlnm.Print_Area" localSheetId="8">'1-1'!$A$1:$K$25</definedName>
    <definedName name="_xlnm.Print_Area" localSheetId="9">'1-2'!$A$1:$AH$88</definedName>
    <definedName name="_xlnm.Print_Area" localSheetId="10">'1-3'!$A$1:$R$35</definedName>
    <definedName name="_xlnm.Print_Area" localSheetId="11">'1-4'!$A$1:$I$33</definedName>
    <definedName name="_xlnm.Print_Area" localSheetId="2">'2-1'!$A$1:$N$25</definedName>
    <definedName name="_xlnm.Print_Area" localSheetId="3">'2-2 '!$A$1:$AH$88</definedName>
    <definedName name="_xlnm.Print_Area" localSheetId="4">'2-3'!$A$1:$R$35</definedName>
    <definedName name="_xlnm.Print_Area" localSheetId="5">'2-4'!$A$1:$K$32</definedName>
    <definedName name="_xlnm.Print_Area" localSheetId="0">研修記録!$A$1:$FR$208</definedName>
    <definedName name="_xlnm.Print_Area" localSheetId="12">'集計作業シート【入力不要。削除しないでください。】'!$B$2:$G$2</definedName>
    <definedName name="_xlnm.Print_Area" localSheetId="6">請求書!$A$1:$L$22</definedName>
    <definedName name="TEMP">[2]Sheet1!$A$2:$H$91</definedName>
    <definedName name="条件1">#REF!</definedName>
    <definedName name="条件2">#REF!</definedName>
    <definedName name="条件3">#REF!</definedName>
    <definedName name="条件9A">#REF!</definedName>
    <definedName name="条件9B">#REF!</definedName>
    <definedName name="条件9B特">#REF!</definedName>
    <definedName name="条件A">#REF!</definedName>
    <definedName name="条件B">#REF!</definedName>
    <definedName name="条件B特">#REF!</definedName>
    <definedName name="保育料月額">[1]H8所要!$V$3:$V$92</definedName>
    <definedName name="保母等常勤職員換算数">[1]H8所要!$Q$3:$Q$92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" i="21" l="1"/>
  <c r="I12" i="21"/>
  <c r="I13" i="21"/>
  <c r="I10" i="21"/>
  <c r="H22" i="39"/>
  <c r="H23" i="39"/>
  <c r="H24" i="39"/>
  <c r="H21" i="39"/>
  <c r="C22" i="39"/>
  <c r="D22" i="39"/>
  <c r="E22" i="39"/>
  <c r="F22" i="39"/>
  <c r="G22" i="39"/>
  <c r="C23" i="39"/>
  <c r="D23" i="39"/>
  <c r="E23" i="39"/>
  <c r="F23" i="39"/>
  <c r="G23" i="39"/>
  <c r="C24" i="39"/>
  <c r="D24" i="39"/>
  <c r="E24" i="39"/>
  <c r="F24" i="39"/>
  <c r="G24" i="39"/>
  <c r="C21" i="39"/>
  <c r="D21" i="39"/>
  <c r="E21" i="39"/>
  <c r="F21" i="39"/>
  <c r="G21" i="39"/>
  <c r="B21" i="39"/>
  <c r="B22" i="39"/>
  <c r="B23" i="39"/>
  <c r="B24" i="39"/>
  <c r="H11" i="39"/>
  <c r="H12" i="39"/>
  <c r="H13" i="39"/>
  <c r="H10" i="39"/>
  <c r="G11" i="39"/>
  <c r="G12" i="39"/>
  <c r="G13" i="39"/>
  <c r="F11" i="39"/>
  <c r="F12" i="39"/>
  <c r="F13" i="39"/>
  <c r="F10" i="39"/>
  <c r="G10" i="39"/>
  <c r="E11" i="39"/>
  <c r="E12" i="39"/>
  <c r="E13" i="39"/>
  <c r="E10" i="39"/>
  <c r="D11" i="39"/>
  <c r="D12" i="39"/>
  <c r="D13" i="39"/>
  <c r="D10" i="39"/>
  <c r="C11" i="39"/>
  <c r="C12" i="39"/>
  <c r="C13" i="39"/>
  <c r="C10" i="39"/>
  <c r="B11" i="39"/>
  <c r="B12" i="39"/>
  <c r="B13" i="39"/>
  <c r="B10" i="39"/>
  <c r="Y51" i="47"/>
  <c r="CB7" i="45" a="1"/>
  <c r="CB7" i="45" s="1"/>
  <c r="Y81" i="47"/>
  <c r="Y80" i="47"/>
  <c r="Y78" i="47"/>
  <c r="Y77" i="47"/>
  <c r="K75" i="47"/>
  <c r="Y79" i="47"/>
  <c r="Y68" i="47"/>
  <c r="Y67" i="47"/>
  <c r="Y65" i="47"/>
  <c r="Y66" i="47" s="1"/>
  <c r="Y64" i="47"/>
  <c r="K62" i="47"/>
  <c r="Y55" i="47"/>
  <c r="Y54" i="47"/>
  <c r="Y52" i="47"/>
  <c r="K49" i="47"/>
  <c r="Y42" i="47"/>
  <c r="Y41" i="47"/>
  <c r="Y39" i="47"/>
  <c r="Y40" i="47" s="1"/>
  <c r="Y38" i="47"/>
  <c r="K36" i="47"/>
  <c r="Y29" i="47"/>
  <c r="Y28" i="47"/>
  <c r="Y26" i="47"/>
  <c r="Y27" i="47" s="1"/>
  <c r="Y25" i="47"/>
  <c r="K23" i="47"/>
  <c r="Y16" i="47"/>
  <c r="Y15" i="47"/>
  <c r="Y13" i="47"/>
  <c r="Y12" i="47"/>
  <c r="K10" i="47"/>
  <c r="Y82" i="47" l="1"/>
  <c r="Y69" i="47"/>
  <c r="Y53" i="47"/>
  <c r="Y56" i="47" s="1"/>
  <c r="Y43" i="47"/>
  <c r="Y30" i="47"/>
  <c r="Y14" i="47"/>
  <c r="Y17" i="47" s="1"/>
  <c r="V5" i="46" l="1"/>
  <c r="O5" i="19" s="1"/>
  <c r="FM20" i="45" a="1"/>
  <c r="FM20" i="45" s="1"/>
  <c r="FM19" i="45" a="1"/>
  <c r="FM19" i="45" s="1"/>
  <c r="FM18" i="45" a="1"/>
  <c r="FM18" i="45" s="1"/>
  <c r="FM17" i="45" a="1"/>
  <c r="FM17" i="45" s="1"/>
  <c r="FM16" i="45" a="1"/>
  <c r="FM16" i="45" s="1"/>
  <c r="FM15" i="45" a="1"/>
  <c r="FM15" i="45" s="1"/>
  <c r="FM14" i="45" a="1"/>
  <c r="FM14" i="45" s="1"/>
  <c r="FM13" i="45" a="1"/>
  <c r="FM13" i="45" s="1"/>
  <c r="FM12" i="45" a="1"/>
  <c r="FM12" i="45" s="1"/>
  <c r="FM11" i="45" a="1"/>
  <c r="FM11" i="45" s="1"/>
  <c r="FM10" i="45" a="1"/>
  <c r="FM10" i="45" s="1"/>
  <c r="FM9" i="45" a="1"/>
  <c r="FM9" i="45" s="1"/>
  <c r="FK7" i="45" a="1"/>
  <c r="FK7" i="45" s="1"/>
  <c r="Y83" i="47" s="1"/>
  <c r="Y84" i="47" s="1"/>
  <c r="B75" i="47" s="1"/>
  <c r="EJ20" i="45" a="1"/>
  <c r="EJ20" i="45" s="1"/>
  <c r="EJ19" i="45" a="1"/>
  <c r="EJ19" i="45" s="1"/>
  <c r="EJ18" i="45" a="1"/>
  <c r="EJ18" i="45" s="1"/>
  <c r="EJ17" i="45" a="1"/>
  <c r="EJ17" i="45" s="1"/>
  <c r="EJ16" i="45" a="1"/>
  <c r="EJ16" i="45" s="1"/>
  <c r="EJ15" i="45" a="1"/>
  <c r="EJ15" i="45" s="1"/>
  <c r="EJ14" i="45" a="1"/>
  <c r="EJ14" i="45" s="1"/>
  <c r="EJ13" i="45" a="1"/>
  <c r="EJ13" i="45" s="1"/>
  <c r="EJ12" i="45" a="1"/>
  <c r="EJ12" i="45" s="1"/>
  <c r="EJ11" i="45" a="1"/>
  <c r="EJ11" i="45" s="1"/>
  <c r="EJ10" i="45" a="1"/>
  <c r="EJ10" i="45" s="1"/>
  <c r="EJ9" i="45" a="1"/>
  <c r="EJ9" i="45" s="1"/>
  <c r="EH7" i="45" a="1"/>
  <c r="EH7" i="45" s="1"/>
  <c r="Y70" i="47" s="1"/>
  <c r="Y71" i="47" s="1"/>
  <c r="B62" i="47" s="1"/>
  <c r="DG20" i="45" a="1"/>
  <c r="DG20" i="45" s="1"/>
  <c r="DG19" i="45" a="1"/>
  <c r="DG19" i="45" s="1"/>
  <c r="DG18" i="45" a="1"/>
  <c r="DG18" i="45" s="1"/>
  <c r="DG17" i="45" a="1"/>
  <c r="DG17" i="45" s="1"/>
  <c r="DG16" i="45" a="1"/>
  <c r="DG16" i="45" s="1"/>
  <c r="DG15" i="45" a="1"/>
  <c r="DG15" i="45" s="1"/>
  <c r="DG14" i="45" a="1"/>
  <c r="DG14" i="45" s="1"/>
  <c r="DG13" i="45" a="1"/>
  <c r="DG13" i="45" s="1"/>
  <c r="DG12" i="45" a="1"/>
  <c r="DG12" i="45" s="1"/>
  <c r="DG11" i="45" a="1"/>
  <c r="DG11" i="45" s="1"/>
  <c r="DG10" i="45" a="1"/>
  <c r="DG10" i="45" s="1"/>
  <c r="DG9" i="45" a="1"/>
  <c r="DG9" i="45" s="1"/>
  <c r="DE7" i="45" a="1"/>
  <c r="DE7" i="45" s="1"/>
  <c r="Y57" i="47" s="1"/>
  <c r="Y58" i="47" s="1"/>
  <c r="B49" i="47" s="1"/>
  <c r="CD20" i="45" a="1"/>
  <c r="CD20" i="45" s="1"/>
  <c r="CD19" i="45" a="1"/>
  <c r="CD19" i="45" s="1"/>
  <c r="CD18" i="45" a="1"/>
  <c r="CD18" i="45" s="1"/>
  <c r="CD17" i="45" a="1"/>
  <c r="CD17" i="45" s="1"/>
  <c r="CD16" i="45" a="1"/>
  <c r="CD16" i="45" s="1"/>
  <c r="CD15" i="45" a="1"/>
  <c r="CD15" i="45" s="1"/>
  <c r="CD14" i="45" a="1"/>
  <c r="CD14" i="45" s="1"/>
  <c r="CD13" i="45" a="1"/>
  <c r="CD13" i="45" s="1"/>
  <c r="CD12" i="45" a="1"/>
  <c r="CD12" i="45" s="1"/>
  <c r="CD11" i="45" a="1"/>
  <c r="CD11" i="45" s="1"/>
  <c r="CD10" i="45" a="1"/>
  <c r="CD10" i="45" s="1"/>
  <c r="CD9" i="45" a="1"/>
  <c r="CD9" i="45" s="1"/>
  <c r="Y44" i="47"/>
  <c r="Y45" i="47" s="1"/>
  <c r="B36" i="47" s="1"/>
  <c r="A3" i="39"/>
  <c r="A3" i="21"/>
  <c r="Y79" i="46"/>
  <c r="Y82" i="46" s="1"/>
  <c r="Y66" i="46"/>
  <c r="Y69" i="46" s="1"/>
  <c r="Y53" i="46"/>
  <c r="Y56" i="46" s="1"/>
  <c r="Y40" i="46"/>
  <c r="Y43" i="46" s="1"/>
  <c r="Y27" i="46"/>
  <c r="Y30" i="46" s="1"/>
  <c r="Y14" i="46"/>
  <c r="Y17" i="46" s="1"/>
  <c r="BA20" i="45" a="1"/>
  <c r="BA20" i="45" s="1"/>
  <c r="BA19" i="45" a="1"/>
  <c r="BA19" i="45" s="1"/>
  <c r="BA18" i="45" a="1"/>
  <c r="BA18" i="45" s="1"/>
  <c r="BA17" i="45" a="1"/>
  <c r="BA17" i="45" s="1"/>
  <c r="BA16" i="45" a="1"/>
  <c r="BA16" i="45" s="1"/>
  <c r="BA15" i="45" a="1"/>
  <c r="BA15" i="45" s="1"/>
  <c r="BA14" i="45" a="1"/>
  <c r="BA14" i="45" s="1"/>
  <c r="BA13" i="45" a="1"/>
  <c r="BA13" i="45" s="1"/>
  <c r="BA12" i="45" a="1"/>
  <c r="BA12" i="45" s="1"/>
  <c r="BA11" i="45" a="1"/>
  <c r="BA11" i="45" s="1"/>
  <c r="BA10" i="45" a="1"/>
  <c r="BA10" i="45" s="1"/>
  <c r="BA9" i="45" a="1"/>
  <c r="BA9" i="45" s="1"/>
  <c r="AY7" i="45" a="1"/>
  <c r="AY7" i="45" s="1"/>
  <c r="Y83" i="46" l="1"/>
  <c r="Y84" i="46" s="1"/>
  <c r="B75" i="46" s="1"/>
  <c r="Y70" i="46"/>
  <c r="Y71" i="46" s="1"/>
  <c r="B62" i="46" s="1"/>
  <c r="Y57" i="46"/>
  <c r="Y58" i="46" s="1"/>
  <c r="B49" i="46" s="1"/>
  <c r="Y44" i="46"/>
  <c r="Y45" i="46" s="1"/>
  <c r="B36" i="46" s="1"/>
  <c r="Y31" i="46"/>
  <c r="Y31" i="47"/>
  <c r="Y32" i="47" s="1"/>
  <c r="B23" i="47" s="1"/>
  <c r="Y32" i="46"/>
  <c r="B23" i="46" s="1"/>
  <c r="X20" i="45" a="1"/>
  <c r="X20" i="45" s="1"/>
  <c r="X19" i="45" a="1"/>
  <c r="X19" i="45" s="1"/>
  <c r="X18" i="45" a="1"/>
  <c r="X18" i="45" s="1"/>
  <c r="X17" i="45" a="1"/>
  <c r="X17" i="45" s="1"/>
  <c r="X16" i="45" a="1"/>
  <c r="X16" i="45" s="1"/>
  <c r="X15" i="45" a="1"/>
  <c r="X15" i="45" s="1"/>
  <c r="X14" i="45" a="1"/>
  <c r="X14" i="45" s="1"/>
  <c r="X13" i="45" a="1"/>
  <c r="X13" i="45" s="1"/>
  <c r="X12" i="45" a="1"/>
  <c r="X12" i="45" s="1"/>
  <c r="X11" i="45" a="1"/>
  <c r="X11" i="45" s="1"/>
  <c r="X10" i="45" a="1"/>
  <c r="X10" i="45" s="1"/>
  <c r="X9" i="45" a="1"/>
  <c r="X9" i="45" s="1"/>
  <c r="V7" i="45" a="1"/>
  <c r="V7" i="45" s="1"/>
  <c r="Y18" i="46" l="1"/>
  <c r="Y19" i="46" s="1"/>
  <c r="B10" i="46" s="1"/>
  <c r="B87" i="46" s="1"/>
  <c r="E14" i="16" s="1"/>
  <c r="Y18" i="47"/>
  <c r="Y19" i="47" s="1"/>
  <c r="B10" i="47" s="1"/>
  <c r="B87" i="47" s="1"/>
  <c r="E14" i="35" s="1"/>
  <c r="K15" i="16"/>
  <c r="K16" i="16"/>
  <c r="K17" i="16"/>
  <c r="K18" i="16"/>
  <c r="J18" i="35" l="1"/>
  <c r="J15" i="35"/>
  <c r="J16" i="35"/>
  <c r="J17" i="35"/>
  <c r="F14" i="31"/>
  <c r="F8" i="34"/>
  <c r="C29" i="39" s="1"/>
  <c r="F9" i="34"/>
  <c r="D30" i="39" s="1"/>
  <c r="F10" i="34"/>
  <c r="E14" i="31" s="1"/>
  <c r="F7" i="34"/>
  <c r="J15" i="16"/>
  <c r="J16" i="16"/>
  <c r="J17" i="16"/>
  <c r="J18" i="16"/>
  <c r="A18" i="35"/>
  <c r="A17" i="35"/>
  <c r="A16" i="35"/>
  <c r="A15" i="35"/>
  <c r="A14" i="35"/>
  <c r="H9" i="33"/>
  <c r="H10" i="33"/>
  <c r="H11" i="33"/>
  <c r="H8" i="33"/>
  <c r="D31" i="21"/>
  <c r="D30" i="21"/>
  <c r="C29" i="21"/>
  <c r="G5" i="21"/>
  <c r="J5" i="16"/>
  <c r="G14" i="31"/>
  <c r="E16" i="35"/>
  <c r="E17" i="35"/>
  <c r="E18" i="35"/>
  <c r="E15" i="35"/>
  <c r="F15" i="35"/>
  <c r="F16" i="35"/>
  <c r="F17" i="35"/>
  <c r="F18" i="35"/>
  <c r="F14" i="35"/>
  <c r="G14" i="35" s="1"/>
  <c r="B15" i="35"/>
  <c r="D15" i="35" s="1"/>
  <c r="C15" i="35"/>
  <c r="B16" i="35"/>
  <c r="C16" i="35"/>
  <c r="B17" i="35"/>
  <c r="C17" i="35"/>
  <c r="B18" i="35"/>
  <c r="C18" i="35"/>
  <c r="B14" i="35"/>
  <c r="C14" i="35"/>
  <c r="Q37" i="38"/>
  <c r="Q31" i="38"/>
  <c r="G18" i="35"/>
  <c r="H18" i="35" s="1"/>
  <c r="D16" i="35"/>
  <c r="G10" i="31"/>
  <c r="F10" i="31"/>
  <c r="E10" i="31"/>
  <c r="D10" i="31"/>
  <c r="C10" i="31"/>
  <c r="D28" i="21"/>
  <c r="Q31" i="19"/>
  <c r="Q37" i="19" s="1"/>
  <c r="D14" i="16"/>
  <c r="D19" i="16" s="1"/>
  <c r="M15" i="16"/>
  <c r="M16" i="16"/>
  <c r="M17" i="16"/>
  <c r="M18" i="16"/>
  <c r="H17" i="16"/>
  <c r="B19" i="16"/>
  <c r="C19" i="16"/>
  <c r="F19" i="16"/>
  <c r="L19" i="16"/>
  <c r="G16" i="16"/>
  <c r="D16" i="16"/>
  <c r="G15" i="16"/>
  <c r="D15" i="16"/>
  <c r="G17" i="16"/>
  <c r="D17" i="16"/>
  <c r="G14" i="16"/>
  <c r="G19" i="16" s="1"/>
  <c r="V5" i="47" l="1"/>
  <c r="O5" i="38"/>
  <c r="I5" i="35"/>
  <c r="F19" i="35"/>
  <c r="H14" i="35"/>
  <c r="D14" i="35"/>
  <c r="D19" i="35" s="1"/>
  <c r="D31" i="39"/>
  <c r="D14" i="31"/>
  <c r="C14" i="31"/>
  <c r="G5" i="39"/>
  <c r="D17" i="35"/>
  <c r="G16" i="35"/>
  <c r="H16" i="35" s="1"/>
  <c r="I16" i="35" s="1"/>
  <c r="D18" i="35"/>
  <c r="G15" i="35"/>
  <c r="H15" i="35" s="1"/>
  <c r="I15" i="35" s="1"/>
  <c r="B19" i="35"/>
  <c r="G17" i="35"/>
  <c r="H17" i="35" s="1"/>
  <c r="I17" i="35" s="1"/>
  <c r="I18" i="35"/>
  <c r="C19" i="35"/>
  <c r="E19" i="35"/>
  <c r="H15" i="16"/>
  <c r="I15" i="16" s="1"/>
  <c r="H16" i="16"/>
  <c r="I16" i="16" s="1"/>
  <c r="I17" i="16"/>
  <c r="D18" i="16"/>
  <c r="I14" i="35" l="1"/>
  <c r="J14" i="35" s="1"/>
  <c r="J19" i="35" s="1"/>
  <c r="E18" i="34" s="1"/>
  <c r="I14" i="31" s="1"/>
  <c r="H19" i="35"/>
  <c r="G19" i="35"/>
  <c r="G18" i="16"/>
  <c r="H18" i="16" s="1"/>
  <c r="I19" i="35" l="1"/>
  <c r="E19" i="16"/>
  <c r="H14" i="16"/>
  <c r="I14" i="16" s="1"/>
  <c r="J14" i="16" s="1"/>
  <c r="I18" i="16"/>
  <c r="H19" i="16" l="1"/>
  <c r="J19" i="16"/>
  <c r="E18" i="22" s="1"/>
  <c r="H10" i="31" s="1"/>
  <c r="K14" i="16"/>
  <c r="I19" i="16"/>
  <c r="E13" i="33" l="1"/>
  <c r="M14" i="16"/>
  <c r="M19" i="16" s="1"/>
  <c r="K19" i="1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<sst xmlns="http://schemas.openxmlformats.org/spreadsheetml/2006/main" count="5443" uniqueCount="213">
  <si>
    <t>基　準　額</t>
    <rPh sb="0" eb="1">
      <t>モト</t>
    </rPh>
    <rPh sb="2" eb="3">
      <t>ジュン</t>
    </rPh>
    <rPh sb="4" eb="5">
      <t>ガク</t>
    </rPh>
    <phoneticPr fontId="1"/>
  </si>
  <si>
    <t>事業所名</t>
    <rPh sb="0" eb="3">
      <t>ジギョウショ</t>
    </rPh>
    <rPh sb="3" eb="4">
      <t>メイ</t>
    </rPh>
    <phoneticPr fontId="1"/>
  </si>
  <si>
    <t>総事業費</t>
    <rPh sb="0" eb="1">
      <t>ソウ</t>
    </rPh>
    <rPh sb="1" eb="4">
      <t>ジギョウヒ</t>
    </rPh>
    <phoneticPr fontId="1"/>
  </si>
  <si>
    <t>寄附金
その他の
収入額</t>
    <rPh sb="0" eb="3">
      <t>キフキン</t>
    </rPh>
    <rPh sb="6" eb="7">
      <t>タ</t>
    </rPh>
    <phoneticPr fontId="1"/>
  </si>
  <si>
    <t>差引額
（Ａ－Ｂ）</t>
    <rPh sb="0" eb="1">
      <t>サ</t>
    </rPh>
    <rPh sb="1" eb="2">
      <t>ヒ</t>
    </rPh>
    <rPh sb="2" eb="3">
      <t>ガク</t>
    </rPh>
    <phoneticPr fontId="1"/>
  </si>
  <si>
    <t>選定額</t>
    <rPh sb="0" eb="2">
      <t>センテイ</t>
    </rPh>
    <rPh sb="2" eb="3">
      <t>ガク</t>
    </rPh>
    <phoneticPr fontId="1"/>
  </si>
  <si>
    <t>補助基本額</t>
    <rPh sb="0" eb="2">
      <t>ホジョ</t>
    </rPh>
    <rPh sb="2" eb="4">
      <t>キホン</t>
    </rPh>
    <rPh sb="4" eb="5">
      <t>ガク</t>
    </rPh>
    <phoneticPr fontId="1"/>
  </si>
  <si>
    <t>補助所要額</t>
    <rPh sb="0" eb="2">
      <t>ホジョ</t>
    </rPh>
    <rPh sb="2" eb="5">
      <t>ショヨウガク</t>
    </rPh>
    <phoneticPr fontId="1"/>
  </si>
  <si>
    <t>備考</t>
    <rPh sb="0" eb="2">
      <t>ビコウ</t>
    </rPh>
    <phoneticPr fontId="1"/>
  </si>
  <si>
    <t>計</t>
    <rPh sb="0" eb="1">
      <t>ケイ</t>
    </rPh>
    <phoneticPr fontId="1"/>
  </si>
  <si>
    <t>(A)</t>
    <phoneticPr fontId="1"/>
  </si>
  <si>
    <t>(B)</t>
    <phoneticPr fontId="1"/>
  </si>
  <si>
    <t>(C)</t>
    <phoneticPr fontId="1"/>
  </si>
  <si>
    <t>(D)</t>
    <phoneticPr fontId="1"/>
  </si>
  <si>
    <t>(F)</t>
    <phoneticPr fontId="1"/>
  </si>
  <si>
    <t>(G)</t>
    <phoneticPr fontId="1"/>
  </si>
  <si>
    <t>×1/2</t>
    <phoneticPr fontId="1"/>
  </si>
  <si>
    <t>(H)</t>
    <phoneticPr fontId="1"/>
  </si>
  <si>
    <t>(E)</t>
  </si>
  <si>
    <t>円</t>
    <rPh sb="0" eb="1">
      <t>エン</t>
    </rPh>
    <phoneticPr fontId="1"/>
  </si>
  <si>
    <t>人</t>
    <rPh sb="0" eb="1">
      <t>ニン</t>
    </rPh>
    <phoneticPr fontId="1"/>
  </si>
  <si>
    <t>(注)１　F欄にはD欄とE欄のいずれか低い方の額を記入すること。</t>
    <rPh sb="1" eb="2">
      <t>チュウ</t>
    </rPh>
    <rPh sb="6" eb="7">
      <t>ラン</t>
    </rPh>
    <rPh sb="10" eb="11">
      <t>ラン</t>
    </rPh>
    <rPh sb="13" eb="14">
      <t>ラン</t>
    </rPh>
    <rPh sb="19" eb="20">
      <t>ヒク</t>
    </rPh>
    <rPh sb="21" eb="22">
      <t>ホウ</t>
    </rPh>
    <rPh sb="23" eb="24">
      <t>ガク</t>
    </rPh>
    <rPh sb="25" eb="27">
      <t>キニュウ</t>
    </rPh>
    <phoneticPr fontId="1"/>
  </si>
  <si>
    <t xml:space="preserve">  　２　G欄にはC欄とＦ欄とを比較して、いずれか低い方の額を記入すること。</t>
    <rPh sb="10" eb="11">
      <t>ラン</t>
    </rPh>
    <rPh sb="16" eb="18">
      <t>ヒカク</t>
    </rPh>
    <rPh sb="25" eb="26">
      <t>ヒク</t>
    </rPh>
    <rPh sb="27" eb="28">
      <t>ホウ</t>
    </rPh>
    <rPh sb="29" eb="30">
      <t>ガク</t>
    </rPh>
    <rPh sb="31" eb="33">
      <t>キニュウ</t>
    </rPh>
    <phoneticPr fontId="1"/>
  </si>
  <si>
    <t>　　　</t>
    <phoneticPr fontId="1"/>
  </si>
  <si>
    <t>新人訪問
看護職員
数</t>
    <rPh sb="0" eb="2">
      <t>シンジン</t>
    </rPh>
    <rPh sb="2" eb="4">
      <t>ホウモン</t>
    </rPh>
    <rPh sb="5" eb="7">
      <t>カンゴ</t>
    </rPh>
    <rPh sb="7" eb="9">
      <t>ショクイン</t>
    </rPh>
    <rPh sb="10" eb="11">
      <t>カズ</t>
    </rPh>
    <phoneticPr fontId="1"/>
  </si>
  <si>
    <t xml:space="preserve">  　３　H欄にはG欄の金額に１／２を乗じた金額（ただし、1,000円未満の端数が生じた場合には、これを切り捨てるものとする。）を記入すること。</t>
    <rPh sb="6" eb="7">
      <t>ラン</t>
    </rPh>
    <rPh sb="10" eb="11">
      <t>ラン</t>
    </rPh>
    <rPh sb="12" eb="14">
      <t>キンガク</t>
    </rPh>
    <rPh sb="19" eb="20">
      <t>ジョウ</t>
    </rPh>
    <rPh sb="22" eb="23">
      <t>キン</t>
    </rPh>
    <rPh sb="23" eb="24">
      <t>ガク</t>
    </rPh>
    <rPh sb="34" eb="37">
      <t>エンミマン</t>
    </rPh>
    <rPh sb="38" eb="40">
      <t>ハスウ</t>
    </rPh>
    <rPh sb="41" eb="42">
      <t>ショウ</t>
    </rPh>
    <rPh sb="44" eb="46">
      <t>バアイ</t>
    </rPh>
    <rPh sb="52" eb="53">
      <t>キ</t>
    </rPh>
    <phoneticPr fontId="1"/>
  </si>
  <si>
    <t>区分</t>
    <rPh sb="0" eb="2">
      <t>クブン</t>
    </rPh>
    <phoneticPr fontId="1"/>
  </si>
  <si>
    <t>補助対象経費</t>
    <rPh sb="0" eb="2">
      <t>ホジョ</t>
    </rPh>
    <rPh sb="2" eb="4">
      <t>タイショウ</t>
    </rPh>
    <rPh sb="4" eb="6">
      <t>ケイヒ</t>
    </rPh>
    <phoneticPr fontId="1"/>
  </si>
  <si>
    <t>算出内訳</t>
    <rPh sb="0" eb="2">
      <t>サンシュツ</t>
    </rPh>
    <rPh sb="2" eb="4">
      <t>ウチワケ</t>
    </rPh>
    <phoneticPr fontId="1"/>
  </si>
  <si>
    <t>　</t>
    <phoneticPr fontId="1"/>
  </si>
  <si>
    <t>円</t>
    <rPh sb="0" eb="1">
      <t>エン</t>
    </rPh>
    <phoneticPr fontId="8"/>
  </si>
  <si>
    <t>人件費</t>
    <rPh sb="0" eb="3">
      <t>ジンケンヒ</t>
    </rPh>
    <phoneticPr fontId="1"/>
  </si>
  <si>
    <t>時給</t>
    <rPh sb="0" eb="2">
      <t>ジキュウ</t>
    </rPh>
    <phoneticPr fontId="1"/>
  </si>
  <si>
    <t>合計</t>
    <phoneticPr fontId="1"/>
  </si>
  <si>
    <t>事業計画明細書</t>
    <rPh sb="0" eb="4">
      <t>ジギョウケイカク</t>
    </rPh>
    <phoneticPr fontId="1"/>
  </si>
  <si>
    <t>事業所名</t>
    <rPh sb="0" eb="4">
      <t>ジギョウショメイ</t>
    </rPh>
    <phoneticPr fontId="1"/>
  </si>
  <si>
    <t>受講者名</t>
    <rPh sb="0" eb="4">
      <t>ジュコウシャメイ</t>
    </rPh>
    <phoneticPr fontId="1"/>
  </si>
  <si>
    <t>就労開始日</t>
    <rPh sb="0" eb="5">
      <t>シュウロウカイシビ</t>
    </rPh>
    <phoneticPr fontId="1"/>
  </si>
  <si>
    <t>年</t>
    <rPh sb="0" eb="1">
      <t>ネン</t>
    </rPh>
    <phoneticPr fontId="1"/>
  </si>
  <si>
    <t>月</t>
    <rPh sb="0" eb="1">
      <t>ゲツ</t>
    </rPh>
    <phoneticPr fontId="1"/>
  </si>
  <si>
    <t>日</t>
    <rPh sb="0" eb="1">
      <t>ニチ</t>
    </rPh>
    <phoneticPr fontId="1"/>
  </si>
  <si>
    <t>～</t>
    <phoneticPr fontId="1"/>
  </si>
  <si>
    <t>研修内容</t>
    <rPh sb="0" eb="4">
      <t>ケンシュウナイヨウ</t>
    </rPh>
    <phoneticPr fontId="1"/>
  </si>
  <si>
    <t>受講者１名につき、本紙を１枚作成すること。</t>
    <phoneticPr fontId="1"/>
  </si>
  <si>
    <t>研修時間には、訪問先での研修に必要な移動時間を含むことができる。</t>
    <phoneticPr fontId="1"/>
  </si>
  <si>
    <t>研修時間には、休憩時間は含まない。</t>
    <phoneticPr fontId="1"/>
  </si>
  <si>
    <t>時間計算</t>
    <rPh sb="0" eb="4">
      <t>ジカンケイサン</t>
    </rPh>
    <phoneticPr fontId="1"/>
  </si>
  <si>
    <t>補助事業者名　　　　　　　　　　　　　　　　　　　　　　　　　　　</t>
    <rPh sb="0" eb="2">
      <t>ホジョ</t>
    </rPh>
    <rPh sb="2" eb="5">
      <t>ジギョウシャ</t>
    </rPh>
    <rPh sb="5" eb="6">
      <t>メイ</t>
    </rPh>
    <phoneticPr fontId="8"/>
  </si>
  <si>
    <t>歳入</t>
    <rPh sb="0" eb="2">
      <t>サイニュウ</t>
    </rPh>
    <phoneticPr fontId="8"/>
  </si>
  <si>
    <t>節</t>
    <rPh sb="0" eb="1">
      <t>セツ</t>
    </rPh>
    <phoneticPr fontId="8"/>
  </si>
  <si>
    <t>区分</t>
    <rPh sb="0" eb="2">
      <t>クブン</t>
    </rPh>
    <phoneticPr fontId="8"/>
  </si>
  <si>
    <t>金額</t>
    <rPh sb="0" eb="2">
      <t>キンガク</t>
    </rPh>
    <phoneticPr fontId="8"/>
  </si>
  <si>
    <t>歳出</t>
    <rPh sb="0" eb="2">
      <t>サイシュツ</t>
    </rPh>
    <phoneticPr fontId="8"/>
  </si>
  <si>
    <t>補助事業者名</t>
    <rPh sb="0" eb="2">
      <t>ホジョ</t>
    </rPh>
    <rPh sb="2" eb="5">
      <t>ジギョウシャ</t>
    </rPh>
    <rPh sb="5" eb="6">
      <t>メイ</t>
    </rPh>
    <phoneticPr fontId="8"/>
  </si>
  <si>
    <t>款</t>
    <phoneticPr fontId="8"/>
  </si>
  <si>
    <t>項</t>
    <rPh sb="0" eb="1">
      <t>コウ</t>
    </rPh>
    <phoneticPr fontId="1"/>
  </si>
  <si>
    <t>目</t>
    <rPh sb="0" eb="1">
      <t>メ</t>
    </rPh>
    <phoneticPr fontId="1"/>
  </si>
  <si>
    <t>補助事業者名</t>
    <phoneticPr fontId="1"/>
  </si>
  <si>
    <t>番号</t>
    <rPh sb="0" eb="2">
      <t>バンゴウ</t>
    </rPh>
    <phoneticPr fontId="8"/>
  </si>
  <si>
    <t>愛　知　県　知　事　殿</t>
    <rPh sb="0" eb="1">
      <t>アイ</t>
    </rPh>
    <rPh sb="2" eb="3">
      <t>チ</t>
    </rPh>
    <rPh sb="4" eb="5">
      <t>ケン</t>
    </rPh>
    <rPh sb="6" eb="7">
      <t>チ</t>
    </rPh>
    <rPh sb="8" eb="9">
      <t>コト</t>
    </rPh>
    <rPh sb="10" eb="11">
      <t>ドノ</t>
    </rPh>
    <phoneticPr fontId="8"/>
  </si>
  <si>
    <t>（住所）</t>
    <rPh sb="1" eb="2">
      <t>ジュウ</t>
    </rPh>
    <rPh sb="2" eb="3">
      <t>ショ</t>
    </rPh>
    <phoneticPr fontId="8"/>
  </si>
  <si>
    <t>　</t>
    <phoneticPr fontId="8"/>
  </si>
  <si>
    <t>　　　　　　記</t>
    <rPh sb="6" eb="7">
      <t>キ</t>
    </rPh>
    <phoneticPr fontId="8"/>
  </si>
  <si>
    <t>１</t>
    <phoneticPr fontId="8"/>
  </si>
  <si>
    <t>金</t>
    <rPh sb="0" eb="1">
      <t>キン</t>
    </rPh>
    <phoneticPr fontId="8"/>
  </si>
  <si>
    <t>２</t>
    <phoneticPr fontId="8"/>
  </si>
  <si>
    <t>３</t>
    <phoneticPr fontId="8"/>
  </si>
  <si>
    <t>添付書類</t>
    <phoneticPr fontId="1"/>
  </si>
  <si>
    <t>その他参考資料</t>
    <phoneticPr fontId="1"/>
  </si>
  <si>
    <t>別紙２－１（訪問看護職員就労支援事業費補助金）</t>
    <rPh sb="0" eb="2">
      <t>ベッシ</t>
    </rPh>
    <phoneticPr fontId="1"/>
  </si>
  <si>
    <t>(I)</t>
    <phoneticPr fontId="1"/>
  </si>
  <si>
    <t>(J)</t>
    <phoneticPr fontId="1"/>
  </si>
  <si>
    <t>別紙２－２（訪問看護職員就労支援事業費補助金）</t>
    <rPh sb="0" eb="2">
      <t>ベッシ</t>
    </rPh>
    <phoneticPr fontId="1"/>
  </si>
  <si>
    <t>（別紙様式２（訪問看護職員就労支援事業費補助金））</t>
    <phoneticPr fontId="8"/>
  </si>
  <si>
    <t>　　このことについて、下記のとおり関係書類を添えて報告します。</t>
    <rPh sb="25" eb="27">
      <t>ホウコク</t>
    </rPh>
    <phoneticPr fontId="1"/>
  </si>
  <si>
    <t>補助金精算額</t>
    <rPh sb="0" eb="3">
      <t>ホジョキン</t>
    </rPh>
    <rPh sb="3" eb="6">
      <t>セイサンガク</t>
    </rPh>
    <phoneticPr fontId="8"/>
  </si>
  <si>
    <t>対象経費の支出済額明細書（別紙２－２）</t>
    <rPh sb="7" eb="8">
      <t>ス</t>
    </rPh>
    <rPh sb="8" eb="9">
      <t>ガク</t>
    </rPh>
    <rPh sb="9" eb="12">
      <t>メイサイショ</t>
    </rPh>
    <phoneticPr fontId="1"/>
  </si>
  <si>
    <t>事業実績報告明細書（別紙２－３）</t>
    <rPh sb="2" eb="4">
      <t>ジッセキ</t>
    </rPh>
    <rPh sb="4" eb="6">
      <t>ホウコク</t>
    </rPh>
    <phoneticPr fontId="1"/>
  </si>
  <si>
    <t>歳入歳出決算書（別紙２－４）</t>
    <rPh sb="4" eb="6">
      <t>ケッサン</t>
    </rPh>
    <phoneticPr fontId="1"/>
  </si>
  <si>
    <t>対象経費の
支出済額</t>
    <rPh sb="0" eb="2">
      <t>タイショウ</t>
    </rPh>
    <rPh sb="2" eb="4">
      <t>ケイヒ</t>
    </rPh>
    <rPh sb="8" eb="9">
      <t>ス</t>
    </rPh>
    <phoneticPr fontId="1"/>
  </si>
  <si>
    <t>補助金交付
決定額</t>
    <rPh sb="0" eb="3">
      <t>ホジョキン</t>
    </rPh>
    <rPh sb="3" eb="5">
      <t>コウフ</t>
    </rPh>
    <rPh sb="6" eb="9">
      <t>ケッテイガク</t>
    </rPh>
    <phoneticPr fontId="1"/>
  </si>
  <si>
    <t>補助金
受入額</t>
    <rPh sb="0" eb="3">
      <t>ホジョキン</t>
    </rPh>
    <rPh sb="4" eb="7">
      <t>ウケイレガク</t>
    </rPh>
    <phoneticPr fontId="1"/>
  </si>
  <si>
    <t>(I)－(J)＝(K)</t>
    <phoneticPr fontId="1"/>
  </si>
  <si>
    <t>合計</t>
    <rPh sb="0" eb="2">
      <t>ゴウケイ</t>
    </rPh>
    <phoneticPr fontId="1"/>
  </si>
  <si>
    <t>差引
過不足額</t>
    <rPh sb="0" eb="2">
      <t>サシヒキ</t>
    </rPh>
    <rPh sb="3" eb="6">
      <t>カフソク</t>
    </rPh>
    <rPh sb="6" eb="7">
      <t>ガク</t>
    </rPh>
    <phoneticPr fontId="1"/>
  </si>
  <si>
    <t>（代表者氏名）</t>
    <rPh sb="1" eb="4">
      <t>ダイヒョウシャ</t>
    </rPh>
    <rPh sb="4" eb="6">
      <t>シメイ</t>
    </rPh>
    <phoneticPr fontId="1"/>
  </si>
  <si>
    <t>支出済額</t>
    <rPh sb="0" eb="2">
      <t>シシュツ</t>
    </rPh>
    <rPh sb="2" eb="3">
      <t>ズミ</t>
    </rPh>
    <rPh sb="3" eb="4">
      <t>ガク</t>
    </rPh>
    <phoneticPr fontId="1"/>
  </si>
  <si>
    <t>対象経費の支出済額明細書</t>
    <rPh sb="7" eb="8">
      <t>ス</t>
    </rPh>
    <phoneticPr fontId="1"/>
  </si>
  <si>
    <t>別紙２－３（訪問看護職員就労支援事業費補助金）</t>
    <rPh sb="0" eb="2">
      <t>ベッシ</t>
    </rPh>
    <phoneticPr fontId="1"/>
  </si>
  <si>
    <t>研修指導者</t>
    <rPh sb="0" eb="2">
      <t>ケンシュウ</t>
    </rPh>
    <rPh sb="2" eb="5">
      <t>シドウシャ</t>
    </rPh>
    <phoneticPr fontId="1"/>
  </si>
  <si>
    <t>研修時間</t>
    <rPh sb="0" eb="2">
      <t>ケンシュウ</t>
    </rPh>
    <rPh sb="2" eb="4">
      <t>ジカン</t>
    </rPh>
    <phoneticPr fontId="1"/>
  </si>
  <si>
    <t>研修期間</t>
    <rPh sb="0" eb="2">
      <t>ケンシュウ</t>
    </rPh>
    <rPh sb="2" eb="4">
      <t>キカン</t>
    </rPh>
    <phoneticPr fontId="1"/>
  </si>
  <si>
    <t>予算現額
A</t>
    <rPh sb="0" eb="2">
      <t>ヨサン</t>
    </rPh>
    <rPh sb="2" eb="3">
      <t>ウツツ</t>
    </rPh>
    <rPh sb="3" eb="4">
      <t>ガク</t>
    </rPh>
    <phoneticPr fontId="8"/>
  </si>
  <si>
    <t>収入済額
B</t>
    <rPh sb="0" eb="2">
      <t>シュウニュウ</t>
    </rPh>
    <rPh sb="2" eb="3">
      <t>ズミ</t>
    </rPh>
    <rPh sb="3" eb="4">
      <t>ガク</t>
    </rPh>
    <phoneticPr fontId="8"/>
  </si>
  <si>
    <t>差引額
Ａ－Ｂ</t>
    <rPh sb="0" eb="2">
      <t>サシヒキ</t>
    </rPh>
    <rPh sb="2" eb="3">
      <t>ガク</t>
    </rPh>
    <phoneticPr fontId="8"/>
  </si>
  <si>
    <t>備考</t>
    <rPh sb="0" eb="2">
      <t>ビコウ</t>
    </rPh>
    <phoneticPr fontId="8"/>
  </si>
  <si>
    <t>不用額</t>
    <rPh sb="0" eb="3">
      <t>フヨウガク</t>
    </rPh>
    <phoneticPr fontId="8"/>
  </si>
  <si>
    <t>支出済額
C</t>
    <rPh sb="0" eb="2">
      <t>シシュツ</t>
    </rPh>
    <rPh sb="2" eb="3">
      <t>ズミ</t>
    </rPh>
    <rPh sb="3" eb="4">
      <t>ガク</t>
    </rPh>
    <phoneticPr fontId="8"/>
  </si>
  <si>
    <t>Cのうち
補助対象
事業分</t>
    <rPh sb="5" eb="9">
      <t>ホジョタイショウ</t>
    </rPh>
    <rPh sb="10" eb="13">
      <t>ジギョウブン</t>
    </rPh>
    <phoneticPr fontId="8"/>
  </si>
  <si>
    <t>証明について</t>
    <rPh sb="0" eb="2">
      <t>ショウメイ</t>
    </rPh>
    <phoneticPr fontId="1"/>
  </si>
  <si>
    <t>代表者氏名</t>
    <rPh sb="0" eb="3">
      <t>ダイヒョウシャ</t>
    </rPh>
    <rPh sb="3" eb="5">
      <t>シメイ</t>
    </rPh>
    <phoneticPr fontId="1"/>
  </si>
  <si>
    <t>所要額精算書（別紙２－１）</t>
    <rPh sb="3" eb="6">
      <t>セイサンショ</t>
    </rPh>
    <phoneticPr fontId="1"/>
  </si>
  <si>
    <r>
      <t>（別紙様式２－４（</t>
    </r>
    <r>
      <rPr>
        <sz val="12"/>
        <color rgb="FF000000"/>
        <rFont val="ＭＳ 明朝"/>
        <family val="1"/>
        <charset val="128"/>
      </rPr>
      <t>訪問看護職員就労支援事業費補助金</t>
    </r>
    <r>
      <rPr>
        <sz val="12"/>
        <rFont val="ＭＳ 明朝"/>
        <family val="1"/>
        <charset val="128"/>
      </rPr>
      <t>））</t>
    </r>
    <phoneticPr fontId="1"/>
  </si>
  <si>
    <t>（決算書の場合）</t>
  </si>
  <si>
    <t>（決算見込書の場合）</t>
  </si>
  <si>
    <t>（決算見込書の場合）</t>
    <phoneticPr fontId="1"/>
  </si>
  <si>
    <t>別紙2-4　作業用セル</t>
    <rPh sb="6" eb="9">
      <t>サギョウヨウ</t>
    </rPh>
    <phoneticPr fontId="1"/>
  </si>
  <si>
    <t>補助事業者名</t>
    <rPh sb="0" eb="2">
      <t>ホジョ</t>
    </rPh>
    <rPh sb="2" eb="4">
      <t>ジギョウ</t>
    </rPh>
    <rPh sb="4" eb="5">
      <t>シャ</t>
    </rPh>
    <rPh sb="5" eb="6">
      <t>メイ</t>
    </rPh>
    <phoneticPr fontId="1"/>
  </si>
  <si>
    <t>代表者職名</t>
    <rPh sb="0" eb="3">
      <t>ダイヒョウシャ</t>
    </rPh>
    <rPh sb="3" eb="5">
      <t>ショクメイ</t>
    </rPh>
    <phoneticPr fontId="1"/>
  </si>
  <si>
    <t>（代表者職名）</t>
    <rPh sb="1" eb="4">
      <t>ダイヒョウシャ</t>
    </rPh>
    <rPh sb="4" eb="5">
      <t>ショク</t>
    </rPh>
    <rPh sb="5" eb="6">
      <t>メイ</t>
    </rPh>
    <phoneticPr fontId="1"/>
  </si>
  <si>
    <t>代表者職名</t>
    <rPh sb="0" eb="2">
      <t>ダイヒョウ</t>
    </rPh>
    <rPh sb="2" eb="3">
      <t>シャ</t>
    </rPh>
    <rPh sb="3" eb="4">
      <t>ショク</t>
    </rPh>
    <rPh sb="4" eb="5">
      <t>メイ</t>
    </rPh>
    <phoneticPr fontId="1"/>
  </si>
  <si>
    <t>補助金精算額</t>
    <rPh sb="0" eb="3">
      <t>ホジョキン</t>
    </rPh>
    <rPh sb="3" eb="6">
      <t>セイサンガク</t>
    </rPh>
    <phoneticPr fontId="1"/>
  </si>
  <si>
    <t>日付</t>
    <rPh sb="0" eb="2">
      <t>ヒヅケ</t>
    </rPh>
    <phoneticPr fontId="1"/>
  </si>
  <si>
    <t>文書番号</t>
    <rPh sb="0" eb="4">
      <t>ブンショバンゴウ</t>
    </rPh>
    <phoneticPr fontId="1"/>
  </si>
  <si>
    <t>令和　年　 月　日</t>
    <rPh sb="0" eb="2">
      <t>レイワ</t>
    </rPh>
    <rPh sb="3" eb="4">
      <t>ネン</t>
    </rPh>
    <rPh sb="6" eb="7">
      <t>ガツ</t>
    </rPh>
    <rPh sb="8" eb="9">
      <t>ニチ</t>
    </rPh>
    <phoneticPr fontId="8"/>
  </si>
  <si>
    <t>請　　　　　求　　　　　書</t>
    <rPh sb="0" eb="1">
      <t>ショウ</t>
    </rPh>
    <rPh sb="6" eb="7">
      <t>モトム</t>
    </rPh>
    <rPh sb="12" eb="13">
      <t>ショ</t>
    </rPh>
    <phoneticPr fontId="8"/>
  </si>
  <si>
    <t>上記の金額を請求します。</t>
    <rPh sb="0" eb="2">
      <t>ジョウキ</t>
    </rPh>
    <rPh sb="3" eb="5">
      <t>キンガク</t>
    </rPh>
    <rPh sb="6" eb="8">
      <t>セイキュウ</t>
    </rPh>
    <phoneticPr fontId="8"/>
  </si>
  <si>
    <t>愛　知　県　知　事　殿</t>
    <rPh sb="0" eb="1">
      <t>アイ</t>
    </rPh>
    <rPh sb="2" eb="3">
      <t>チ</t>
    </rPh>
    <rPh sb="4" eb="5">
      <t>ケン</t>
    </rPh>
    <rPh sb="6" eb="7">
      <t>チ</t>
    </rPh>
    <rPh sb="8" eb="9">
      <t>コト</t>
    </rPh>
    <rPh sb="10" eb="11">
      <t>ドノ</t>
    </rPh>
    <phoneticPr fontId="1"/>
  </si>
  <si>
    <t>住所</t>
    <rPh sb="0" eb="2">
      <t>ジュウショ</t>
    </rPh>
    <phoneticPr fontId="8"/>
  </si>
  <si>
    <t>代表者職名</t>
    <rPh sb="0" eb="3">
      <t>ダイヒョウシャ</t>
    </rPh>
    <rPh sb="3" eb="4">
      <t>ショク</t>
    </rPh>
    <rPh sb="4" eb="5">
      <t>メイ</t>
    </rPh>
    <phoneticPr fontId="1"/>
  </si>
  <si>
    <t>金</t>
    <rPh sb="0" eb="1">
      <t>キン</t>
    </rPh>
    <phoneticPr fontId="1"/>
  </si>
  <si>
    <t>口座
振替</t>
    <rPh sb="0" eb="2">
      <t>コウザ</t>
    </rPh>
    <rPh sb="3" eb="5">
      <t>フリカエ</t>
    </rPh>
    <phoneticPr fontId="1"/>
  </si>
  <si>
    <t>【口座名義（カナ）】</t>
    <rPh sb="1" eb="5">
      <t>コウザメイギ</t>
    </rPh>
    <phoneticPr fontId="1"/>
  </si>
  <si>
    <t>【口座番号】</t>
    <rPh sb="1" eb="5">
      <t>コウザバンゴウ</t>
    </rPh>
    <phoneticPr fontId="1"/>
  </si>
  <si>
    <t>【金融機関名・支店名】</t>
    <rPh sb="1" eb="6">
      <t>キンユウキカンメイ</t>
    </rPh>
    <rPh sb="7" eb="10">
      <t>シテンメイ</t>
    </rPh>
    <phoneticPr fontId="1"/>
  </si>
  <si>
    <t>●●●●　●●●</t>
    <phoneticPr fontId="1"/>
  </si>
  <si>
    <t>●●銀行（金庫）・●●店</t>
    <rPh sb="2" eb="4">
      <t>ギンコウ</t>
    </rPh>
    <rPh sb="5" eb="7">
      <t>キンコ</t>
    </rPh>
    <rPh sb="11" eb="12">
      <t>ミセ</t>
    </rPh>
    <phoneticPr fontId="1"/>
  </si>
  <si>
    <t>（別紙様式１（訪問看護職員就労支援事業費補助金））</t>
    <phoneticPr fontId="8"/>
  </si>
  <si>
    <t>申請額</t>
    <rPh sb="0" eb="3">
      <t>シンセイガク</t>
    </rPh>
    <phoneticPr fontId="8"/>
  </si>
  <si>
    <t>対象経費の支出予定額明細書（別紙１－２）</t>
    <rPh sb="7" eb="9">
      <t>ヨテイ</t>
    </rPh>
    <rPh sb="9" eb="10">
      <t>ガク</t>
    </rPh>
    <rPh sb="10" eb="13">
      <t>メイサイショ</t>
    </rPh>
    <phoneticPr fontId="1"/>
  </si>
  <si>
    <t>事業計画明細書（別紙１－３）</t>
    <rPh sb="2" eb="4">
      <t>ケイカク</t>
    </rPh>
    <phoneticPr fontId="1"/>
  </si>
  <si>
    <t>歳入歳出予算書（別紙１－４）</t>
    <rPh sb="4" eb="6">
      <t>ヨサン</t>
    </rPh>
    <phoneticPr fontId="1"/>
  </si>
  <si>
    <t>事業所要額調書（別紙１－１）</t>
    <rPh sb="0" eb="2">
      <t>ジギョウ</t>
    </rPh>
    <rPh sb="2" eb="4">
      <t>ショヨウ</t>
    </rPh>
    <rPh sb="4" eb="5">
      <t>ガク</t>
    </rPh>
    <rPh sb="5" eb="7">
      <t>チョウショ</t>
    </rPh>
    <phoneticPr fontId="1"/>
  </si>
  <si>
    <t>別紙１－１（訪問看護職員就労支援事業費補助金）</t>
    <rPh sb="0" eb="2">
      <t>ベッシ</t>
    </rPh>
    <phoneticPr fontId="1"/>
  </si>
  <si>
    <t>対象経費の
支出予定額</t>
    <rPh sb="0" eb="2">
      <t>タイショウ</t>
    </rPh>
    <rPh sb="2" eb="4">
      <t>ケイヒ</t>
    </rPh>
    <rPh sb="8" eb="10">
      <t>ヨテイ</t>
    </rPh>
    <phoneticPr fontId="1"/>
  </si>
  <si>
    <t>別紙１－２（訪問看護職員就労支援事業費補助金）</t>
    <rPh sb="0" eb="2">
      <t>ベッシ</t>
    </rPh>
    <phoneticPr fontId="1"/>
  </si>
  <si>
    <t>別紙１－３（訪問看護職員就労支援事業費補助金）</t>
    <rPh sb="0" eb="2">
      <t>ベッシ</t>
    </rPh>
    <phoneticPr fontId="1"/>
  </si>
  <si>
    <t>事業実績報告明細書</t>
    <rPh sb="0" eb="2">
      <t>ジギョウ</t>
    </rPh>
    <rPh sb="2" eb="4">
      <t>ジッセキ</t>
    </rPh>
    <rPh sb="4" eb="6">
      <t>ホウコク</t>
    </rPh>
    <rPh sb="6" eb="9">
      <t>メイサイショ</t>
    </rPh>
    <phoneticPr fontId="1"/>
  </si>
  <si>
    <t>研修予定時間</t>
    <rPh sb="0" eb="2">
      <t>ケンシュウ</t>
    </rPh>
    <rPh sb="2" eb="4">
      <t>ヨテイ</t>
    </rPh>
    <rPh sb="4" eb="6">
      <t>ジカン</t>
    </rPh>
    <phoneticPr fontId="1"/>
  </si>
  <si>
    <t>予定研修指導者</t>
    <rPh sb="0" eb="2">
      <t>ヨテイ</t>
    </rPh>
    <rPh sb="2" eb="4">
      <t>ケンシュウ</t>
    </rPh>
    <rPh sb="4" eb="7">
      <t>シドウシャ</t>
    </rPh>
    <phoneticPr fontId="1"/>
  </si>
  <si>
    <r>
      <t>（別紙様式１－４（</t>
    </r>
    <r>
      <rPr>
        <sz val="12"/>
        <color rgb="FF000000"/>
        <rFont val="ＭＳ 明朝"/>
        <family val="1"/>
        <charset val="128"/>
      </rPr>
      <t>訪問看護職員就労支援事業費補助金</t>
    </r>
    <r>
      <rPr>
        <sz val="12"/>
        <rFont val="ＭＳ 明朝"/>
        <family val="1"/>
        <charset val="128"/>
      </rPr>
      <t>））</t>
    </r>
    <phoneticPr fontId="1"/>
  </si>
  <si>
    <t>原本と相違ないことを証明します。</t>
    <phoneticPr fontId="1"/>
  </si>
  <si>
    <t>（注）節の金額が他の事業を含む場合は、当該補助対象事業分を説明欄に記入すること。</t>
    <phoneticPr fontId="1"/>
  </si>
  <si>
    <t>【実績報告】</t>
    <rPh sb="1" eb="5">
      <t>ジッセキホウコク</t>
    </rPh>
    <phoneticPr fontId="1"/>
  </si>
  <si>
    <t>【変更交付】</t>
    <rPh sb="1" eb="3">
      <t>ヘンコウ</t>
    </rPh>
    <rPh sb="3" eb="5">
      <t>コウフ</t>
    </rPh>
    <phoneticPr fontId="1"/>
  </si>
  <si>
    <t>交付決定額</t>
    <rPh sb="0" eb="5">
      <t>コウフケッテイガク</t>
    </rPh>
    <phoneticPr fontId="1"/>
  </si>
  <si>
    <t>変更後交付予定額</t>
    <rPh sb="0" eb="3">
      <t>ヘンコウゴ</t>
    </rPh>
    <rPh sb="3" eb="8">
      <t>コウフヨテイガク</t>
    </rPh>
    <phoneticPr fontId="1"/>
  </si>
  <si>
    <t>　　このことについて、下記のとおり関係書類を添えて申請します。</t>
    <rPh sb="25" eb="27">
      <t>シンセイ</t>
    </rPh>
    <phoneticPr fontId="1"/>
  </si>
  <si>
    <t>研修予定期間</t>
    <rPh sb="0" eb="2">
      <t>ケンシュウ</t>
    </rPh>
    <rPh sb="2" eb="4">
      <t>ヨテイ</t>
    </rPh>
    <rPh sb="4" eb="6">
      <t>キカン</t>
    </rPh>
    <phoneticPr fontId="1"/>
  </si>
  <si>
    <t>説明</t>
    <rPh sb="0" eb="2">
      <t>セツメイ</t>
    </rPh>
    <phoneticPr fontId="8"/>
  </si>
  <si>
    <t>変更後交付増減額</t>
    <rPh sb="0" eb="3">
      <t>ヘンコウゴ</t>
    </rPh>
    <rPh sb="3" eb="5">
      <t>コウフ</t>
    </rPh>
    <rPh sb="5" eb="8">
      <t>ゾウゲンガク</t>
    </rPh>
    <phoneticPr fontId="1"/>
  </si>
  <si>
    <t>研修時間</t>
    <rPh sb="0" eb="4">
      <t>ケンシュウジカン</t>
    </rPh>
    <phoneticPr fontId="1"/>
  </si>
  <si>
    <t>基本給</t>
    <phoneticPr fontId="1"/>
  </si>
  <si>
    <t>計</t>
    <phoneticPr fontId="1"/>
  </si>
  <si>
    <t>月</t>
    <rPh sb="0" eb="1">
      <t>ツキ</t>
    </rPh>
    <phoneticPr fontId="1"/>
  </si>
  <si>
    <t>日</t>
    <rPh sb="0" eb="1">
      <t>ヒ</t>
    </rPh>
    <phoneticPr fontId="1"/>
  </si>
  <si>
    <t>同行者氏名</t>
    <rPh sb="0" eb="3">
      <t>ドウコウシャ</t>
    </rPh>
    <rPh sb="3" eb="5">
      <t>シメイ</t>
    </rPh>
    <phoneticPr fontId="1"/>
  </si>
  <si>
    <t>→</t>
    <phoneticPr fontId="1"/>
  </si>
  <si>
    <t>看護職であるために支給される手当</t>
    <rPh sb="2" eb="3">
      <t>ショク</t>
    </rPh>
    <phoneticPr fontId="1"/>
  </si>
  <si>
    <t>時間</t>
    <rPh sb="0" eb="2">
      <t>ジカン</t>
    </rPh>
    <phoneticPr fontId="1"/>
  </si>
  <si>
    <t>分</t>
    <rPh sb="0" eb="1">
      <t>フン</t>
    </rPh>
    <phoneticPr fontId="1"/>
  </si>
  <si>
    <t>総計</t>
    <rPh sb="0" eb="2">
      <t>ソウケイ</t>
    </rPh>
    <phoneticPr fontId="1"/>
  </si>
  <si>
    <t>4月</t>
    <rPh sb="1" eb="2">
      <t>ガツ</t>
    </rPh>
    <phoneticPr fontId="1"/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</si>
  <si>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</si>
  <si>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</si>
  <si>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</si>
  <si>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</si>
  <si>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</si>
  <si>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</si>
  <si>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</si>
  <si>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</si>
  <si>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</si>
  <si>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</si>
  <si>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</si>
  <si>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職種</t>
    <rPh sb="0" eb="2">
      <t>ショクシュ</t>
    </rPh>
    <phoneticPr fontId="1"/>
  </si>
  <si>
    <t>研修日</t>
    <rPh sb="0" eb="2">
      <t>ケンシュウ</t>
    </rPh>
    <rPh sb="2" eb="3">
      <t>ヒ</t>
    </rPh>
    <phoneticPr fontId="1"/>
  </si>
  <si>
    <t>研修記録　選択職種</t>
    <rPh sb="0" eb="4">
      <t>ケンシュウキロク</t>
    </rPh>
    <rPh sb="5" eb="9">
      <t>センタクショクシュ</t>
    </rPh>
    <phoneticPr fontId="1"/>
  </si>
  <si>
    <t>看護師</t>
    <rPh sb="0" eb="3">
      <t>カンゴシ</t>
    </rPh>
    <phoneticPr fontId="1"/>
  </si>
  <si>
    <t>准看護師</t>
    <rPh sb="0" eb="4">
      <t>ジュンカンゴシ</t>
    </rPh>
    <phoneticPr fontId="1"/>
  </si>
  <si>
    <t>保健師</t>
    <rPh sb="0" eb="3">
      <t>ホケンシ</t>
    </rPh>
    <phoneticPr fontId="1"/>
  </si>
  <si>
    <t>助産師</t>
    <rPh sb="0" eb="3">
      <t>ジョサンシ</t>
    </rPh>
    <phoneticPr fontId="1"/>
  </si>
  <si>
    <t>研　修　記　録　</t>
    <rPh sb="0" eb="1">
      <t>ケン</t>
    </rPh>
    <rPh sb="2" eb="3">
      <t>オサム</t>
    </rPh>
    <rPh sb="4" eb="5">
      <t>キ</t>
    </rPh>
    <rPh sb="6" eb="7">
      <t>ロク</t>
    </rPh>
    <phoneticPr fontId="1"/>
  </si>
  <si>
    <t>研修受講者①　氏名：</t>
    <rPh sb="0" eb="5">
      <t>ケンシュウジュコウシャ</t>
    </rPh>
    <rPh sb="7" eb="9">
      <t>シメイ</t>
    </rPh>
    <phoneticPr fontId="1"/>
  </si>
  <si>
    <t>研修受講者②　氏名：</t>
    <rPh sb="0" eb="5">
      <t>ケンシュウジュコウシャ</t>
    </rPh>
    <rPh sb="7" eb="9">
      <t>シメイ</t>
    </rPh>
    <phoneticPr fontId="1"/>
  </si>
  <si>
    <t>研修受講者③　氏名：</t>
    <rPh sb="0" eb="5">
      <t>ケンシュウジュコウシャ</t>
    </rPh>
    <rPh sb="7" eb="9">
      <t>シメイ</t>
    </rPh>
    <phoneticPr fontId="1"/>
  </si>
  <si>
    <t>補助対象経費</t>
    <rPh sb="0" eb="2">
      <t>ホジョ</t>
    </rPh>
    <rPh sb="2" eb="4">
      <t>タイショウ</t>
    </rPh>
    <rPh sb="4" eb="6">
      <t>ケイヒ</t>
    </rPh>
    <phoneticPr fontId="1"/>
  </si>
  <si>
    <t>研修時間計</t>
    <rPh sb="0" eb="4">
      <t>ケンシュウジカン</t>
    </rPh>
    <rPh sb="4" eb="5">
      <t>ケイ</t>
    </rPh>
    <phoneticPr fontId="1"/>
  </si>
  <si>
    <t>ｈ</t>
    <phoneticPr fontId="1"/>
  </si>
  <si>
    <t>月給</t>
    <phoneticPr fontId="1"/>
  </si>
  <si>
    <t>一日当たりの勤務時間数</t>
    <rPh sb="0" eb="1">
      <t>イチ</t>
    </rPh>
    <rPh sb="1" eb="3">
      <t>ヒア</t>
    </rPh>
    <rPh sb="6" eb="10">
      <t>キンムジカン</t>
    </rPh>
    <rPh sb="10" eb="11">
      <t>スウ</t>
    </rPh>
    <phoneticPr fontId="1"/>
  </si>
  <si>
    <t>一月当たりの勤務日数</t>
    <rPh sb="0" eb="1">
      <t>イチ</t>
    </rPh>
    <rPh sb="1" eb="3">
      <t>ツキア</t>
    </rPh>
    <rPh sb="6" eb="8">
      <t>キンム</t>
    </rPh>
    <rPh sb="8" eb="10">
      <t>ニッスウ</t>
    </rPh>
    <phoneticPr fontId="1"/>
  </si>
  <si>
    <t>給与</t>
    <rPh sb="0" eb="2">
      <t>キュウヨ</t>
    </rPh>
    <phoneticPr fontId="1"/>
  </si>
  <si>
    <t>研修受講者④　氏名：</t>
    <rPh sb="0" eb="5">
      <t>ケンシュウジュコウシャ</t>
    </rPh>
    <rPh sb="7" eb="9">
      <t>シメイ</t>
    </rPh>
    <phoneticPr fontId="1"/>
  </si>
  <si>
    <t>研修受講者⑤　氏名：</t>
    <rPh sb="0" eb="5">
      <t>ケンシュウジュコウシャ</t>
    </rPh>
    <rPh sb="7" eb="9">
      <t>シメイ</t>
    </rPh>
    <phoneticPr fontId="1"/>
  </si>
  <si>
    <t>研修受講者⑥　氏名：</t>
    <rPh sb="0" eb="5">
      <t>ケンシュウジュコウシャ</t>
    </rPh>
    <rPh sb="7" eb="9">
      <t>シメイ</t>
    </rPh>
    <phoneticPr fontId="1"/>
  </si>
  <si>
    <t>研修受講者①氏名</t>
    <rPh sb="0" eb="2">
      <t>ケンシュウ</t>
    </rPh>
    <rPh sb="2" eb="5">
      <t>ジュコウシャ</t>
    </rPh>
    <rPh sb="6" eb="8">
      <t>シメイ</t>
    </rPh>
    <phoneticPr fontId="1"/>
  </si>
  <si>
    <t>研修受講者②氏名</t>
    <rPh sb="0" eb="2">
      <t>ケンシュウ</t>
    </rPh>
    <rPh sb="2" eb="5">
      <t>ジュコウシャ</t>
    </rPh>
    <rPh sb="6" eb="8">
      <t>シメイ</t>
    </rPh>
    <phoneticPr fontId="1"/>
  </si>
  <si>
    <t>研修受講者③氏名</t>
    <rPh sb="0" eb="2">
      <t>ケンシュウ</t>
    </rPh>
    <rPh sb="2" eb="5">
      <t>ジュコウシャ</t>
    </rPh>
    <rPh sb="6" eb="8">
      <t>シメイ</t>
    </rPh>
    <phoneticPr fontId="1"/>
  </si>
  <si>
    <t>研修受講者④氏名</t>
    <rPh sb="0" eb="2">
      <t>ケンシュウ</t>
    </rPh>
    <rPh sb="2" eb="5">
      <t>ジュコウシャ</t>
    </rPh>
    <rPh sb="6" eb="8">
      <t>シメイ</t>
    </rPh>
    <phoneticPr fontId="1"/>
  </si>
  <si>
    <t>研修受講者⑤氏名</t>
    <rPh sb="0" eb="2">
      <t>ケンシュウ</t>
    </rPh>
    <rPh sb="2" eb="5">
      <t>ジュコウシャ</t>
    </rPh>
    <rPh sb="6" eb="8">
      <t>シメイ</t>
    </rPh>
    <phoneticPr fontId="1"/>
  </si>
  <si>
    <t>研修受講者⑥氏名</t>
    <rPh sb="0" eb="2">
      <t>ケンシュウ</t>
    </rPh>
    <rPh sb="2" eb="5">
      <t>ジュコウシャ</t>
    </rPh>
    <rPh sb="6" eb="8">
      <t>シメイ</t>
    </rPh>
    <phoneticPr fontId="1"/>
  </si>
  <si>
    <t>　　令和８年度訪問看護職員就労支援事業費補助金の実績報告について</t>
    <rPh sb="2" eb="4">
      <t>レイワ</t>
    </rPh>
    <rPh sb="5" eb="7">
      <t>ネンド</t>
    </rPh>
    <rPh sb="7" eb="9">
      <t>ホウモン</t>
    </rPh>
    <rPh sb="9" eb="11">
      <t>カンゴ</t>
    </rPh>
    <rPh sb="11" eb="13">
      <t>ショクイン</t>
    </rPh>
    <rPh sb="13" eb="15">
      <t>シュウロウ</t>
    </rPh>
    <rPh sb="15" eb="17">
      <t>シエン</t>
    </rPh>
    <rPh sb="17" eb="20">
      <t>ジギョウヒ</t>
    </rPh>
    <rPh sb="20" eb="23">
      <t>ホジョキン</t>
    </rPh>
    <rPh sb="24" eb="28">
      <t>ジッセキホウコク</t>
    </rPh>
    <phoneticPr fontId="8"/>
  </si>
  <si>
    <t>　　　　令和８年度　訪問看護職員就労支援事業所要額精算書</t>
    <rPh sb="4" eb="6">
      <t>レイワ</t>
    </rPh>
    <rPh sb="7" eb="9">
      <t>ネンド</t>
    </rPh>
    <rPh sb="22" eb="25">
      <t>ショヨウガク</t>
    </rPh>
    <rPh sb="25" eb="28">
      <t>セイサンショ</t>
    </rPh>
    <phoneticPr fontId="1"/>
  </si>
  <si>
    <t>ただし、令和８年度訪問看護職員就労支援事業費補助金として</t>
    <phoneticPr fontId="1"/>
  </si>
  <si>
    <t>　　令和８年度訪問看護職員就労支援事業費補助金の変更交付申請について</t>
    <rPh sb="2" eb="4">
      <t>レイワ</t>
    </rPh>
    <rPh sb="5" eb="7">
      <t>ネンド</t>
    </rPh>
    <rPh sb="7" eb="9">
      <t>ホウモン</t>
    </rPh>
    <rPh sb="9" eb="11">
      <t>カンゴ</t>
    </rPh>
    <rPh sb="11" eb="13">
      <t>ショクイン</t>
    </rPh>
    <rPh sb="13" eb="15">
      <t>シュウロウ</t>
    </rPh>
    <rPh sb="15" eb="17">
      <t>シエン</t>
    </rPh>
    <rPh sb="17" eb="20">
      <t>ジギョウヒ</t>
    </rPh>
    <rPh sb="20" eb="23">
      <t>ホジョキン</t>
    </rPh>
    <rPh sb="24" eb="26">
      <t>ヘンコウ</t>
    </rPh>
    <rPh sb="26" eb="30">
      <t>コウフシンセイ</t>
    </rPh>
    <phoneticPr fontId="8"/>
  </si>
  <si>
    <t>　　　　令和８年度　訪問看護職員就労支援事業所要額調書</t>
    <rPh sb="4" eb="6">
      <t>レイワ</t>
    </rPh>
    <rPh sb="7" eb="9">
      <t>ネンド</t>
    </rPh>
    <rPh sb="22" eb="25">
      <t>ショヨウガク</t>
    </rPh>
    <rPh sb="25" eb="27">
      <t>チョウショ</t>
    </rPh>
    <phoneticPr fontId="1"/>
  </si>
  <si>
    <t>（1枚中1枚）</t>
    <phoneticPr fontId="1"/>
  </si>
  <si>
    <t>対象経費の支出予定額明細書</t>
    <rPh sb="7" eb="10">
      <t>ヨテイガク</t>
    </rPh>
    <rPh sb="10" eb="13">
      <t>メイサイショ</t>
    </rPh>
    <phoneticPr fontId="1"/>
  </si>
  <si>
    <t>請求書</t>
    <rPh sb="0" eb="3">
      <t>セイキュウショ</t>
    </rPh>
    <phoneticPr fontId="1"/>
  </si>
  <si>
    <t>当座</t>
    <rPh sb="0" eb="2">
      <t>トウザ</t>
    </rPh>
    <phoneticPr fontId="1"/>
  </si>
  <si>
    <t>普通</t>
    <rPh sb="0" eb="2">
      <t>フツウ</t>
    </rPh>
    <phoneticPr fontId="1"/>
  </si>
  <si>
    <t>第●●●●●●●号</t>
    <phoneticPr fontId="1"/>
  </si>
  <si>
    <t>令和９年　　　月　　　日</t>
    <rPh sb="0" eb="2">
      <t>レイワ</t>
    </rPh>
    <rPh sb="3" eb="4">
      <t>ネン</t>
    </rPh>
    <rPh sb="7" eb="8">
      <t>ツキ</t>
    </rPh>
    <rPh sb="11" eb="12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</si>
</sst>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#,##0;&quot;△ &quot;#,##0"/>
    <numFmt numFmtId="177" formatCode="#,##0_);[Red]\(#,##0\)"/>
    <numFmt numFmtId="178" formatCode="[h]:mm"/>
    <numFmt numFmtId="179" formatCode="[h]&quot;時間&quot;mm&quot;分&quot;"/>
    <numFmt numFmtId="180" formatCode="#,##0.00_);[Red]\(#,##0.00\)"/>
    <numFmt numFmtId="181" formatCode="#,##0_);[Red]\(#,##0\)&quot;円&quot;"/>
    <numFmt numFmtId="182" formatCode="h:mm;@"/>
    <numFmt numFmtId="183" formatCode="0_);[Red]\(0\)"/>
    <numFmt numFmtId="184" formatCode="#,##0_ "/>
    <numFmt numFmtId="185" formatCode="#,##0_ ;[Red]\-#,##0\ "/>
  </numFmts>
  <fonts count="24">
    <font>
      <sz val="11"/>
      <name val="平成ゴシック"/>
      <family val="3"/>
      <charset val="128"/>
    </font>
    <font>
      <sz val="6"/>
      <name val="平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1"/>
      <name val="平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3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rgb="FF000000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u/>
      <sz val="14"/>
      <name val="ＭＳ 明朝"/>
      <family val="1"/>
      <charset val="128"/>
    </font>
    <font>
      <sz val="11"/>
      <name val="MS UI Gothic"/>
      <family val="3"/>
      <charset val="128"/>
    </font>
    <font>
      <b/>
      <sz val="16"/>
      <name val="ＭＳ ゴシック"/>
      <family val="3"/>
      <charset val="128"/>
    </font>
    <font>
      <b/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b/>
      <sz val="12"/>
      <name val="ＭＳ 明朝"/>
      <family val="1"/>
      <charset val="128"/>
    </font>
    <font>
      <b/>
      <sz val="12"/>
      <name val="平成ゴシック"/>
      <family val="3"/>
      <charset val="128"/>
    </font>
    <font>
      <b/>
      <sz val="1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6" fillId="0" borderId="0"/>
    <xf numFmtId="38" fontId="5" fillId="0" borderId="0" applyFont="0" applyFill="0" applyBorder="0" applyAlignment="0" applyProtection="0"/>
    <xf numFmtId="0" fontId="6" fillId="0" borderId="0"/>
    <xf numFmtId="38" fontId="6" fillId="0" borderId="0" applyFont="0" applyFill="0" applyBorder="0" applyAlignment="0" applyProtection="0"/>
    <xf numFmtId="0" fontId="6" fillId="0" borderId="0">
      <alignment vertical="center"/>
    </xf>
  </cellStyleXfs>
  <cellXfs count="335">
    <xf numFmtId="0" fontId="0" fillId="0" borderId="0" xfId="0"/>
    <xf numFmtId="177" fontId="2" fillId="0" borderId="0" xfId="0" applyNumberFormat="1" applyFont="1"/>
    <xf numFmtId="177" fontId="2" fillId="0" borderId="0" xfId="0" applyNumberFormat="1" applyFont="1" applyAlignment="1">
      <alignment horizontal="center" vertical="center"/>
    </xf>
    <xf numFmtId="177" fontId="2" fillId="0" borderId="0" xfId="0" applyNumberFormat="1" applyFont="1" applyAlignment="1">
      <alignment horizontal="left" vertical="center"/>
    </xf>
    <xf numFmtId="177" fontId="7" fillId="0" borderId="4" xfId="1" applyNumberFormat="1" applyFont="1" applyBorder="1" applyAlignment="1">
      <alignment horizontal="right"/>
    </xf>
    <xf numFmtId="177" fontId="0" fillId="0" borderId="13" xfId="2" applyNumberFormat="1" applyFont="1" applyBorder="1" applyAlignment="1">
      <alignment vertical="center"/>
    </xf>
    <xf numFmtId="177" fontId="9" fillId="0" borderId="0" xfId="0" applyNumberFormat="1" applyFont="1"/>
    <xf numFmtId="177" fontId="2" fillId="0" borderId="0" xfId="0" applyNumberFormat="1" applyFont="1" applyAlignment="1">
      <alignment vertical="center"/>
    </xf>
    <xf numFmtId="177" fontId="2" fillId="0" borderId="8" xfId="0" applyNumberFormat="1" applyFont="1" applyBorder="1" applyAlignment="1">
      <alignment horizontal="center" vertical="center"/>
    </xf>
    <xf numFmtId="177" fontId="2" fillId="0" borderId="13" xfId="0" applyNumberFormat="1" applyFont="1" applyBorder="1" applyAlignment="1">
      <alignment horizontal="center" vertical="center"/>
    </xf>
    <xf numFmtId="177" fontId="2" fillId="0" borderId="14" xfId="0" applyNumberFormat="1" applyFont="1" applyBorder="1" applyAlignment="1">
      <alignment vertical="center"/>
    </xf>
    <xf numFmtId="177" fontId="2" fillId="0" borderId="18" xfId="0" applyNumberFormat="1" applyFont="1" applyBorder="1" applyAlignment="1">
      <alignment horizontal="center" vertical="center" justifyLastLine="1"/>
    </xf>
    <xf numFmtId="177" fontId="2" fillId="0" borderId="14" xfId="0" applyNumberFormat="1" applyFont="1" applyBorder="1" applyAlignment="1">
      <alignment horizontal="center" vertical="center" justifyLastLine="1"/>
    </xf>
    <xf numFmtId="179" fontId="2" fillId="2" borderId="18" xfId="0" applyNumberFormat="1" applyFont="1" applyFill="1" applyBorder="1" applyAlignment="1">
      <alignment vertical="center"/>
    </xf>
    <xf numFmtId="0" fontId="12" fillId="0" borderId="0" xfId="3" applyFont="1"/>
    <xf numFmtId="0" fontId="12" fillId="0" borderId="0" xfId="3" applyFont="1" applyAlignment="1">
      <alignment vertical="center"/>
    </xf>
    <xf numFmtId="0" fontId="9" fillId="0" borderId="8" xfId="3" applyFont="1" applyBorder="1" applyAlignment="1">
      <alignment vertical="center"/>
    </xf>
    <xf numFmtId="0" fontId="9" fillId="0" borderId="0" xfId="3" applyFont="1" applyAlignment="1">
      <alignment vertical="center"/>
    </xf>
    <xf numFmtId="0" fontId="10" fillId="0" borderId="0" xfId="3" applyFont="1" applyAlignment="1">
      <alignment vertical="center"/>
    </xf>
    <xf numFmtId="0" fontId="12" fillId="0" borderId="0" xfId="3" applyFont="1" applyAlignment="1">
      <alignment horizontal="distributed" vertical="center"/>
    </xf>
    <xf numFmtId="0" fontId="12" fillId="0" borderId="0" xfId="3" quotePrefix="1" applyFont="1" applyAlignment="1">
      <alignment horizontal="left" vertical="center"/>
    </xf>
    <xf numFmtId="38" fontId="12" fillId="0" borderId="0" xfId="3" applyNumberFormat="1" applyFont="1" applyAlignment="1">
      <alignment vertical="center"/>
    </xf>
    <xf numFmtId="0" fontId="12" fillId="0" borderId="0" xfId="3" applyFont="1" applyAlignment="1">
      <alignment horizontal="left" vertical="center"/>
    </xf>
    <xf numFmtId="177" fontId="2" fillId="0" borderId="10" xfId="0" applyNumberFormat="1" applyFont="1" applyBorder="1" applyAlignment="1">
      <alignment vertical="center"/>
    </xf>
    <xf numFmtId="177" fontId="7" fillId="0" borderId="10" xfId="0" applyNumberFormat="1" applyFont="1" applyBorder="1" applyAlignment="1">
      <alignment vertical="center" wrapText="1"/>
    </xf>
    <xf numFmtId="177" fontId="2" fillId="0" borderId="18" xfId="0" applyNumberFormat="1" applyFont="1" applyBorder="1" applyAlignment="1">
      <alignment horizontal="distributed" vertical="center" justifyLastLine="1"/>
    </xf>
    <xf numFmtId="0" fontId="12" fillId="3" borderId="0" xfId="3" applyFont="1" applyFill="1" applyAlignment="1">
      <alignment horizontal="distributed" vertical="center"/>
    </xf>
    <xf numFmtId="176" fontId="2" fillId="0" borderId="11" xfId="0" applyNumberFormat="1" applyFont="1" applyBorder="1" applyAlignment="1">
      <alignment horizontal="right" vertical="center" wrapText="1"/>
    </xf>
    <xf numFmtId="176" fontId="2" fillId="0" borderId="11" xfId="0" applyNumberFormat="1" applyFont="1" applyBorder="1" applyAlignment="1">
      <alignment horizontal="right" vertical="center"/>
    </xf>
    <xf numFmtId="176" fontId="2" fillId="3" borderId="11" xfId="0" applyNumberFormat="1" applyFont="1" applyFill="1" applyBorder="1" applyAlignment="1">
      <alignment horizontal="right" vertical="center"/>
    </xf>
    <xf numFmtId="176" fontId="2" fillId="0" borderId="0" xfId="0" applyNumberFormat="1" applyFont="1"/>
    <xf numFmtId="176" fontId="2" fillId="0" borderId="0" xfId="0" applyNumberFormat="1" applyFont="1" applyAlignment="1">
      <alignment horizontal="center"/>
    </xf>
    <xf numFmtId="176" fontId="3" fillId="0" borderId="8" xfId="0" applyNumberFormat="1" applyFont="1" applyBorder="1" applyAlignment="1">
      <alignment vertical="center"/>
    </xf>
    <xf numFmtId="176" fontId="3" fillId="0" borderId="0" xfId="0" applyNumberFormat="1" applyFont="1"/>
    <xf numFmtId="176" fontId="2" fillId="0" borderId="9" xfId="0" applyNumberFormat="1" applyFont="1" applyBorder="1"/>
    <xf numFmtId="176" fontId="2" fillId="0" borderId="9" xfId="0" applyNumberFormat="1" applyFont="1" applyBorder="1" applyAlignment="1">
      <alignment vertical="center" wrapText="1" justifyLastLine="1"/>
    </xf>
    <xf numFmtId="176" fontId="2" fillId="0" borderId="10" xfId="0" applyNumberFormat="1" applyFont="1" applyBorder="1"/>
    <xf numFmtId="176" fontId="2" fillId="0" borderId="10" xfId="0" applyNumberFormat="1" applyFont="1" applyBorder="1" applyAlignment="1">
      <alignment horizontal="center" vertical="top"/>
    </xf>
    <xf numFmtId="176" fontId="2" fillId="0" borderId="11" xfId="0" applyNumberFormat="1" applyFont="1" applyBorder="1"/>
    <xf numFmtId="176" fontId="2" fillId="0" borderId="11" xfId="0" applyNumberFormat="1" applyFont="1" applyBorder="1" applyAlignment="1">
      <alignment horizontal="center" vertical="top"/>
    </xf>
    <xf numFmtId="176" fontId="4" fillId="0" borderId="10" xfId="0" applyNumberFormat="1" applyFont="1" applyBorder="1"/>
    <xf numFmtId="176" fontId="2" fillId="0" borderId="9" xfId="0" applyNumberFormat="1" applyFont="1" applyBorder="1" applyAlignment="1">
      <alignment horizontal="right"/>
    </xf>
    <xf numFmtId="176" fontId="2" fillId="0" borderId="0" xfId="0" applyNumberFormat="1" applyFont="1" applyAlignment="1">
      <alignment horizontal="right"/>
    </xf>
    <xf numFmtId="0" fontId="12" fillId="0" borderId="0" xfId="3" applyFont="1" applyAlignment="1">
      <alignment horizontal="left" vertical="top"/>
    </xf>
    <xf numFmtId="0" fontId="12" fillId="0" borderId="0" xfId="3" applyFont="1" applyAlignment="1">
      <alignment horizontal="right" vertical="center"/>
    </xf>
    <xf numFmtId="0" fontId="12" fillId="0" borderId="0" xfId="3" applyFont="1" applyAlignment="1">
      <alignment vertical="top"/>
    </xf>
    <xf numFmtId="176" fontId="2" fillId="4" borderId="11" xfId="0" applyNumberFormat="1" applyFont="1" applyFill="1" applyBorder="1" applyAlignment="1">
      <alignment horizontal="right" vertical="center"/>
    </xf>
    <xf numFmtId="176" fontId="2" fillId="4" borderId="20" xfId="0" applyNumberFormat="1" applyFont="1" applyFill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38" fontId="12" fillId="4" borderId="0" xfId="3" applyNumberFormat="1" applyFont="1" applyFill="1" applyAlignment="1">
      <alignment vertical="center"/>
    </xf>
    <xf numFmtId="177" fontId="2" fillId="3" borderId="5" xfId="0" applyNumberFormat="1" applyFont="1" applyFill="1" applyBorder="1" applyAlignment="1">
      <alignment vertical="center"/>
    </xf>
    <xf numFmtId="180" fontId="2" fillId="0" borderId="18" xfId="0" applyNumberFormat="1" applyFont="1" applyBorder="1" applyAlignment="1">
      <alignment vertical="center"/>
    </xf>
    <xf numFmtId="178" fontId="2" fillId="3" borderId="10" xfId="0" applyNumberFormat="1" applyFont="1" applyFill="1" applyBorder="1" applyAlignment="1">
      <alignment vertical="center"/>
    </xf>
    <xf numFmtId="178" fontId="2" fillId="3" borderId="11" xfId="0" applyNumberFormat="1" applyFont="1" applyFill="1" applyBorder="1" applyAlignment="1">
      <alignment vertical="center"/>
    </xf>
    <xf numFmtId="176" fontId="2" fillId="0" borderId="19" xfId="0" applyNumberFormat="1" applyFont="1" applyBorder="1" applyAlignment="1">
      <alignment horizontal="right" vertical="center"/>
    </xf>
    <xf numFmtId="0" fontId="9" fillId="0" borderId="0" xfId="3" applyFont="1" applyAlignment="1">
      <alignment horizontal="right" vertical="center"/>
    </xf>
    <xf numFmtId="176" fontId="2" fillId="3" borderId="11" xfId="0" applyNumberFormat="1" applyFont="1" applyFill="1" applyBorder="1" applyAlignment="1">
      <alignment horizontal="left" vertical="center" wrapText="1"/>
    </xf>
    <xf numFmtId="177" fontId="2" fillId="0" borderId="0" xfId="0" applyNumberFormat="1" applyFont="1" applyAlignment="1">
      <alignment horizontal="right"/>
    </xf>
    <xf numFmtId="0" fontId="2" fillId="3" borderId="8" xfId="0" applyFont="1" applyFill="1" applyBorder="1" applyAlignment="1">
      <alignment horizontal="right" vertical="center"/>
    </xf>
    <xf numFmtId="0" fontId="2" fillId="3" borderId="13" xfId="0" applyFont="1" applyFill="1" applyBorder="1" applyAlignment="1">
      <alignment horizontal="right" vertical="center"/>
    </xf>
    <xf numFmtId="0" fontId="0" fillId="0" borderId="18" xfId="0" applyBorder="1" applyAlignment="1">
      <alignment vertical="center"/>
    </xf>
    <xf numFmtId="0" fontId="6" fillId="0" borderId="18" xfId="0" applyFont="1" applyBorder="1" applyAlignment="1">
      <alignment horizontal="center"/>
    </xf>
    <xf numFmtId="0" fontId="0" fillId="4" borderId="18" xfId="0" applyFill="1" applyBorder="1" applyAlignment="1">
      <alignment horizontal="right"/>
    </xf>
    <xf numFmtId="3" fontId="0" fillId="4" borderId="18" xfId="0" applyNumberFormat="1" applyFill="1" applyBorder="1" applyAlignment="1">
      <alignment horizontal="right"/>
    </xf>
    <xf numFmtId="0" fontId="15" fillId="0" borderId="0" xfId="5" applyFont="1">
      <alignment vertical="center"/>
    </xf>
    <xf numFmtId="0" fontId="15" fillId="0" borderId="0" xfId="5" applyFont="1" applyAlignment="1">
      <alignment horizontal="center" vertical="center"/>
    </xf>
    <xf numFmtId="0" fontId="16" fillId="0" borderId="0" xfId="5" applyFont="1">
      <alignment vertical="center"/>
    </xf>
    <xf numFmtId="0" fontId="15" fillId="0" borderId="8" xfId="5" applyFont="1" applyBorder="1" applyAlignment="1">
      <alignment horizontal="right" vertical="center"/>
    </xf>
    <xf numFmtId="0" fontId="15" fillId="0" borderId="8" xfId="5" applyFont="1" applyBorder="1">
      <alignment vertical="center"/>
    </xf>
    <xf numFmtId="0" fontId="15" fillId="0" borderId="0" xfId="3" applyFont="1" applyAlignment="1">
      <alignment vertical="center"/>
    </xf>
    <xf numFmtId="0" fontId="15" fillId="0" borderId="0" xfId="5" applyFont="1" applyAlignment="1">
      <alignment horizontal="left" vertical="top"/>
    </xf>
    <xf numFmtId="0" fontId="15" fillId="0" borderId="6" xfId="5" applyFont="1" applyBorder="1">
      <alignment vertical="center"/>
    </xf>
    <xf numFmtId="58" fontId="12" fillId="0" borderId="0" xfId="3" applyNumberFormat="1" applyFont="1" applyAlignment="1">
      <alignment horizontal="distributed" vertical="center"/>
    </xf>
    <xf numFmtId="176" fontId="2" fillId="4" borderId="11" xfId="0" applyNumberFormat="1" applyFont="1" applyFill="1" applyBorder="1" applyAlignment="1">
      <alignment horizontal="left" vertical="center" wrapText="1"/>
    </xf>
    <xf numFmtId="176" fontId="2" fillId="4" borderId="11" xfId="0" applyNumberFormat="1" applyFont="1" applyFill="1" applyBorder="1" applyAlignment="1">
      <alignment horizontal="right" vertical="center" wrapText="1"/>
    </xf>
    <xf numFmtId="176" fontId="2" fillId="4" borderId="20" xfId="0" applyNumberFormat="1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17" fillId="0" borderId="0" xfId="0" applyFont="1"/>
    <xf numFmtId="58" fontId="0" fillId="4" borderId="18" xfId="0" applyNumberFormat="1" applyFill="1" applyBorder="1" applyAlignment="1">
      <alignment horizontal="right"/>
    </xf>
    <xf numFmtId="3" fontId="0" fillId="4" borderId="21" xfId="0" applyNumberFormat="1" applyFill="1" applyBorder="1" applyAlignment="1">
      <alignment horizontal="right"/>
    </xf>
    <xf numFmtId="177" fontId="2" fillId="0" borderId="1" xfId="0" applyNumberFormat="1" applyFont="1" applyBorder="1" applyAlignment="1">
      <alignment vertical="center"/>
    </xf>
    <xf numFmtId="177" fontId="2" fillId="0" borderId="4" xfId="0" applyNumberFormat="1" applyFont="1" applyBorder="1" applyAlignment="1">
      <alignment vertical="center"/>
    </xf>
    <xf numFmtId="177" fontId="2" fillId="0" borderId="2" xfId="0" applyNumberFormat="1" applyFont="1" applyBorder="1" applyAlignment="1">
      <alignment vertical="center"/>
    </xf>
    <xf numFmtId="177" fontId="2" fillId="0" borderId="3" xfId="0" applyNumberFormat="1" applyFont="1" applyBorder="1" applyAlignment="1">
      <alignment vertical="center"/>
    </xf>
    <xf numFmtId="177" fontId="2" fillId="0" borderId="5" xfId="0" applyNumberFormat="1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5" xfId="1" applyNumberFormat="1" applyFont="1" applyBorder="1" applyAlignment="1">
      <alignment horizontal="right"/>
    </xf>
    <xf numFmtId="177" fontId="2" fillId="4" borderId="3" xfId="0" applyNumberFormat="1" applyFont="1" applyFill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23" xfId="0" applyNumberFormat="1" applyFont="1" applyBorder="1" applyAlignment="1">
      <alignment vertical="center"/>
    </xf>
    <xf numFmtId="177" fontId="2" fillId="0" borderId="24" xfId="0" applyNumberFormat="1" applyFont="1" applyBorder="1" applyAlignment="1">
      <alignment vertical="center"/>
    </xf>
    <xf numFmtId="177" fontId="2" fillId="0" borderId="25" xfId="0" applyNumberFormat="1" applyFont="1" applyBorder="1" applyAlignment="1">
      <alignment vertical="center"/>
    </xf>
    <xf numFmtId="177" fontId="2" fillId="0" borderId="26" xfId="0" applyNumberFormat="1" applyFont="1" applyBorder="1" applyAlignment="1">
      <alignment horizontal="left" vertical="center"/>
    </xf>
    <xf numFmtId="181" fontId="2" fillId="0" borderId="26" xfId="0" applyNumberFormat="1" applyFont="1" applyBorder="1" applyAlignment="1">
      <alignment horizontal="right" vertical="center"/>
    </xf>
    <xf numFmtId="177" fontId="2" fillId="0" borderId="26" xfId="0" applyNumberFormat="1" applyFont="1" applyBorder="1" applyAlignment="1">
      <alignment horizontal="right"/>
    </xf>
    <xf numFmtId="181" fontId="19" fillId="0" borderId="26" xfId="0" applyNumberFormat="1" applyFont="1" applyBorder="1" applyAlignment="1">
      <alignment horizontal="right"/>
    </xf>
    <xf numFmtId="177" fontId="2" fillId="0" borderId="26" xfId="0" applyNumberFormat="1" applyFont="1" applyBorder="1" applyAlignment="1">
      <alignment horizontal="center" vertical="center"/>
    </xf>
    <xf numFmtId="181" fontId="20" fillId="0" borderId="26" xfId="0" applyNumberFormat="1" applyFont="1" applyBorder="1" applyAlignment="1">
      <alignment horizontal="right" vertical="center"/>
    </xf>
    <xf numFmtId="177" fontId="2" fillId="0" borderId="27" xfId="0" applyNumberFormat="1" applyFont="1" applyBorder="1" applyAlignment="1">
      <alignment vertical="center"/>
    </xf>
    <xf numFmtId="177" fontId="2" fillId="0" borderId="28" xfId="0" applyNumberFormat="1" applyFont="1" applyBorder="1" applyAlignment="1">
      <alignment vertical="center"/>
    </xf>
    <xf numFmtId="177" fontId="2" fillId="0" borderId="29" xfId="0" applyNumberFormat="1" applyFont="1" applyBorder="1" applyAlignment="1">
      <alignment vertical="center"/>
    </xf>
    <xf numFmtId="177" fontId="2" fillId="0" borderId="0" xfId="0" applyNumberFormat="1" applyFont="1" applyAlignment="1">
      <alignment horizontal="left"/>
    </xf>
    <xf numFmtId="181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2" fillId="3" borderId="12" xfId="0" applyFont="1" applyFill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3" borderId="13" xfId="0" applyFont="1" applyFill="1" applyBorder="1" applyAlignment="1">
      <alignment vertical="center"/>
    </xf>
    <xf numFmtId="0" fontId="2" fillId="0" borderId="14" xfId="0" applyFont="1" applyBorder="1" applyAlignment="1">
      <alignment vertical="center"/>
    </xf>
    <xf numFmtId="183" fontId="2" fillId="0" borderId="18" xfId="0" applyNumberFormat="1" applyFont="1" applyBorder="1" applyAlignment="1">
      <alignment horizontal="right" vertical="center"/>
    </xf>
    <xf numFmtId="0" fontId="2" fillId="0" borderId="27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0" fontId="6" fillId="0" borderId="0" xfId="0" applyFont="1"/>
    <xf numFmtId="177" fontId="2" fillId="0" borderId="22" xfId="0" applyNumberFormat="1" applyFont="1" applyBorder="1" applyAlignment="1">
      <alignment horizontal="left" vertical="center"/>
    </xf>
    <xf numFmtId="177" fontId="2" fillId="0" borderId="23" xfId="0" applyNumberFormat="1" applyFont="1" applyBorder="1" applyAlignment="1">
      <alignment horizontal="left" vertical="center"/>
    </xf>
    <xf numFmtId="177" fontId="2" fillId="0" borderId="4" xfId="0" applyNumberFormat="1" applyFont="1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181" fontId="2" fillId="0" borderId="0" xfId="0" applyNumberFormat="1" applyFont="1" applyAlignment="1">
      <alignment horizontal="center" vertical="center"/>
    </xf>
    <xf numFmtId="182" fontId="2" fillId="0" borderId="0" xfId="0" applyNumberFormat="1" applyFont="1" applyAlignment="1">
      <alignment horizontal="right" vertical="center"/>
    </xf>
    <xf numFmtId="177" fontId="20" fillId="0" borderId="0" xfId="0" applyNumberFormat="1" applyFont="1" applyAlignment="1">
      <alignment horizontal="right" vertical="center"/>
    </xf>
    <xf numFmtId="181" fontId="2" fillId="0" borderId="0" xfId="0" applyNumberFormat="1" applyFont="1" applyAlignment="1">
      <alignment horizontal="left" vertical="center"/>
    </xf>
    <xf numFmtId="177" fontId="7" fillId="0" borderId="3" xfId="1" applyNumberFormat="1" applyFont="1" applyBorder="1" applyAlignment="1">
      <alignment horizontal="right"/>
    </xf>
    <xf numFmtId="177" fontId="2" fillId="0" borderId="3" xfId="1" applyNumberFormat="1" applyFont="1" applyBorder="1" applyAlignment="1">
      <alignment horizontal="right"/>
    </xf>
    <xf numFmtId="177" fontId="2" fillId="2" borderId="12" xfId="2" applyNumberFormat="1" applyFont="1" applyFill="1" applyBorder="1" applyAlignment="1">
      <alignment vertical="center"/>
    </xf>
    <xf numFmtId="177" fontId="2" fillId="0" borderId="0" xfId="1" applyNumberFormat="1" applyFont="1" applyAlignment="1">
      <alignment horizontal="right"/>
    </xf>
    <xf numFmtId="177" fontId="2" fillId="0" borderId="6" xfId="0" applyNumberFormat="1" applyFont="1" applyBorder="1" applyAlignment="1">
      <alignment vertical="center"/>
    </xf>
    <xf numFmtId="181" fontId="19" fillId="0" borderId="3" xfId="0" applyNumberFormat="1" applyFont="1" applyBorder="1" applyAlignment="1">
      <alignment horizontal="left"/>
    </xf>
    <xf numFmtId="177" fontId="2" fillId="0" borderId="3" xfId="0" applyNumberFormat="1" applyFont="1" applyBorder="1" applyAlignment="1">
      <alignment horizontal="left" vertical="center"/>
    </xf>
    <xf numFmtId="181" fontId="2" fillId="0" borderId="3" xfId="0" applyNumberFormat="1" applyFont="1" applyBorder="1" applyAlignment="1">
      <alignment horizontal="left" vertical="center"/>
    </xf>
    <xf numFmtId="177" fontId="2" fillId="0" borderId="3" xfId="0" applyNumberFormat="1" applyFont="1" applyBorder="1" applyAlignment="1">
      <alignment horizontal="left"/>
    </xf>
    <xf numFmtId="0" fontId="9" fillId="0" borderId="18" xfId="3" applyFont="1" applyBorder="1" applyAlignment="1">
      <alignment horizontal="center" vertical="center"/>
    </xf>
    <xf numFmtId="0" fontId="9" fillId="3" borderId="10" xfId="3" applyFont="1" applyFill="1" applyBorder="1" applyAlignment="1">
      <alignment horizontal="right" vertical="center" wrapText="1"/>
    </xf>
    <xf numFmtId="0" fontId="9" fillId="3" borderId="10" xfId="3" applyFont="1" applyFill="1" applyBorder="1" applyAlignment="1">
      <alignment horizontal="right" vertical="center" shrinkToFit="1"/>
    </xf>
    <xf numFmtId="0" fontId="9" fillId="0" borderId="0" xfId="3" applyFont="1" applyAlignment="1">
      <alignment horizontal="left" vertical="center"/>
    </xf>
    <xf numFmtId="177" fontId="2" fillId="4" borderId="0" xfId="0" applyNumberFormat="1" applyFont="1" applyFill="1" applyAlignment="1">
      <alignment horizontal="right"/>
    </xf>
    <xf numFmtId="183" fontId="2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11" fillId="0" borderId="0" xfId="3" applyFont="1" applyAlignment="1">
      <alignment vertical="center"/>
    </xf>
    <xf numFmtId="0" fontId="9" fillId="0" borderId="9" xfId="3" applyFont="1" applyBorder="1" applyAlignment="1">
      <alignment vertical="center"/>
    </xf>
    <xf numFmtId="38" fontId="9" fillId="0" borderId="9" xfId="4" applyFont="1" applyBorder="1" applyAlignment="1">
      <alignment horizontal="right" vertical="center"/>
    </xf>
    <xf numFmtId="0" fontId="9" fillId="0" borderId="9" xfId="3" applyFont="1" applyBorder="1" applyAlignment="1">
      <alignment horizontal="right" vertical="center"/>
    </xf>
    <xf numFmtId="0" fontId="9" fillId="0" borderId="11" xfId="3" applyFont="1" applyBorder="1" applyAlignment="1">
      <alignment vertical="center"/>
    </xf>
    <xf numFmtId="38" fontId="9" fillId="0" borderId="11" xfId="4" applyFont="1" applyBorder="1" applyAlignment="1">
      <alignment vertical="center"/>
    </xf>
    <xf numFmtId="0" fontId="9" fillId="4" borderId="10" xfId="3" applyFont="1" applyFill="1" applyBorder="1" applyAlignment="1">
      <alignment horizontal="right" vertical="center"/>
    </xf>
    <xf numFmtId="0" fontId="9" fillId="3" borderId="10" xfId="3" applyFont="1" applyFill="1" applyBorder="1" applyAlignment="1">
      <alignment horizontal="right" vertical="center" wrapText="1" shrinkToFit="1"/>
    </xf>
    <xf numFmtId="184" fontId="9" fillId="4" borderId="10" xfId="3" applyNumberFormat="1" applyFont="1" applyFill="1" applyBorder="1" applyAlignment="1">
      <alignment horizontal="right" vertical="center"/>
    </xf>
    <xf numFmtId="0" fontId="9" fillId="4" borderId="10" xfId="3" applyFont="1" applyFill="1" applyBorder="1" applyAlignment="1">
      <alignment horizontal="right" vertical="center" shrinkToFit="1"/>
    </xf>
    <xf numFmtId="184" fontId="9" fillId="4" borderId="10" xfId="3" applyNumberFormat="1" applyFont="1" applyFill="1" applyBorder="1" applyAlignment="1">
      <alignment horizontal="right" vertical="center" shrinkToFit="1"/>
    </xf>
    <xf numFmtId="185" fontId="9" fillId="4" borderId="10" xfId="4" applyNumberFormat="1" applyFont="1" applyFill="1" applyBorder="1" applyAlignment="1">
      <alignment horizontal="right" vertical="center" wrapText="1" shrinkToFit="1"/>
    </xf>
    <xf numFmtId="177" fontId="9" fillId="3" borderId="10" xfId="4" applyNumberFormat="1" applyFont="1" applyFill="1" applyBorder="1" applyAlignment="1">
      <alignment horizontal="right" vertical="center" shrinkToFit="1"/>
    </xf>
    <xf numFmtId="177" fontId="9" fillId="3" borderId="10" xfId="4" applyNumberFormat="1" applyFont="1" applyFill="1" applyBorder="1" applyAlignment="1">
      <alignment horizontal="right" vertical="center" wrapText="1" shrinkToFit="1"/>
    </xf>
    <xf numFmtId="0" fontId="6" fillId="0" borderId="18" xfId="0" applyFont="1" applyBorder="1"/>
    <xf numFmtId="0" fontId="0" fillId="3" borderId="10" xfId="0" applyFill="1" applyBorder="1" applyAlignment="1">
      <alignment vertical="center" wrapText="1"/>
    </xf>
    <xf numFmtId="177" fontId="0" fillId="3" borderId="10" xfId="0" applyNumberFormat="1" applyFill="1" applyBorder="1" applyAlignment="1">
      <alignment vertical="center" wrapText="1" shrinkToFit="1"/>
    </xf>
    <xf numFmtId="0" fontId="0" fillId="3" borderId="10" xfId="0" applyFill="1" applyBorder="1" applyAlignment="1">
      <alignment vertical="center" wrapText="1" shrinkToFit="1"/>
    </xf>
    <xf numFmtId="0" fontId="9" fillId="3" borderId="10" xfId="3" applyFont="1" applyFill="1" applyBorder="1" applyAlignment="1">
      <alignment vertical="center" shrinkToFit="1"/>
    </xf>
    <xf numFmtId="0" fontId="0" fillId="3" borderId="10" xfId="0" applyFill="1" applyBorder="1" applyAlignment="1">
      <alignment vertical="center" shrinkToFit="1"/>
    </xf>
    <xf numFmtId="177" fontId="0" fillId="3" borderId="10" xfId="0" applyNumberFormat="1" applyFill="1" applyBorder="1" applyAlignment="1">
      <alignment vertical="center" shrinkToFit="1"/>
    </xf>
    <xf numFmtId="0" fontId="2" fillId="3" borderId="12" xfId="0" applyFont="1" applyFill="1" applyBorder="1" applyAlignment="1">
      <alignment horizontal="center" vertical="center" shrinkToFit="1"/>
    </xf>
    <xf numFmtId="0" fontId="2" fillId="3" borderId="13" xfId="0" applyFont="1" applyFill="1" applyBorder="1" applyAlignment="1">
      <alignment horizontal="center" vertical="center" shrinkToFit="1"/>
    </xf>
    <xf numFmtId="0" fontId="2" fillId="3" borderId="14" xfId="0" applyFont="1" applyFill="1" applyBorder="1" applyAlignment="1">
      <alignment horizontal="center" vertical="center" shrinkToFit="1"/>
    </xf>
    <xf numFmtId="183" fontId="2" fillId="3" borderId="18" xfId="0" applyNumberFormat="1" applyFont="1" applyFill="1" applyBorder="1" applyAlignment="1">
      <alignment horizontal="right" vertical="center"/>
    </xf>
    <xf numFmtId="0" fontId="0" fillId="0" borderId="18" xfId="0" applyBorder="1" applyAlignment="1">
      <alignment horizontal="right" vertical="center"/>
    </xf>
    <xf numFmtId="0" fontId="2" fillId="0" borderId="18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3" fillId="0" borderId="0" xfId="0" applyFont="1" applyAlignment="1">
      <alignment horizontal="right" vertical="center"/>
    </xf>
    <xf numFmtId="178" fontId="2" fillId="3" borderId="12" xfId="0" applyNumberFormat="1" applyFont="1" applyFill="1" applyBorder="1" applyAlignment="1">
      <alignment vertical="center"/>
    </xf>
    <xf numFmtId="178" fontId="0" fillId="3" borderId="13" xfId="0" applyNumberFormat="1" applyFill="1" applyBorder="1" applyAlignment="1">
      <alignment vertical="center"/>
    </xf>
    <xf numFmtId="178" fontId="0" fillId="3" borderId="14" xfId="0" applyNumberFormat="1" applyFill="1" applyBorder="1" applyAlignment="1">
      <alignment vertic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178" fontId="2" fillId="4" borderId="18" xfId="0" applyNumberFormat="1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177" fontId="2" fillId="0" borderId="18" xfId="0" applyNumberFormat="1" applyFont="1" applyBorder="1" applyAlignment="1">
      <alignment horizontal="center" vertical="center"/>
    </xf>
    <xf numFmtId="177" fontId="2" fillId="0" borderId="22" xfId="0" applyNumberFormat="1" applyFont="1" applyBorder="1" applyAlignment="1">
      <alignment horizontal="left" vertical="center"/>
    </xf>
    <xf numFmtId="177" fontId="2" fillId="0" borderId="23" xfId="0" applyNumberFormat="1" applyFont="1" applyBorder="1" applyAlignment="1">
      <alignment horizontal="left" vertical="center"/>
    </xf>
    <xf numFmtId="183" fontId="2" fillId="3" borderId="12" xfId="0" applyNumberFormat="1" applyFont="1" applyFill="1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0" fontId="0" fillId="0" borderId="14" xfId="0" applyBorder="1" applyAlignment="1">
      <alignment horizontal="center" vertical="center"/>
    </xf>
    <xf numFmtId="0" fontId="0" fillId="3" borderId="14" xfId="0" applyFill="1" applyBorder="1" applyAlignment="1">
      <alignment horizontal="center" vertical="center" shrinkToFit="1"/>
    </xf>
    <xf numFmtId="0" fontId="2" fillId="4" borderId="12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2" fillId="3" borderId="12" xfId="0" applyFont="1" applyFill="1" applyBorder="1" applyAlignment="1">
      <alignment vertical="center"/>
    </xf>
    <xf numFmtId="0" fontId="0" fillId="3" borderId="13" xfId="0" applyFill="1" applyBorder="1" applyAlignment="1">
      <alignment vertical="center"/>
    </xf>
    <xf numFmtId="0" fontId="0" fillId="3" borderId="14" xfId="0" applyFill="1" applyBorder="1" applyAlignment="1">
      <alignment vertical="center"/>
    </xf>
    <xf numFmtId="183" fontId="0" fillId="0" borderId="18" xfId="0" applyNumberFormat="1" applyBorder="1" applyAlignment="1">
      <alignment horizontal="right" vertical="center"/>
    </xf>
    <xf numFmtId="0" fontId="12" fillId="3" borderId="0" xfId="3" applyFont="1" applyFill="1" applyAlignment="1">
      <alignment horizontal="left" vertical="top" wrapText="1"/>
    </xf>
    <xf numFmtId="0" fontId="12" fillId="0" borderId="0" xfId="3" applyFont="1" applyAlignment="1">
      <alignment horizontal="center" vertical="center"/>
    </xf>
    <xf numFmtId="0" fontId="12" fillId="0" borderId="0" xfId="3" applyFont="1" applyAlignment="1">
      <alignment horizontal="left" vertical="center"/>
    </xf>
    <xf numFmtId="0" fontId="12" fillId="3" borderId="0" xfId="3" applyFont="1" applyFill="1" applyAlignment="1">
      <alignment horizontal="left" vertical="center" wrapText="1"/>
    </xf>
    <xf numFmtId="176" fontId="18" fillId="0" borderId="0" xfId="0" applyNumberFormat="1" applyFont="1" applyAlignment="1">
      <alignment horizontal="left" vertical="top" wrapText="1"/>
    </xf>
    <xf numFmtId="176" fontId="15" fillId="0" borderId="0" xfId="0" applyNumberFormat="1" applyFont="1" applyAlignment="1">
      <alignment horizontal="center" vertical="center" wrapText="1"/>
    </xf>
    <xf numFmtId="176" fontId="15" fillId="0" borderId="0" xfId="0" applyNumberFormat="1" applyFont="1" applyAlignment="1">
      <alignment horizontal="center" vertical="center"/>
    </xf>
    <xf numFmtId="176" fontId="2" fillId="4" borderId="8" xfId="0" applyNumberFormat="1" applyFont="1" applyFill="1" applyBorder="1" applyAlignment="1">
      <alignment horizontal="right" vertical="center"/>
    </xf>
    <xf numFmtId="176" fontId="2" fillId="0" borderId="10" xfId="0" applyNumberFormat="1" applyFont="1" applyBorder="1" applyAlignment="1">
      <alignment horizontal="distributed" vertical="center" wrapText="1" justifyLastLine="1"/>
    </xf>
    <xf numFmtId="176" fontId="4" fillId="0" borderId="9" xfId="0" applyNumberFormat="1" applyFont="1" applyBorder="1" applyAlignment="1">
      <alignment horizontal="center" vertical="center" wrapText="1" justifyLastLine="1"/>
    </xf>
    <xf numFmtId="176" fontId="4" fillId="0" borderId="10" xfId="0" applyNumberFormat="1" applyFont="1" applyBorder="1" applyAlignment="1">
      <alignment horizontal="center" vertical="center" wrapText="1" justifyLastLine="1"/>
    </xf>
    <xf numFmtId="176" fontId="4" fillId="0" borderId="11" xfId="0" applyNumberFormat="1" applyFont="1" applyBorder="1" applyAlignment="1">
      <alignment horizontal="center" vertical="center" wrapText="1" justifyLastLine="1"/>
    </xf>
    <xf numFmtId="176" fontId="3" fillId="0" borderId="0" xfId="0" applyNumberFormat="1" applyFont="1" applyAlignment="1">
      <alignment horizontal="center"/>
    </xf>
    <xf numFmtId="176" fontId="2" fillId="0" borderId="9" xfId="0" applyNumberFormat="1" applyFont="1" applyBorder="1" applyAlignment="1">
      <alignment horizontal="center" vertical="center" wrapText="1" justifyLastLine="1"/>
    </xf>
    <xf numFmtId="176" fontId="2" fillId="0" borderId="10" xfId="0" applyNumberFormat="1" applyFont="1" applyBorder="1" applyAlignment="1">
      <alignment horizontal="center" vertical="center" wrapText="1" justifyLastLine="1"/>
    </xf>
    <xf numFmtId="176" fontId="2" fillId="0" borderId="10" xfId="0" applyNumberFormat="1" applyFont="1" applyBorder="1" applyAlignment="1">
      <alignment horizontal="center" vertical="center"/>
    </xf>
    <xf numFmtId="176" fontId="2" fillId="0" borderId="10" xfId="0" applyNumberFormat="1" applyFont="1" applyBorder="1" applyAlignment="1">
      <alignment horizontal="center" vertical="center" wrapText="1"/>
    </xf>
    <xf numFmtId="176" fontId="2" fillId="0" borderId="10" xfId="0" applyNumberFormat="1" applyFont="1" applyBorder="1" applyAlignment="1">
      <alignment horizontal="distributed" vertical="center" justifyLastLine="1"/>
    </xf>
    <xf numFmtId="177" fontId="2" fillId="3" borderId="33" xfId="0" applyNumberFormat="1" applyFont="1" applyFill="1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177" fontId="2" fillId="0" borderId="0" xfId="0" applyNumberFormat="1" applyFont="1" applyAlignment="1">
      <alignment horizontal="center" vertical="center"/>
    </xf>
    <xf numFmtId="177" fontId="2" fillId="0" borderId="8" xfId="0" applyNumberFormat="1" applyFont="1" applyBorder="1" applyAlignment="1">
      <alignment horizontal="left" vertical="center"/>
    </xf>
    <xf numFmtId="177" fontId="2" fillId="4" borderId="8" xfId="0" applyNumberFormat="1" applyFont="1" applyFill="1" applyBorder="1" applyAlignment="1">
      <alignment horizontal="right" vertical="center" wrapText="1"/>
    </xf>
    <xf numFmtId="177" fontId="2" fillId="0" borderId="9" xfId="0" applyNumberFormat="1" applyFont="1" applyBorder="1" applyAlignment="1">
      <alignment horizontal="distributed" vertical="center" justifyLastLine="1"/>
    </xf>
    <xf numFmtId="177" fontId="2" fillId="0" borderId="11" xfId="0" applyNumberFormat="1" applyFont="1" applyBorder="1" applyAlignment="1">
      <alignment horizontal="distributed" vertical="center" justifyLastLine="1"/>
    </xf>
    <xf numFmtId="177" fontId="2" fillId="0" borderId="12" xfId="0" applyNumberFormat="1" applyFont="1" applyBorder="1" applyAlignment="1">
      <alignment horizontal="distributed" vertical="center" justifyLastLine="1" shrinkToFit="1"/>
    </xf>
    <xf numFmtId="177" fontId="2" fillId="0" borderId="13" xfId="0" applyNumberFormat="1" applyFont="1" applyBorder="1" applyAlignment="1">
      <alignment horizontal="distributed" vertical="center" justifyLastLine="1" shrinkToFit="1"/>
    </xf>
    <xf numFmtId="177" fontId="2" fillId="0" borderId="13" xfId="0" applyNumberFormat="1" applyFont="1" applyBorder="1" applyAlignment="1">
      <alignment horizontal="distributed" vertical="center" justifyLastLine="1"/>
    </xf>
    <xf numFmtId="177" fontId="2" fillId="0" borderId="14" xfId="0" applyNumberFormat="1" applyFont="1" applyBorder="1" applyAlignment="1">
      <alignment horizontal="distributed" vertical="center" justifyLastLine="1"/>
    </xf>
    <xf numFmtId="177" fontId="2" fillId="0" borderId="12" xfId="0" applyNumberFormat="1" applyFont="1" applyBorder="1" applyAlignment="1">
      <alignment horizontal="center" vertical="center" shrinkToFit="1"/>
    </xf>
    <xf numFmtId="177" fontId="2" fillId="0" borderId="14" xfId="0" applyNumberFormat="1" applyFont="1" applyBorder="1" applyAlignment="1">
      <alignment horizontal="center" vertical="center" shrinkToFit="1"/>
    </xf>
    <xf numFmtId="177" fontId="2" fillId="0" borderId="12" xfId="0" applyNumberFormat="1" applyFont="1" applyBorder="1" applyAlignment="1">
      <alignment horizontal="distributed" vertical="center" justifyLastLine="1"/>
    </xf>
    <xf numFmtId="177" fontId="2" fillId="0" borderId="12" xfId="0" applyNumberFormat="1" applyFont="1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177" fontId="2" fillId="3" borderId="12" xfId="0" applyNumberFormat="1" applyFont="1" applyFill="1" applyBorder="1" applyAlignment="1">
      <alignment horizontal="right"/>
    </xf>
    <xf numFmtId="0" fontId="0" fillId="0" borderId="13" xfId="0" applyBorder="1"/>
    <xf numFmtId="177" fontId="2" fillId="0" borderId="13" xfId="0" applyNumberFormat="1" applyFont="1" applyBorder="1" applyAlignment="1">
      <alignment horizontal="righ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181" fontId="2" fillId="4" borderId="12" xfId="0" applyNumberFormat="1" applyFont="1" applyFill="1" applyBorder="1" applyAlignment="1">
      <alignment horizontal="right" vertical="center"/>
    </xf>
    <xf numFmtId="177" fontId="2" fillId="0" borderId="12" xfId="0" applyNumberFormat="1" applyFont="1" applyBorder="1" applyAlignment="1">
      <alignment horizontal="left" vertical="center"/>
    </xf>
    <xf numFmtId="181" fontId="2" fillId="3" borderId="12" xfId="0" applyNumberFormat="1" applyFont="1" applyFill="1" applyBorder="1" applyAlignment="1">
      <alignment horizontal="righ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178" fontId="2" fillId="4" borderId="1" xfId="0" applyNumberFormat="1" applyFont="1" applyFill="1" applyBorder="1" applyAlignment="1">
      <alignment horizontal="right" vertical="center"/>
    </xf>
    <xf numFmtId="178" fontId="0" fillId="0" borderId="4" xfId="0" applyNumberFormat="1" applyBorder="1"/>
    <xf numFmtId="178" fontId="0" fillId="0" borderId="2" xfId="0" applyNumberFormat="1" applyBorder="1"/>
    <xf numFmtId="177" fontId="20" fillId="0" borderId="12" xfId="0" applyNumberFormat="1" applyFont="1" applyBorder="1" applyAlignment="1">
      <alignment horizontal="left"/>
    </xf>
    <xf numFmtId="181" fontId="19" fillId="4" borderId="12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right" vertical="center"/>
    </xf>
    <xf numFmtId="0" fontId="0" fillId="0" borderId="4" xfId="0" applyBorder="1"/>
    <xf numFmtId="177" fontId="20" fillId="4" borderId="31" xfId="0" applyNumberFormat="1" applyFont="1" applyFill="1" applyBorder="1" applyAlignment="1">
      <alignment horizontal="right" vertical="center"/>
    </xf>
    <xf numFmtId="0" fontId="0" fillId="0" borderId="32" xfId="0" applyBorder="1"/>
    <xf numFmtId="0" fontId="0" fillId="0" borderId="30" xfId="0" applyBorder="1"/>
    <xf numFmtId="177" fontId="2" fillId="0" borderId="15" xfId="0" applyNumberFormat="1" applyFont="1" applyBorder="1" applyAlignment="1">
      <alignment vertical="center"/>
    </xf>
    <xf numFmtId="177" fontId="2" fillId="0" borderId="16" xfId="0" applyNumberFormat="1" applyFont="1" applyBorder="1" applyAlignment="1">
      <alignment vertical="center"/>
    </xf>
    <xf numFmtId="177" fontId="2" fillId="0" borderId="17" xfId="0" applyNumberFormat="1" applyFont="1" applyBorder="1" applyAlignment="1">
      <alignment vertical="center"/>
    </xf>
    <xf numFmtId="0" fontId="0" fillId="0" borderId="14" xfId="0" applyBorder="1"/>
    <xf numFmtId="177" fontId="2" fillId="0" borderId="1" xfId="0" applyNumberFormat="1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181" fontId="2" fillId="3" borderId="13" xfId="0" applyNumberFormat="1" applyFont="1" applyFill="1" applyBorder="1" applyAlignment="1">
      <alignment horizontal="right" vertical="center"/>
    </xf>
    <xf numFmtId="181" fontId="2" fillId="3" borderId="14" xfId="0" applyNumberFormat="1" applyFont="1" applyFill="1" applyBorder="1" applyAlignment="1">
      <alignment horizontal="right" vertical="center"/>
    </xf>
    <xf numFmtId="177" fontId="2" fillId="0" borderId="13" xfId="0" applyNumberFormat="1" applyFont="1" applyBorder="1" applyAlignment="1">
      <alignment vertical="center"/>
    </xf>
    <xf numFmtId="177" fontId="2" fillId="0" borderId="8" xfId="0" applyNumberFormat="1" applyFont="1" applyBorder="1" applyAlignment="1">
      <alignment horizontal="center" vertical="center"/>
    </xf>
    <xf numFmtId="177" fontId="2" fillId="3" borderId="8" xfId="0" applyNumberFormat="1" applyFont="1" applyFill="1" applyBorder="1" applyAlignment="1">
      <alignment horizontal="left" vertical="center"/>
    </xf>
    <xf numFmtId="177" fontId="2" fillId="0" borderId="12" xfId="0" applyNumberFormat="1" applyFont="1" applyBorder="1" applyAlignment="1">
      <alignment horizontal="center" vertical="center" justifyLastLine="1"/>
    </xf>
    <xf numFmtId="177" fontId="2" fillId="0" borderId="13" xfId="0" applyNumberFormat="1" applyFont="1" applyBorder="1" applyAlignment="1">
      <alignment horizontal="center" vertical="center" justifyLastLine="1"/>
    </xf>
    <xf numFmtId="177" fontId="2" fillId="3" borderId="1" xfId="0" applyNumberFormat="1" applyFont="1" applyFill="1" applyBorder="1" applyAlignment="1">
      <alignment horizontal="left" vertical="center"/>
    </xf>
    <xf numFmtId="177" fontId="2" fillId="3" borderId="4" xfId="0" applyNumberFormat="1" applyFont="1" applyFill="1" applyBorder="1" applyAlignment="1">
      <alignment horizontal="left" vertical="center"/>
    </xf>
    <xf numFmtId="177" fontId="2" fillId="3" borderId="2" xfId="0" applyNumberFormat="1" applyFont="1" applyFill="1" applyBorder="1" applyAlignment="1">
      <alignment horizontal="left" vertical="center"/>
    </xf>
    <xf numFmtId="177" fontId="7" fillId="3" borderId="3" xfId="0" applyNumberFormat="1" applyFont="1" applyFill="1" applyBorder="1" applyAlignment="1">
      <alignment horizontal="left" vertical="center" wrapText="1"/>
    </xf>
    <xf numFmtId="177" fontId="7" fillId="3" borderId="0" xfId="0" applyNumberFormat="1" applyFont="1" applyFill="1" applyAlignment="1">
      <alignment horizontal="left" vertical="center" wrapText="1"/>
    </xf>
    <xf numFmtId="177" fontId="7" fillId="3" borderId="5" xfId="0" applyNumberFormat="1" applyFont="1" applyFill="1" applyBorder="1" applyAlignment="1">
      <alignment horizontal="left" vertical="center" wrapText="1"/>
    </xf>
    <xf numFmtId="0" fontId="9" fillId="0" borderId="18" xfId="3" applyFont="1" applyBorder="1" applyAlignment="1">
      <alignment horizontal="center" vertical="center" wrapText="1"/>
    </xf>
    <xf numFmtId="0" fontId="9" fillId="0" borderId="18" xfId="3" applyFont="1" applyBorder="1" applyAlignment="1">
      <alignment horizontal="center" vertical="center"/>
    </xf>
    <xf numFmtId="38" fontId="9" fillId="0" borderId="6" xfId="4" applyFont="1" applyBorder="1" applyAlignment="1">
      <alignment horizontal="center" vertical="center"/>
    </xf>
    <xf numFmtId="38" fontId="9" fillId="0" borderId="7" xfId="4" applyFont="1" applyBorder="1" applyAlignment="1">
      <alignment horizontal="center" vertical="center"/>
    </xf>
    <xf numFmtId="38" fontId="9" fillId="3" borderId="3" xfId="4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3" borderId="3" xfId="0" applyFill="1" applyBorder="1" applyAlignment="1">
      <alignment vertical="center" wrapText="1"/>
    </xf>
    <xf numFmtId="0" fontId="9" fillId="3" borderId="0" xfId="3" applyFont="1" applyFill="1" applyAlignment="1">
      <alignment horizontal="left" vertical="center"/>
    </xf>
    <xf numFmtId="0" fontId="9" fillId="4" borderId="0" xfId="3" applyFont="1" applyFill="1" applyAlignment="1">
      <alignment horizontal="left" vertical="center"/>
    </xf>
    <xf numFmtId="0" fontId="9" fillId="4" borderId="0" xfId="3" applyFont="1" applyFill="1" applyAlignment="1">
      <alignment horizontal="right" vertical="center"/>
    </xf>
    <xf numFmtId="0" fontId="12" fillId="4" borderId="0" xfId="3" applyFont="1" applyFill="1" applyAlignment="1">
      <alignment horizontal="left" vertical="center"/>
    </xf>
    <xf numFmtId="0" fontId="11" fillId="4" borderId="0" xfId="3" applyFont="1" applyFill="1" applyAlignment="1">
      <alignment horizontal="center" vertical="center"/>
    </xf>
    <xf numFmtId="0" fontId="9" fillId="4" borderId="8" xfId="3" applyFont="1" applyFill="1" applyBorder="1" applyAlignment="1">
      <alignment horizontal="right" vertical="center" wrapText="1"/>
    </xf>
    <xf numFmtId="0" fontId="9" fillId="0" borderId="9" xfId="3" applyFont="1" applyBorder="1" applyAlignment="1">
      <alignment horizontal="center" vertical="center"/>
    </xf>
    <xf numFmtId="0" fontId="9" fillId="0" borderId="11" xfId="3" applyFont="1" applyBorder="1" applyAlignment="1">
      <alignment horizontal="center" vertical="center"/>
    </xf>
    <xf numFmtId="38" fontId="9" fillId="0" borderId="1" xfId="4" applyFont="1" applyBorder="1" applyAlignment="1">
      <alignment horizontal="center" vertical="center"/>
    </xf>
    <xf numFmtId="38" fontId="9" fillId="0" borderId="2" xfId="4" applyFont="1" applyBorder="1" applyAlignment="1">
      <alignment horizontal="center" vertical="center"/>
    </xf>
    <xf numFmtId="0" fontId="9" fillId="0" borderId="1" xfId="3" applyFont="1" applyBorder="1" applyAlignment="1">
      <alignment horizontal="center" vertical="center" wrapText="1"/>
    </xf>
    <xf numFmtId="0" fontId="9" fillId="0" borderId="2" xfId="3" applyFont="1" applyBorder="1" applyAlignment="1">
      <alignment horizontal="center" vertical="center" wrapText="1"/>
    </xf>
    <xf numFmtId="0" fontId="9" fillId="0" borderId="6" xfId="3" applyFont="1" applyBorder="1" applyAlignment="1">
      <alignment horizontal="center" vertical="center" wrapText="1"/>
    </xf>
    <xf numFmtId="0" fontId="9" fillId="0" borderId="7" xfId="3" applyFont="1" applyBorder="1" applyAlignment="1">
      <alignment horizontal="center" vertical="center" wrapText="1"/>
    </xf>
    <xf numFmtId="0" fontId="15" fillId="0" borderId="0" xfId="5" applyFont="1" applyAlignment="1">
      <alignment horizontal="right" vertical="center"/>
    </xf>
    <xf numFmtId="0" fontId="15" fillId="0" borderId="0" xfId="5" applyFont="1" applyAlignment="1">
      <alignment horizontal="left" vertical="center"/>
    </xf>
    <xf numFmtId="0" fontId="15" fillId="0" borderId="9" xfId="5" applyFont="1" applyBorder="1" applyAlignment="1">
      <alignment horizontal="center" vertical="center" wrapText="1"/>
    </xf>
    <xf numFmtId="0" fontId="15" fillId="0" borderId="10" xfId="5" applyFont="1" applyBorder="1" applyAlignment="1">
      <alignment horizontal="center" vertical="center"/>
    </xf>
    <xf numFmtId="0" fontId="15" fillId="0" borderId="11" xfId="5" applyFont="1" applyBorder="1" applyAlignment="1">
      <alignment horizontal="center" vertical="center"/>
    </xf>
    <xf numFmtId="0" fontId="15" fillId="0" borderId="0" xfId="5" applyFont="1" applyAlignment="1">
      <alignment horizontal="left" vertical="top"/>
    </xf>
    <xf numFmtId="0" fontId="15" fillId="4" borderId="0" xfId="5" applyFont="1" applyFill="1" applyAlignment="1">
      <alignment horizontal="left" vertical="top" wrapText="1"/>
    </xf>
    <xf numFmtId="38" fontId="15" fillId="4" borderId="8" xfId="5" applyNumberFormat="1" applyFont="1" applyFill="1" applyBorder="1" applyAlignment="1">
      <alignment horizontal="right" vertical="center"/>
    </xf>
    <xf numFmtId="0" fontId="15" fillId="4" borderId="8" xfId="5" applyFont="1" applyFill="1" applyBorder="1" applyAlignment="1">
      <alignment horizontal="right" vertical="center"/>
    </xf>
    <xf numFmtId="0" fontId="14" fillId="0" borderId="0" xfId="5" applyFont="1" applyAlignment="1">
      <alignment horizontal="center" vertical="center"/>
    </xf>
    <xf numFmtId="0" fontId="3" fillId="0" borderId="3" xfId="5" applyFont="1" applyBorder="1" applyAlignment="1">
      <alignment horizontal="left" vertical="center"/>
    </xf>
    <xf numFmtId="0" fontId="3" fillId="0" borderId="0" xfId="5" applyFont="1" applyAlignment="1">
      <alignment horizontal="left" vertical="center"/>
    </xf>
    <xf numFmtId="0" fontId="3" fillId="0" borderId="1" xfId="5" applyFont="1" applyBorder="1" applyAlignment="1">
      <alignment horizontal="left" vertical="center"/>
    </xf>
    <xf numFmtId="0" fontId="3" fillId="0" borderId="4" xfId="5" applyFont="1" applyBorder="1" applyAlignment="1">
      <alignment horizontal="left" vertical="center"/>
    </xf>
    <xf numFmtId="0" fontId="15" fillId="0" borderId="8" xfId="5" applyFont="1" applyBorder="1" applyAlignment="1">
      <alignment horizontal="center" vertical="center"/>
    </xf>
    <xf numFmtId="0" fontId="15" fillId="0" borderId="7" xfId="5" applyFont="1" applyBorder="1" applyAlignment="1">
      <alignment horizontal="center" vertical="center"/>
    </xf>
    <xf numFmtId="0" fontId="15" fillId="3" borderId="0" xfId="5" applyFont="1" applyFill="1" applyAlignment="1">
      <alignment horizontal="center" vertical="center"/>
    </xf>
    <xf numFmtId="0" fontId="15" fillId="3" borderId="5" xfId="5" applyFont="1" applyFill="1" applyBorder="1" applyAlignment="1">
      <alignment horizontal="center" vertical="center"/>
    </xf>
    <xf numFmtId="0" fontId="15" fillId="3" borderId="4" xfId="5" applyFont="1" applyFill="1" applyBorder="1" applyAlignment="1">
      <alignment horizontal="center" vertical="center"/>
    </xf>
    <xf numFmtId="0" fontId="15" fillId="3" borderId="2" xfId="5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5" fillId="3" borderId="0" xfId="5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3" fillId="4" borderId="0" xfId="5" applyFont="1" applyFill="1" applyAlignment="1">
      <alignment horizontal="left" vertical="top" wrapText="1"/>
    </xf>
    <xf numFmtId="0" fontId="0" fillId="4" borderId="13" xfId="0" applyFill="1" applyBorder="1"/>
    <xf numFmtId="177" fontId="2" fillId="4" borderId="12" xfId="0" applyNumberFormat="1" applyFont="1" applyFill="1" applyBorder="1" applyAlignment="1">
      <alignment horizontal="right"/>
    </xf>
    <xf numFmtId="177" fontId="2" fillId="4" borderId="33" xfId="0" applyNumberFormat="1" applyFont="1" applyFill="1" applyBorder="1" applyAlignment="1">
      <alignment horizontal="left" vertical="center"/>
    </xf>
    <xf numFmtId="0" fontId="0" fillId="4" borderId="23" xfId="0" applyFill="1" applyBorder="1" applyAlignment="1">
      <alignment horizontal="left" vertical="center"/>
    </xf>
    <xf numFmtId="0" fontId="0" fillId="4" borderId="34" xfId="0" applyFill="1" applyBorder="1" applyAlignment="1">
      <alignment horizontal="left" vertical="center"/>
    </xf>
    <xf numFmtId="181" fontId="2" fillId="4" borderId="13" xfId="0" applyNumberFormat="1" applyFont="1" applyFill="1" applyBorder="1" applyAlignment="1">
      <alignment horizontal="right" vertical="center"/>
    </xf>
    <xf numFmtId="181" fontId="2" fillId="4" borderId="14" xfId="0" applyNumberFormat="1" applyFont="1" applyFill="1" applyBorder="1" applyAlignment="1">
      <alignment horizontal="right" vertical="center"/>
    </xf>
    <xf numFmtId="0" fontId="0" fillId="4" borderId="32" xfId="0" applyFill="1" applyBorder="1"/>
    <xf numFmtId="0" fontId="0" fillId="4" borderId="30" xfId="0" applyFill="1" applyBorder="1"/>
    <xf numFmtId="0" fontId="0" fillId="4" borderId="14" xfId="0" applyFill="1" applyBorder="1"/>
    <xf numFmtId="38" fontId="9" fillId="4" borderId="3" xfId="4" applyFont="1" applyFill="1" applyBorder="1" applyAlignment="1">
      <alignment horizontal="right" vertical="center" shrinkToFit="1"/>
    </xf>
    <xf numFmtId="38" fontId="9" fillId="4" borderId="5" xfId="4" applyFont="1" applyFill="1" applyBorder="1" applyAlignment="1">
      <alignment horizontal="right" vertical="center" shrinkToFit="1"/>
    </xf>
    <xf numFmtId="0" fontId="0" fillId="4" borderId="5" xfId="0" applyFill="1" applyBorder="1" applyAlignment="1">
      <alignment horizontal="right" vertical="center" shrinkToFit="1"/>
    </xf>
    <xf numFmtId="0" fontId="9" fillId="0" borderId="0" xfId="3" applyFont="1" applyAlignment="1">
      <alignment horizontal="left" vertical="center"/>
    </xf>
    <xf numFmtId="0" fontId="12" fillId="4" borderId="0" xfId="3" applyFont="1" applyFill="1" applyAlignment="1">
      <alignment horizontal="right" vertical="center"/>
    </xf>
    <xf numFmtId="178" fontId="0" fillId="4" borderId="4" xfId="0" applyNumberFormat="1" applyFill="1" applyBorder="1"/>
    <xf numFmtId="178" fontId="0" fillId="4" borderId="2" xfId="0" applyNumberFormat="1" applyFill="1" applyBorder="1"/>
  </cellXfs>
  <cellStyles count="6">
    <cellStyle name="桁区切り 2" xfId="2" xr:uid="{BBD11F01-724C-4215-B0E6-BA1BD195B149}"/>
    <cellStyle name="桁区切り 3" xfId="4" xr:uid="{9CB5DA13-A4A1-43C7-A6B3-934A44864488}"/>
    <cellStyle name="標準" xfId="0" builtinId="0"/>
    <cellStyle name="標準 2" xfId="3" xr:uid="{D6BA794E-D550-40F6-8587-E739B873AE3C}"/>
    <cellStyle name="標準 3" xfId="5" xr:uid="{1FC6130C-0BEC-4668-B353-C5293E6A9415}"/>
    <cellStyle name="標準_(様式1)事業計画書" xfId="1" xr:uid="{DB4155BB-4444-4076-8427-4A807BE7D5CE}"/>
  </cellStyles>
  <dxfs count="8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</dxfs>
  <tableStyles count="0" defaultTableStyle="TableStyleMedium2" defaultPivotStyle="PivotStyleLight16"/>
  <colors>
    <mruColors>
      <color rgb="FFFFCC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171824</xdr:colOff>
      <xdr:row>15</xdr:row>
      <xdr:rowOff>44824</xdr:rowOff>
    </xdr:from>
    <xdr:to>
      <xdr:col>45</xdr:col>
      <xdr:colOff>291352</xdr:colOff>
      <xdr:row>55</xdr:row>
      <xdr:rowOff>97118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790CA4A-3365-42BD-A3E2-3008A13D9289}"/>
            </a:ext>
          </a:extLst>
        </xdr:cNvPr>
        <xdr:cNvSpPr txBox="1"/>
      </xdr:nvSpPr>
      <xdr:spPr>
        <a:xfrm>
          <a:off x="8904942" y="2614706"/>
          <a:ext cx="3167528" cy="6626412"/>
        </a:xfrm>
        <a:prstGeom prst="rect">
          <a:avLst/>
        </a:prstGeom>
        <a:solidFill>
          <a:schemeClr val="bg1"/>
        </a:solidFill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kern="1200">
              <a:solidFill>
                <a:schemeClr val="tx1"/>
              </a:solidFill>
            </a:rPr>
            <a:t>・</a:t>
          </a:r>
          <a:r>
            <a:rPr kumimoji="1" lang="ja-JP" altLang="en-US" sz="1600" kern="1200">
              <a:solidFill>
                <a:srgbClr val="FFFF00"/>
              </a:solidFill>
            </a:rPr>
            <a:t>■</a:t>
          </a:r>
          <a:r>
            <a:rPr kumimoji="1" lang="ja-JP" altLang="en-US" sz="1600" kern="1200">
              <a:solidFill>
                <a:schemeClr val="tx1"/>
              </a:solidFill>
            </a:rPr>
            <a:t>部分のみ入力ください。</a:t>
          </a:r>
        </a:p>
        <a:p>
          <a:r>
            <a:rPr kumimoji="1" lang="ja-JP" altLang="en-US" sz="1600" kern="1200">
              <a:solidFill>
                <a:schemeClr val="tx1"/>
              </a:solidFill>
            </a:rPr>
            <a:t>・</a:t>
          </a:r>
          <a:r>
            <a:rPr kumimoji="1" lang="ja-JP" altLang="en-US" sz="1600" kern="1200">
              <a:solidFill>
                <a:schemeClr val="accent1">
                  <a:lumMod val="20000"/>
                  <a:lumOff val="80000"/>
                </a:schemeClr>
              </a:solidFill>
            </a:rPr>
            <a:t>■</a:t>
          </a:r>
          <a:r>
            <a:rPr kumimoji="1" lang="ja-JP" altLang="en-US" sz="1600" kern="1200">
              <a:solidFill>
                <a:sysClr val="windowText" lastClr="000000"/>
              </a:solidFill>
            </a:rPr>
            <a:t>部分</a:t>
          </a:r>
          <a:r>
            <a:rPr kumimoji="1" lang="ja-JP" altLang="en-US" sz="1600" kern="1200">
              <a:solidFill>
                <a:schemeClr val="tx1"/>
              </a:solidFill>
            </a:rPr>
            <a:t>は自動表示です。</a:t>
          </a:r>
          <a:endParaRPr kumimoji="1" lang="en-US" altLang="ja-JP" sz="1600" kern="1200">
            <a:solidFill>
              <a:schemeClr val="tx1"/>
            </a:solidFill>
          </a:endParaRPr>
        </a:p>
        <a:p>
          <a:endParaRPr kumimoji="1" lang="ja-JP" altLang="en-US" sz="1600" kern="1200">
            <a:solidFill>
              <a:schemeClr val="tx1"/>
            </a:solidFill>
          </a:endParaRPr>
        </a:p>
        <a:p>
          <a:r>
            <a:rPr kumimoji="1" lang="ja-JP" altLang="en-US" sz="1600" kern="1200"/>
            <a:t>・この研修記録は単一事業所かつ</a:t>
          </a:r>
          <a:r>
            <a:rPr kumimoji="1" lang="en-US" altLang="ja-JP" sz="1600" kern="1200"/>
            <a:t>6</a:t>
          </a:r>
          <a:r>
            <a:rPr kumimoji="1" lang="ja-JP" altLang="en-US" sz="1600" kern="1200"/>
            <a:t>名までの場合に対応しています。</a:t>
          </a:r>
          <a:endParaRPr kumimoji="1" lang="en-US" altLang="ja-JP" sz="1600" kern="1200"/>
        </a:p>
        <a:p>
          <a:r>
            <a:rPr kumimoji="1" lang="ja-JP" altLang="en-US" sz="1600" kern="1200"/>
            <a:t>（各研修シートの入力された時間が様式</a:t>
          </a:r>
          <a:r>
            <a:rPr kumimoji="1" lang="en-US" altLang="ja-JP" sz="1600" kern="1200"/>
            <a:t>2-2</a:t>
          </a:r>
          <a:r>
            <a:rPr kumimoji="1" lang="ja-JP" altLang="en-US" sz="1600" kern="1200"/>
            <a:t>の研修時間に反映されます）</a:t>
          </a:r>
          <a:endParaRPr kumimoji="1" lang="en-US" altLang="ja-JP" sz="1600" kern="1200"/>
        </a:p>
        <a:p>
          <a:r>
            <a:rPr kumimoji="1" lang="ja-JP" altLang="en-US" sz="1600" kern="1200"/>
            <a:t>複数事業所の場合は、様式</a:t>
          </a:r>
          <a:r>
            <a:rPr kumimoji="1" lang="en-US" altLang="ja-JP" sz="1600" kern="1200"/>
            <a:t>2-2</a:t>
          </a:r>
          <a:r>
            <a:rPr kumimoji="1" lang="ja-JP" altLang="en-US" sz="1600" kern="1200"/>
            <a:t>との連動から外れますが、シートをコピーして御活用ください。</a:t>
          </a:r>
          <a:endParaRPr kumimoji="1" lang="en-US" altLang="ja-JP" sz="1600" kern="1200"/>
        </a:p>
        <a:p>
          <a:br>
            <a:rPr kumimoji="1" lang="en-US" altLang="ja-JP" sz="1600" kern="1200"/>
          </a:br>
          <a:r>
            <a:rPr kumimoji="1" lang="ja-JP" altLang="en-US" sz="1600" kern="1200"/>
            <a:t>・各研修日の</a:t>
          </a:r>
          <a:r>
            <a:rPr kumimoji="1" lang="en-US" altLang="ja-JP" sz="1600" kern="1200"/>
            <a:t>10</a:t>
          </a:r>
          <a:r>
            <a:rPr kumimoji="1" lang="ja-JP" altLang="en-US" sz="1600" kern="1200"/>
            <a:t>分未満は切り捨てで、各実施月毎に算定しています。</a:t>
          </a:r>
          <a:endParaRPr kumimoji="1" lang="en-US" altLang="ja-JP" sz="1600" kern="1200"/>
        </a:p>
        <a:p>
          <a:endParaRPr kumimoji="1" lang="en-US" altLang="ja-JP" sz="1600" kern="1200"/>
        </a:p>
        <a:p>
          <a:r>
            <a:rPr kumimoji="1" lang="ja-JP" altLang="en-US" sz="1600" kern="1200"/>
            <a:t>・同行者氏名が様式</a:t>
          </a:r>
          <a:r>
            <a:rPr kumimoji="1" lang="en-US" altLang="ja-JP" sz="1600" kern="1200"/>
            <a:t>2-2</a:t>
          </a:r>
          <a:r>
            <a:rPr kumimoji="1" lang="ja-JP" altLang="en-US" sz="1600" kern="1200"/>
            <a:t>で入力のあった他の研修受講者と同一氏名の場合は、基本的に補助対象外となりますので、</a:t>
          </a:r>
          <a:r>
            <a:rPr kumimoji="1" lang="ja-JP" altLang="ja-JP" sz="1600">
              <a:solidFill>
                <a:schemeClr val="accent6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■</a:t>
          </a:r>
          <a:r>
            <a:rPr kumimoji="1" lang="ja-JP" altLang="en-US" sz="16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の色で</a:t>
          </a:r>
          <a:r>
            <a:rPr kumimoji="1" lang="ja-JP" altLang="en-US" sz="1600" kern="1200">
              <a:solidFill>
                <a:sysClr val="windowText" lastClr="000000"/>
              </a:solidFill>
            </a:rPr>
            <a:t>表示されます。</a:t>
          </a:r>
          <a:endParaRPr kumimoji="1" lang="en-US" altLang="ja-JP" sz="1600" kern="1200">
            <a:solidFill>
              <a:sysClr val="windowText" lastClr="000000"/>
            </a:solidFill>
          </a:endParaRPr>
        </a:p>
        <a:p>
          <a:r>
            <a:rPr kumimoji="1" lang="ja-JP" altLang="en-US" sz="1600" kern="1200">
              <a:solidFill>
                <a:sysClr val="windowText" lastClr="000000"/>
              </a:solidFill>
            </a:rPr>
            <a:t>（同行者は入職して</a:t>
          </a:r>
          <a:r>
            <a:rPr kumimoji="1" lang="en-US" altLang="ja-JP" sz="1600" kern="1200">
              <a:solidFill>
                <a:sysClr val="windowText" lastClr="000000"/>
              </a:solidFill>
            </a:rPr>
            <a:t>1</a:t>
          </a:r>
          <a:r>
            <a:rPr kumimoji="1" lang="ja-JP" altLang="en-US" sz="1600" kern="1200">
              <a:solidFill>
                <a:sysClr val="windowText" lastClr="000000"/>
              </a:solidFill>
            </a:rPr>
            <a:t>年以上の看護職が対象となりますので御確認ください。）</a:t>
          </a:r>
          <a:endParaRPr kumimoji="1" lang="en-US" altLang="ja-JP" sz="1600" kern="1200">
            <a:solidFill>
              <a:schemeClr val="accent6">
                <a:lumMod val="75000"/>
              </a:schemeClr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155303</xdr:colOff>
      <xdr:row>0</xdr:row>
      <xdr:rowOff>254001</xdr:rowOff>
    </xdr:from>
    <xdr:to>
      <xdr:col>13</xdr:col>
      <xdr:colOff>580571</xdr:colOff>
      <xdr:row>4</xdr:row>
      <xdr:rowOff>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96818EE-715F-46BF-AF08-C3355475F6C9}"/>
            </a:ext>
          </a:extLst>
        </xdr:cNvPr>
        <xdr:cNvSpPr txBox="1"/>
      </xdr:nvSpPr>
      <xdr:spPr>
        <a:xfrm>
          <a:off x="6532517" y="254001"/>
          <a:ext cx="3065054" cy="816428"/>
        </a:xfrm>
        <a:prstGeom prst="rect">
          <a:avLst/>
        </a:prstGeom>
        <a:solidFill>
          <a:schemeClr val="bg1"/>
        </a:solidFill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kern="1200">
              <a:solidFill>
                <a:schemeClr val="tx1"/>
              </a:solidFill>
            </a:rPr>
            <a:t>・</a:t>
          </a:r>
          <a:r>
            <a:rPr kumimoji="1" lang="ja-JP" altLang="en-US" sz="1800" kern="1200">
              <a:solidFill>
                <a:srgbClr val="FFFF00"/>
              </a:solidFill>
            </a:rPr>
            <a:t>■</a:t>
          </a:r>
          <a:r>
            <a:rPr kumimoji="1" lang="ja-JP" altLang="en-US" sz="1800" kern="1200">
              <a:solidFill>
                <a:schemeClr val="tx1"/>
              </a:solidFill>
            </a:rPr>
            <a:t>部分</a:t>
          </a:r>
          <a:r>
            <a:rPr kumimoji="1" lang="ja-JP" altLang="en-US" sz="1800" kern="1200">
              <a:solidFill>
                <a:schemeClr val="dk1"/>
              </a:solidFill>
            </a:rPr>
            <a:t>のみ</a:t>
          </a:r>
          <a:r>
            <a:rPr kumimoji="1" lang="ja-JP" altLang="en-US" sz="1800" kern="1200"/>
            <a:t>入力ください。</a:t>
          </a:r>
          <a:endParaRPr kumimoji="1" lang="en-US" altLang="ja-JP" sz="1800" kern="1200"/>
        </a:p>
        <a:p>
          <a:r>
            <a:rPr kumimoji="1" lang="ja-JP" altLang="en-US" sz="1800" kern="1200"/>
            <a:t>・</a:t>
          </a:r>
          <a:r>
            <a:rPr kumimoji="1" lang="ja-JP" altLang="en-US" sz="1800" kern="1200">
              <a:solidFill>
                <a:schemeClr val="accent1">
                  <a:lumMod val="20000"/>
                  <a:lumOff val="80000"/>
                </a:schemeClr>
              </a:solidFill>
            </a:rPr>
            <a:t>■</a:t>
          </a:r>
          <a:r>
            <a:rPr kumimoji="1" lang="ja-JP" altLang="en-US" sz="1800" kern="1200">
              <a:solidFill>
                <a:sysClr val="windowText" lastClr="000000"/>
              </a:solidFill>
            </a:rPr>
            <a:t>部分</a:t>
          </a:r>
          <a:r>
            <a:rPr kumimoji="1" lang="ja-JP" altLang="en-US" sz="1800" kern="1200"/>
            <a:t>は自動表示です。</a:t>
          </a:r>
        </a:p>
        <a:p>
          <a:endParaRPr kumimoji="1" lang="ja-JP" altLang="en-US" sz="1800" kern="12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199571</xdr:colOff>
      <xdr:row>0</xdr:row>
      <xdr:rowOff>181429</xdr:rowOff>
    </xdr:from>
    <xdr:to>
      <xdr:col>19</xdr:col>
      <xdr:colOff>453572</xdr:colOff>
      <xdr:row>14</xdr:row>
      <xdr:rowOff>326571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7B2E0EB-E423-481C-B14B-57DD5CDBAC7A}"/>
            </a:ext>
          </a:extLst>
        </xdr:cNvPr>
        <xdr:cNvSpPr txBox="1"/>
      </xdr:nvSpPr>
      <xdr:spPr>
        <a:xfrm>
          <a:off x="15058571" y="181429"/>
          <a:ext cx="2930072" cy="3338285"/>
        </a:xfrm>
        <a:prstGeom prst="rect">
          <a:avLst/>
        </a:prstGeom>
        <a:solidFill>
          <a:schemeClr val="bg1"/>
        </a:solidFill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kern="1200">
              <a:solidFill>
                <a:schemeClr val="tx1"/>
              </a:solidFill>
            </a:rPr>
            <a:t>・</a:t>
          </a:r>
          <a:r>
            <a:rPr kumimoji="1" lang="ja-JP" altLang="en-US" sz="1800" kern="1200">
              <a:solidFill>
                <a:srgbClr val="FFFF00"/>
              </a:solidFill>
            </a:rPr>
            <a:t>■</a:t>
          </a:r>
          <a:r>
            <a:rPr kumimoji="1" lang="ja-JP" altLang="en-US" sz="1800" kern="1200">
              <a:solidFill>
                <a:schemeClr val="tx1"/>
              </a:solidFill>
            </a:rPr>
            <a:t>部分</a:t>
          </a:r>
          <a:r>
            <a:rPr kumimoji="1" lang="ja-JP" altLang="en-US" sz="1800" kern="1200">
              <a:solidFill>
                <a:schemeClr val="dk1"/>
              </a:solidFill>
            </a:rPr>
            <a:t>のみ</a:t>
          </a:r>
          <a:r>
            <a:rPr kumimoji="1" lang="ja-JP" altLang="en-US" sz="1800" kern="1200"/>
            <a:t>入力ください。</a:t>
          </a:r>
          <a:endParaRPr kumimoji="1" lang="en-US" altLang="ja-JP" sz="1800" kern="1200"/>
        </a:p>
        <a:p>
          <a:r>
            <a:rPr kumimoji="1" lang="ja-JP" altLang="en-US" sz="1800" kern="1200"/>
            <a:t>・</a:t>
          </a:r>
          <a:r>
            <a:rPr kumimoji="1" lang="ja-JP" altLang="en-US" sz="1800" kern="1200">
              <a:solidFill>
                <a:schemeClr val="accent1">
                  <a:lumMod val="20000"/>
                  <a:lumOff val="80000"/>
                </a:schemeClr>
              </a:solidFill>
            </a:rPr>
            <a:t>■</a:t>
          </a:r>
          <a:r>
            <a:rPr kumimoji="1" lang="ja-JP" altLang="en-US" sz="1800" kern="1200">
              <a:solidFill>
                <a:sysClr val="windowText" lastClr="000000"/>
              </a:solidFill>
            </a:rPr>
            <a:t>部分</a:t>
          </a:r>
          <a:r>
            <a:rPr kumimoji="1" lang="ja-JP" altLang="en-US" sz="1800" kern="1200"/>
            <a:t>は自動表示です。</a:t>
          </a:r>
        </a:p>
        <a:p>
          <a:endParaRPr kumimoji="1" lang="en-US" altLang="ja-JP" sz="1800" kern="1200"/>
        </a:p>
        <a:p>
          <a:r>
            <a:rPr kumimoji="1" lang="ja-JP" altLang="en-US" sz="1800" kern="1200"/>
            <a:t>・事業所が複数あり、行が足りない場合は、行をコピーして追加してください。</a:t>
          </a:r>
          <a:endParaRPr kumimoji="1" lang="en-US" altLang="ja-JP" sz="1800" kern="1200"/>
        </a:p>
        <a:p>
          <a:endParaRPr kumimoji="1" lang="en-US" altLang="ja-JP" sz="1800" kern="1200"/>
        </a:p>
        <a:p>
          <a:r>
            <a:rPr kumimoji="1" lang="ja-JP" altLang="en-US" sz="1800" kern="1200"/>
            <a:t>・事業所が１か所の場合は、１行のみ入力いただければ結構です。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353785</xdr:colOff>
      <xdr:row>7</xdr:row>
      <xdr:rowOff>221981</xdr:rowOff>
    </xdr:from>
    <xdr:to>
      <xdr:col>45</xdr:col>
      <xdr:colOff>117928</xdr:colOff>
      <xdr:row>24</xdr:row>
      <xdr:rowOff>72572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394F654-7627-4063-9C90-CEDCA2787059}"/>
            </a:ext>
          </a:extLst>
        </xdr:cNvPr>
        <xdr:cNvSpPr txBox="1"/>
      </xdr:nvSpPr>
      <xdr:spPr>
        <a:xfrm>
          <a:off x="11203214" y="1609910"/>
          <a:ext cx="3111500" cy="2762519"/>
        </a:xfrm>
        <a:prstGeom prst="rect">
          <a:avLst/>
        </a:prstGeom>
        <a:solidFill>
          <a:schemeClr val="bg1"/>
        </a:solidFill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kern="1200">
              <a:solidFill>
                <a:schemeClr val="tx1"/>
              </a:solidFill>
            </a:rPr>
            <a:t>・</a:t>
          </a:r>
          <a:r>
            <a:rPr kumimoji="1" lang="ja-JP" altLang="en-US" sz="1800" kern="1200">
              <a:solidFill>
                <a:srgbClr val="FFFF00"/>
              </a:solidFill>
            </a:rPr>
            <a:t>■</a:t>
          </a:r>
          <a:r>
            <a:rPr kumimoji="1" lang="ja-JP" altLang="en-US" sz="1800" kern="1200">
              <a:solidFill>
                <a:schemeClr val="tx1"/>
              </a:solidFill>
            </a:rPr>
            <a:t>部分のみ入力ください。</a:t>
          </a:r>
        </a:p>
        <a:p>
          <a:r>
            <a:rPr kumimoji="1" lang="ja-JP" altLang="en-US" sz="1800" kern="1200">
              <a:solidFill>
                <a:schemeClr val="tx1"/>
              </a:solidFill>
            </a:rPr>
            <a:t>・</a:t>
          </a:r>
          <a:r>
            <a:rPr kumimoji="1" lang="ja-JP" altLang="en-US" sz="1800" kern="1200">
              <a:solidFill>
                <a:schemeClr val="accent1">
                  <a:lumMod val="20000"/>
                  <a:lumOff val="80000"/>
                </a:schemeClr>
              </a:solidFill>
            </a:rPr>
            <a:t>■</a:t>
          </a:r>
          <a:r>
            <a:rPr kumimoji="1" lang="ja-JP" altLang="en-US" sz="1800" kern="1200">
              <a:solidFill>
                <a:sysClr val="windowText" lastClr="000000"/>
              </a:solidFill>
            </a:rPr>
            <a:t>部分</a:t>
          </a:r>
          <a:r>
            <a:rPr kumimoji="1" lang="ja-JP" altLang="en-US" sz="1800" kern="1200">
              <a:solidFill>
                <a:schemeClr val="tx1"/>
              </a:solidFill>
            </a:rPr>
            <a:t>は自動表示です。</a:t>
          </a:r>
          <a:endParaRPr kumimoji="1" lang="en-US" altLang="ja-JP" sz="1800" kern="1200">
            <a:solidFill>
              <a:schemeClr val="tx1"/>
            </a:solidFill>
          </a:endParaRPr>
        </a:p>
        <a:p>
          <a:r>
            <a:rPr kumimoji="1" lang="ja-JP" altLang="en-US" sz="1800" kern="1200">
              <a:solidFill>
                <a:schemeClr val="tx1"/>
              </a:solidFill>
            </a:rPr>
            <a:t>・このシートは給料が月給で支払われる場合を想定しています。</a:t>
          </a:r>
        </a:p>
        <a:p>
          <a:r>
            <a:rPr kumimoji="1" lang="ja-JP" altLang="en-US" sz="1800" kern="1200"/>
            <a:t>・時給で給料が支払われる場合は、「時給」の欄に直接入力してください。</a:t>
          </a:r>
          <a:br>
            <a:rPr kumimoji="1" lang="en-US" altLang="ja-JP" sz="1800" kern="1200"/>
          </a:br>
          <a:endParaRPr kumimoji="1" lang="en-US" altLang="ja-JP" sz="1800" kern="12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251011</xdr:colOff>
      <xdr:row>0</xdr:row>
      <xdr:rowOff>95456</xdr:rowOff>
    </xdr:from>
    <xdr:to>
      <xdr:col>32</xdr:col>
      <xdr:colOff>318744</xdr:colOff>
      <xdr:row>16</xdr:row>
      <xdr:rowOff>93382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E35EF17-A850-4513-8CC6-310F7593F9D3}"/>
            </a:ext>
          </a:extLst>
        </xdr:cNvPr>
        <xdr:cNvSpPr txBox="1"/>
      </xdr:nvSpPr>
      <xdr:spPr>
        <a:xfrm>
          <a:off x="9880599" y="95456"/>
          <a:ext cx="3429498" cy="4084338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kern="1200">
              <a:solidFill>
                <a:schemeClr val="tx1"/>
              </a:solidFill>
            </a:rPr>
            <a:t>・</a:t>
          </a:r>
          <a:r>
            <a:rPr kumimoji="1" lang="ja-JP" altLang="en-US" sz="1800" kern="1200">
              <a:solidFill>
                <a:srgbClr val="FFFF00"/>
              </a:solidFill>
            </a:rPr>
            <a:t>■</a:t>
          </a:r>
          <a:r>
            <a:rPr kumimoji="1" lang="ja-JP" altLang="en-US" sz="1800" kern="1200">
              <a:solidFill>
                <a:schemeClr val="tx1"/>
              </a:solidFill>
            </a:rPr>
            <a:t>部分のみ入力ください。</a:t>
          </a:r>
        </a:p>
        <a:p>
          <a:r>
            <a:rPr kumimoji="1" lang="ja-JP" altLang="en-US" sz="1800" kern="1200">
              <a:solidFill>
                <a:schemeClr val="tx1"/>
              </a:solidFill>
            </a:rPr>
            <a:t>・</a:t>
          </a:r>
          <a:r>
            <a:rPr kumimoji="1" lang="ja-JP" altLang="en-US" sz="1800" kern="1200">
              <a:solidFill>
                <a:schemeClr val="accent5">
                  <a:lumMod val="20000"/>
                  <a:lumOff val="80000"/>
                </a:schemeClr>
              </a:solidFill>
            </a:rPr>
            <a:t>■</a:t>
          </a:r>
          <a:r>
            <a:rPr kumimoji="1" lang="ja-JP" altLang="en-US" sz="1800" kern="1200">
              <a:solidFill>
                <a:sysClr val="windowText" lastClr="000000"/>
              </a:solidFill>
            </a:rPr>
            <a:t>部分は</a:t>
          </a:r>
          <a:r>
            <a:rPr kumimoji="1" lang="ja-JP" altLang="en-US" sz="1800" kern="1200"/>
            <a:t>自動表示です。</a:t>
          </a:r>
          <a:endParaRPr kumimoji="1" lang="en-US" altLang="ja-JP" sz="1800" kern="1200"/>
        </a:p>
        <a:p>
          <a:endParaRPr kumimoji="1" lang="en-US" altLang="ja-JP" sz="1800" kern="1200"/>
        </a:p>
        <a:p>
          <a:r>
            <a:rPr kumimoji="1" lang="ja-JP" altLang="en-US" sz="1800" kern="1200"/>
            <a:t>・研修時間は半角で、</a:t>
          </a:r>
          <a:endParaRPr kumimoji="1" lang="en-US" altLang="ja-JP" sz="1800" kern="1200"/>
        </a:p>
        <a:p>
          <a:r>
            <a:rPr kumimoji="1" lang="ja-JP" altLang="en-US" sz="1800" kern="1200"/>
            <a:t>〇〇：〇〇と入力してください。</a:t>
          </a:r>
          <a:endParaRPr kumimoji="1" lang="en-US" altLang="ja-JP" sz="1800" kern="1200"/>
        </a:p>
        <a:p>
          <a:r>
            <a:rPr kumimoji="1" lang="ja-JP" altLang="en-US" sz="1800" kern="1200"/>
            <a:t>自動で合計時間が計算されます。</a:t>
          </a:r>
          <a:endParaRPr kumimoji="1" lang="en-US" altLang="ja-JP" sz="1800" kern="1200"/>
        </a:p>
        <a:p>
          <a:r>
            <a:rPr kumimoji="1" lang="ja-JP" altLang="en-US" sz="1800" kern="1200"/>
            <a:t>入力例）　</a:t>
          </a:r>
          <a:r>
            <a:rPr kumimoji="1" lang="en-US" altLang="ja-JP" sz="1800" kern="1200"/>
            <a:t>18</a:t>
          </a:r>
          <a:r>
            <a:rPr kumimoji="1" lang="ja-JP" altLang="en-US" sz="1800" kern="1200"/>
            <a:t>時間</a:t>
          </a:r>
          <a:r>
            <a:rPr kumimoji="1" lang="en-US" altLang="ja-JP" sz="1800" kern="1200"/>
            <a:t>20</a:t>
          </a:r>
          <a:r>
            <a:rPr kumimoji="1" lang="ja-JP" altLang="en-US" sz="1800" kern="1200"/>
            <a:t>分の場合</a:t>
          </a:r>
          <a:endParaRPr kumimoji="1" lang="en-US" altLang="ja-JP" sz="1800" kern="1200"/>
        </a:p>
        <a:p>
          <a:r>
            <a:rPr kumimoji="1" lang="ja-JP" altLang="en-US" sz="1800" kern="1200"/>
            <a:t>　　　　　　　</a:t>
          </a:r>
          <a:r>
            <a:rPr kumimoji="1" lang="en-US" altLang="ja-JP" sz="1800" kern="1200"/>
            <a:t>18</a:t>
          </a:r>
          <a:r>
            <a:rPr kumimoji="1" lang="ja-JP" altLang="en-US" sz="1800" kern="1200"/>
            <a:t>：</a:t>
          </a:r>
          <a:r>
            <a:rPr kumimoji="1" lang="en-US" altLang="ja-JP" sz="1800" kern="1200"/>
            <a:t>20</a:t>
          </a:r>
          <a:r>
            <a:rPr kumimoji="1" lang="ja-JP" altLang="en-US" sz="1800" kern="1200"/>
            <a:t>　と入力</a:t>
          </a:r>
          <a:endParaRPr kumimoji="1" lang="en-US" altLang="ja-JP" sz="1800" kern="1200"/>
        </a:p>
        <a:p>
          <a:endParaRPr kumimoji="1" lang="en-US" altLang="ja-JP" sz="1800" kern="1200"/>
        </a:p>
        <a:p>
          <a:r>
            <a:rPr kumimoji="1" lang="ja-JP" altLang="en-US" sz="1800" kern="1200">
              <a:solidFill>
                <a:srgbClr val="FF0000"/>
              </a:solidFill>
            </a:rPr>
            <a:t>・受講者が複数いる場合は、様式をコピーし、受講者ごとに作成ください。</a:t>
          </a:r>
        </a:p>
        <a:p>
          <a:endParaRPr kumimoji="1" lang="en-US" altLang="ja-JP" sz="1800" kern="12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296334</xdr:colOff>
      <xdr:row>1</xdr:row>
      <xdr:rowOff>14112</xdr:rowOff>
    </xdr:from>
    <xdr:to>
      <xdr:col>16</xdr:col>
      <xdr:colOff>589845</xdr:colOff>
      <xdr:row>20</xdr:row>
      <xdr:rowOff>141111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4771E6B-6F62-43DB-A709-5A8593AA8699}"/>
            </a:ext>
          </a:extLst>
        </xdr:cNvPr>
        <xdr:cNvSpPr txBox="1"/>
      </xdr:nvSpPr>
      <xdr:spPr>
        <a:xfrm>
          <a:off x="9708445" y="190501"/>
          <a:ext cx="3433233" cy="4931832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kern="1200">
              <a:solidFill>
                <a:schemeClr val="tx1"/>
              </a:solidFill>
            </a:rPr>
            <a:t>・</a:t>
          </a:r>
          <a:r>
            <a:rPr kumimoji="1" lang="ja-JP" altLang="en-US" sz="1800" kern="1200">
              <a:solidFill>
                <a:srgbClr val="FFFF00"/>
              </a:solidFill>
            </a:rPr>
            <a:t>■</a:t>
          </a:r>
          <a:r>
            <a:rPr kumimoji="1" lang="ja-JP" altLang="en-US" sz="1800" kern="1200">
              <a:solidFill>
                <a:schemeClr val="tx1"/>
              </a:solidFill>
            </a:rPr>
            <a:t>部分のみ入力ください。</a:t>
          </a:r>
        </a:p>
        <a:p>
          <a:r>
            <a:rPr kumimoji="1" lang="ja-JP" altLang="en-US" sz="1800" kern="1200">
              <a:solidFill>
                <a:schemeClr val="tx1"/>
              </a:solidFill>
            </a:rPr>
            <a:t>・</a:t>
          </a:r>
          <a:r>
            <a:rPr kumimoji="1" lang="ja-JP" altLang="en-US" sz="1800" kern="1200">
              <a:solidFill>
                <a:schemeClr val="accent5">
                  <a:lumMod val="20000"/>
                  <a:lumOff val="80000"/>
                </a:schemeClr>
              </a:solidFill>
            </a:rPr>
            <a:t>■</a:t>
          </a:r>
          <a:r>
            <a:rPr kumimoji="1" lang="ja-JP" altLang="en-US" sz="1800" kern="1200">
              <a:solidFill>
                <a:schemeClr val="tx1"/>
              </a:solidFill>
            </a:rPr>
            <a:t>部分は</a:t>
          </a:r>
          <a:r>
            <a:rPr kumimoji="1" lang="ja-JP" altLang="en-US" sz="1800" kern="1200"/>
            <a:t>自動表示です。</a:t>
          </a:r>
          <a:endParaRPr kumimoji="1" lang="en-US" altLang="ja-JP" sz="1800" kern="1200"/>
        </a:p>
        <a:p>
          <a:r>
            <a:rPr kumimoji="1" lang="ja-JP" altLang="en-US" sz="1800" kern="1200"/>
            <a:t>・決算額が固まっておりましたら決算書にて、固まる前でしたら決算見込書にて御提出ください。</a:t>
          </a:r>
          <a:br>
            <a:rPr kumimoji="1" lang="en-US" altLang="ja-JP" sz="1800" kern="1200"/>
          </a:br>
          <a:r>
            <a:rPr kumimoji="1" lang="ja-JP" altLang="en-US" sz="1800" kern="1200"/>
            <a:t>（証明についての下欄のプルダウン「（決算見込書の場合）」、「（決算書の場合）」のいずれかの選択すると、本様式表題が決算見込書、決算書のいずれかで反映されます。）</a:t>
          </a:r>
        </a:p>
        <a:p>
          <a:endParaRPr kumimoji="1" lang="en-US" altLang="ja-JP" sz="1800" kern="1200"/>
        </a:p>
        <a:p>
          <a:endParaRPr kumimoji="1" lang="en-US" altLang="ja-JP" sz="1800" kern="12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328706</xdr:colOff>
      <xdr:row>0</xdr:row>
      <xdr:rowOff>231588</xdr:rowOff>
    </xdr:from>
    <xdr:to>
      <xdr:col>17</xdr:col>
      <xdr:colOff>256113</xdr:colOff>
      <xdr:row>2</xdr:row>
      <xdr:rowOff>267873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8539FB1-2C51-4BE5-83A7-D9427642029E}"/>
            </a:ext>
          </a:extLst>
        </xdr:cNvPr>
        <xdr:cNvSpPr txBox="1"/>
      </xdr:nvSpPr>
      <xdr:spPr>
        <a:xfrm>
          <a:off x="7642412" y="231588"/>
          <a:ext cx="3065054" cy="798285"/>
        </a:xfrm>
        <a:prstGeom prst="rect">
          <a:avLst/>
        </a:prstGeom>
        <a:solidFill>
          <a:schemeClr val="bg1"/>
        </a:solidFill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kern="1200">
              <a:solidFill>
                <a:schemeClr val="tx1"/>
              </a:solidFill>
            </a:rPr>
            <a:t>・</a:t>
          </a:r>
          <a:r>
            <a:rPr kumimoji="1" lang="ja-JP" altLang="en-US" sz="1800" kern="1200">
              <a:solidFill>
                <a:srgbClr val="FFFF00"/>
              </a:solidFill>
            </a:rPr>
            <a:t>■</a:t>
          </a:r>
          <a:r>
            <a:rPr kumimoji="1" lang="ja-JP" altLang="en-US" sz="1800" kern="1200">
              <a:solidFill>
                <a:schemeClr val="tx1"/>
              </a:solidFill>
            </a:rPr>
            <a:t>部分</a:t>
          </a:r>
          <a:r>
            <a:rPr kumimoji="1" lang="ja-JP" altLang="en-US" sz="1800" kern="1200"/>
            <a:t>のみ入力ください。</a:t>
          </a:r>
          <a:endParaRPr kumimoji="1" lang="en-US" altLang="ja-JP" sz="1800" kern="1200"/>
        </a:p>
        <a:p>
          <a:r>
            <a:rPr kumimoji="1" lang="ja-JP" altLang="en-US" sz="1800" kern="1200"/>
            <a:t>・</a:t>
          </a:r>
          <a:r>
            <a:rPr kumimoji="1" lang="ja-JP" altLang="en-US" sz="1800" kern="1200">
              <a:solidFill>
                <a:schemeClr val="accent1">
                  <a:lumMod val="20000"/>
                  <a:lumOff val="80000"/>
                </a:schemeClr>
              </a:solidFill>
            </a:rPr>
            <a:t>■</a:t>
          </a:r>
          <a:r>
            <a:rPr kumimoji="1" lang="ja-JP" altLang="en-US" sz="1800" kern="1200">
              <a:solidFill>
                <a:schemeClr val="tx1"/>
              </a:solidFill>
            </a:rPr>
            <a:t>部分は</a:t>
          </a:r>
          <a:r>
            <a:rPr kumimoji="1" lang="ja-JP" altLang="en-US" sz="1800" kern="1200"/>
            <a:t>自動表示です。</a:t>
          </a:r>
        </a:p>
        <a:p>
          <a:endParaRPr kumimoji="1" lang="ja-JP" altLang="en-US" sz="1800" kern="12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155303</xdr:colOff>
      <xdr:row>0</xdr:row>
      <xdr:rowOff>254001</xdr:rowOff>
    </xdr:from>
    <xdr:to>
      <xdr:col>13</xdr:col>
      <xdr:colOff>580571</xdr:colOff>
      <xdr:row>4</xdr:row>
      <xdr:rowOff>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28B15B-A471-428B-94A9-5CA976986C83}"/>
            </a:ext>
          </a:extLst>
        </xdr:cNvPr>
        <xdr:cNvSpPr txBox="1"/>
      </xdr:nvSpPr>
      <xdr:spPr>
        <a:xfrm>
          <a:off x="6518003" y="254001"/>
          <a:ext cx="3073218" cy="812799"/>
        </a:xfrm>
        <a:prstGeom prst="rect">
          <a:avLst/>
        </a:prstGeom>
        <a:solidFill>
          <a:schemeClr val="bg1"/>
        </a:solidFill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kern="1200">
              <a:solidFill>
                <a:schemeClr val="tx1"/>
              </a:solidFill>
            </a:rPr>
            <a:t>・</a:t>
          </a:r>
          <a:r>
            <a:rPr kumimoji="1" lang="ja-JP" altLang="en-US" sz="1800" kern="1200">
              <a:solidFill>
                <a:srgbClr val="FFFF00"/>
              </a:solidFill>
            </a:rPr>
            <a:t>■</a:t>
          </a:r>
          <a:r>
            <a:rPr kumimoji="1" lang="ja-JP" altLang="en-US" sz="1800" kern="1200">
              <a:solidFill>
                <a:schemeClr val="tx1"/>
              </a:solidFill>
            </a:rPr>
            <a:t>部分</a:t>
          </a:r>
          <a:r>
            <a:rPr kumimoji="1" lang="ja-JP" altLang="en-US" sz="1800" kern="1200"/>
            <a:t>のみ入力ください。</a:t>
          </a:r>
          <a:endParaRPr kumimoji="1" lang="en-US" altLang="ja-JP" sz="1800" kern="1200"/>
        </a:p>
        <a:p>
          <a:r>
            <a:rPr kumimoji="1" lang="ja-JP" altLang="en-US" sz="1800" kern="1200"/>
            <a:t>・</a:t>
          </a:r>
          <a:r>
            <a:rPr kumimoji="1" lang="ja-JP" altLang="en-US" sz="1800" kern="1200">
              <a:solidFill>
                <a:schemeClr val="accent1">
                  <a:lumMod val="20000"/>
                  <a:lumOff val="80000"/>
                </a:schemeClr>
              </a:solidFill>
            </a:rPr>
            <a:t>■</a:t>
          </a:r>
          <a:r>
            <a:rPr kumimoji="1" lang="ja-JP" altLang="en-US" sz="1800" kern="1200">
              <a:solidFill>
                <a:schemeClr val="tx1"/>
              </a:solidFill>
            </a:rPr>
            <a:t>部分</a:t>
          </a:r>
          <a:r>
            <a:rPr kumimoji="1" lang="ja-JP" altLang="en-US" sz="1800" kern="1200"/>
            <a:t>は自動表示です。</a:t>
          </a:r>
        </a:p>
        <a:p>
          <a:endParaRPr kumimoji="1" lang="ja-JP" altLang="en-US" sz="1800" kern="12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199571</xdr:colOff>
      <xdr:row>0</xdr:row>
      <xdr:rowOff>181429</xdr:rowOff>
    </xdr:from>
    <xdr:to>
      <xdr:col>16</xdr:col>
      <xdr:colOff>453572</xdr:colOff>
      <xdr:row>14</xdr:row>
      <xdr:rowOff>326571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1C518303-52B3-434D-9744-5B7E7250F179}"/>
            </a:ext>
          </a:extLst>
        </xdr:cNvPr>
        <xdr:cNvSpPr txBox="1"/>
      </xdr:nvSpPr>
      <xdr:spPr>
        <a:xfrm>
          <a:off x="11901714" y="181429"/>
          <a:ext cx="2930072" cy="3338285"/>
        </a:xfrm>
        <a:prstGeom prst="rect">
          <a:avLst/>
        </a:prstGeom>
        <a:solidFill>
          <a:schemeClr val="bg1"/>
        </a:solidFill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kern="1200"/>
            <a:t>・</a:t>
          </a:r>
          <a:r>
            <a:rPr kumimoji="1" lang="ja-JP" altLang="en-US" sz="1800" kern="1200">
              <a:solidFill>
                <a:schemeClr val="accent1">
                  <a:lumMod val="20000"/>
                  <a:lumOff val="80000"/>
                </a:schemeClr>
              </a:solidFill>
            </a:rPr>
            <a:t>■</a:t>
          </a:r>
          <a:r>
            <a:rPr kumimoji="1" lang="ja-JP" altLang="en-US" sz="1800" kern="1200">
              <a:solidFill>
                <a:schemeClr val="tx1"/>
              </a:solidFill>
            </a:rPr>
            <a:t>部分</a:t>
          </a:r>
          <a:r>
            <a:rPr kumimoji="1" lang="ja-JP" altLang="en-US" sz="1800" kern="1200"/>
            <a:t>は自動表示です。</a:t>
          </a:r>
        </a:p>
        <a:p>
          <a:endParaRPr kumimoji="1" lang="en-US" altLang="ja-JP" sz="1800" kern="1200"/>
        </a:p>
        <a:p>
          <a:r>
            <a:rPr kumimoji="1" lang="ja-JP" altLang="en-US" sz="1800" kern="1200">
              <a:solidFill>
                <a:srgbClr val="FF0000"/>
              </a:solidFill>
            </a:rPr>
            <a:t>・事業所が複数あり、行が足りない場合は、行をコピーして追加してください。</a:t>
          </a:r>
          <a:endParaRPr kumimoji="1" lang="en-US" altLang="ja-JP" sz="1800" kern="1200">
            <a:solidFill>
              <a:srgbClr val="FF0000"/>
            </a:solidFill>
          </a:endParaRPr>
        </a:p>
        <a:p>
          <a:endParaRPr kumimoji="1" lang="en-US" altLang="ja-JP" sz="1800" kern="1200"/>
        </a:p>
        <a:p>
          <a:r>
            <a:rPr kumimoji="1" lang="ja-JP" altLang="en-US" sz="1800" kern="1200"/>
            <a:t>・事業所が１か所の場合は、１行のみ入力いただければ結構です。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353785</xdr:colOff>
      <xdr:row>7</xdr:row>
      <xdr:rowOff>221981</xdr:rowOff>
    </xdr:from>
    <xdr:to>
      <xdr:col>45</xdr:col>
      <xdr:colOff>117928</xdr:colOff>
      <xdr:row>34</xdr:row>
      <xdr:rowOff>81642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D4B5ABC-11D0-4B12-98B4-F70ED20EA205}"/>
            </a:ext>
          </a:extLst>
        </xdr:cNvPr>
        <xdr:cNvSpPr txBox="1"/>
      </xdr:nvSpPr>
      <xdr:spPr>
        <a:xfrm>
          <a:off x="11203214" y="1609910"/>
          <a:ext cx="3111500" cy="4431661"/>
        </a:xfrm>
        <a:prstGeom prst="rect">
          <a:avLst/>
        </a:prstGeom>
        <a:solidFill>
          <a:schemeClr val="bg1"/>
        </a:solidFill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</a:t>
          </a:r>
          <a:r>
            <a:rPr kumimoji="1" lang="ja-JP" altLang="ja-JP" sz="1800">
              <a:solidFill>
                <a:schemeClr val="accent1">
                  <a:lumMod val="20000"/>
                  <a:lumOff val="80000"/>
                </a:schemeClr>
              </a:solidFill>
              <a:effectLst/>
              <a:latin typeface="+mn-lt"/>
              <a:ea typeface="+mn-ea"/>
              <a:cs typeface="+mn-cs"/>
            </a:rPr>
            <a:t>■</a:t>
          </a:r>
          <a:r>
            <a:rPr kumimoji="1" lang="ja-JP" altLang="ja-JP" sz="1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部分は自動表示です。</a:t>
          </a:r>
          <a:br>
            <a:rPr kumimoji="1" lang="en-US" altLang="ja-JP" sz="1800" kern="1200">
              <a:solidFill>
                <a:schemeClr val="tx1"/>
              </a:solidFill>
            </a:rPr>
          </a:br>
          <a:r>
            <a:rPr kumimoji="1" lang="ja-JP" altLang="en-US" sz="1800" kern="1200">
              <a:solidFill>
                <a:schemeClr val="tx1"/>
              </a:solidFill>
            </a:rPr>
            <a:t>・</a:t>
          </a:r>
          <a:r>
            <a:rPr kumimoji="1" lang="ja-JP" altLang="en-US" sz="1800" kern="1200">
              <a:solidFill>
                <a:sysClr val="windowText" lastClr="000000"/>
              </a:solidFill>
            </a:rPr>
            <a:t>この様式は、実績報告書の様式</a:t>
          </a:r>
          <a:r>
            <a:rPr kumimoji="1" lang="en-US" altLang="ja-JP" sz="1800" kern="1200">
              <a:solidFill>
                <a:sysClr val="windowText" lastClr="000000"/>
              </a:solidFill>
            </a:rPr>
            <a:t>2-2</a:t>
          </a:r>
          <a:r>
            <a:rPr kumimoji="1" lang="ja-JP" altLang="en-US" sz="1800" kern="1200">
              <a:solidFill>
                <a:sysClr val="windowText" lastClr="000000"/>
              </a:solidFill>
            </a:rPr>
            <a:t>の内容と同一になりますので、原則入力不要です。</a:t>
          </a:r>
        </a:p>
        <a:p>
          <a:r>
            <a:rPr kumimoji="1" lang="ja-JP" altLang="en-US" sz="1800" kern="1200">
              <a:solidFill>
                <a:schemeClr val="tx1"/>
              </a:solidFill>
            </a:rPr>
            <a:t>・このシートは給料が月給で支払われる場合を想定しています。</a:t>
          </a:r>
        </a:p>
        <a:p>
          <a:r>
            <a:rPr kumimoji="1" lang="ja-JP" altLang="en-US" sz="1800" kern="1200"/>
            <a:t>・時給で給料が支払われる場合は、「時給」の欄に直接入力してください。この場合、様式</a:t>
          </a:r>
          <a:r>
            <a:rPr kumimoji="1" lang="en-US" altLang="ja-JP" sz="1800" kern="1200"/>
            <a:t>2-2</a:t>
          </a:r>
          <a:r>
            <a:rPr kumimoji="1" lang="ja-JP" altLang="en-US" sz="1800" kern="1200"/>
            <a:t>との連動が外れますので、様式</a:t>
          </a:r>
          <a:r>
            <a:rPr kumimoji="1" lang="en-US" altLang="ja-JP" sz="1800" kern="1200"/>
            <a:t>2-2</a:t>
          </a:r>
          <a:r>
            <a:rPr kumimoji="1" lang="ja-JP" altLang="en-US" sz="1800" kern="1200"/>
            <a:t>の入力値と一致しているか御確認ください。</a:t>
          </a:r>
          <a:br>
            <a:rPr kumimoji="1" lang="en-US" altLang="ja-JP" sz="1800" kern="1200"/>
          </a:br>
          <a:endParaRPr kumimoji="1" lang="en-US" altLang="ja-JP" sz="1800" kern="12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228599</xdr:colOff>
      <xdr:row>1</xdr:row>
      <xdr:rowOff>28221</xdr:rowOff>
    </xdr:from>
    <xdr:to>
      <xdr:col>27</xdr:col>
      <xdr:colOff>296332</xdr:colOff>
      <xdr:row>16</xdr:row>
      <xdr:rowOff>190500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0E0232D-8234-479F-B01B-977CA36BCFFC}"/>
            </a:ext>
          </a:extLst>
        </xdr:cNvPr>
        <xdr:cNvSpPr txBox="1"/>
      </xdr:nvSpPr>
      <xdr:spPr>
        <a:xfrm>
          <a:off x="8007349" y="193321"/>
          <a:ext cx="3439583" cy="4086579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kern="1200">
              <a:solidFill>
                <a:schemeClr val="tx1"/>
              </a:solidFill>
            </a:rPr>
            <a:t>・</a:t>
          </a:r>
          <a:r>
            <a:rPr kumimoji="1" lang="ja-JP" altLang="en-US" sz="1800" kern="1200">
              <a:solidFill>
                <a:srgbClr val="FFFF00"/>
              </a:solidFill>
            </a:rPr>
            <a:t>■</a:t>
          </a:r>
          <a:r>
            <a:rPr kumimoji="1" lang="ja-JP" altLang="en-US" sz="1800" kern="1200">
              <a:solidFill>
                <a:schemeClr val="tx1"/>
              </a:solidFill>
            </a:rPr>
            <a:t>部分のみ入力ください。</a:t>
          </a:r>
        </a:p>
        <a:p>
          <a:r>
            <a:rPr kumimoji="1" lang="ja-JP" altLang="en-US" sz="1800" kern="1200">
              <a:solidFill>
                <a:schemeClr val="tx1"/>
              </a:solidFill>
            </a:rPr>
            <a:t>・</a:t>
          </a:r>
          <a:r>
            <a:rPr kumimoji="1" lang="ja-JP" altLang="en-US" sz="1800" kern="1200">
              <a:solidFill>
                <a:schemeClr val="accent5">
                  <a:lumMod val="20000"/>
                  <a:lumOff val="80000"/>
                </a:schemeClr>
              </a:solidFill>
            </a:rPr>
            <a:t>■</a:t>
          </a:r>
          <a:r>
            <a:rPr kumimoji="1" lang="ja-JP" altLang="en-US" sz="1800" kern="1200">
              <a:solidFill>
                <a:schemeClr val="tx1"/>
              </a:solidFill>
            </a:rPr>
            <a:t>部分</a:t>
          </a:r>
          <a:r>
            <a:rPr kumimoji="1" lang="ja-JP" altLang="en-US" sz="1800" kern="1200"/>
            <a:t>は自動表示です。</a:t>
          </a:r>
          <a:endParaRPr kumimoji="1" lang="en-US" altLang="ja-JP" sz="1800" kern="1200"/>
        </a:p>
        <a:p>
          <a:endParaRPr kumimoji="1" lang="en-US" altLang="ja-JP" sz="1800" kern="1200"/>
        </a:p>
        <a:p>
          <a:r>
            <a:rPr kumimoji="1" lang="ja-JP" altLang="en-US" sz="1800" kern="1200">
              <a:solidFill>
                <a:srgbClr val="FF0000"/>
              </a:solidFill>
            </a:rPr>
            <a:t>・別シートの「２－３」からコピーし、本シートに貼り付けてください。</a:t>
          </a:r>
        </a:p>
        <a:p>
          <a:endParaRPr kumimoji="1" lang="en-US" altLang="ja-JP" sz="1800" kern="1200"/>
        </a:p>
        <a:p>
          <a:r>
            <a:rPr kumimoji="1" lang="ja-JP" altLang="en-US" sz="1800" kern="1200">
              <a:solidFill>
                <a:srgbClr val="FF0000"/>
              </a:solidFill>
            </a:rPr>
            <a:t>・受講者が複数いる場合は、様式をコピーし、受講者ごとに作成ください。</a:t>
          </a:r>
        </a:p>
        <a:p>
          <a:endParaRPr kumimoji="1" lang="en-US" altLang="ja-JP" sz="1800" kern="12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261057</xdr:colOff>
      <xdr:row>2</xdr:row>
      <xdr:rowOff>84667</xdr:rowOff>
    </xdr:from>
    <xdr:to>
      <xdr:col>15</xdr:col>
      <xdr:colOff>373944</xdr:colOff>
      <xdr:row>12</xdr:row>
      <xdr:rowOff>21168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DBE9D6C-9437-4DF6-859D-F2117D6DD33B}"/>
            </a:ext>
          </a:extLst>
        </xdr:cNvPr>
        <xdr:cNvSpPr txBox="1"/>
      </xdr:nvSpPr>
      <xdr:spPr>
        <a:xfrm>
          <a:off x="8304390" y="437445"/>
          <a:ext cx="3880554" cy="2547056"/>
        </a:xfrm>
        <a:prstGeom prst="rect">
          <a:avLst/>
        </a:prstGeom>
        <a:solidFill>
          <a:schemeClr val="bg1"/>
        </a:solidFill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800" kern="1200">
              <a:solidFill>
                <a:schemeClr val="tx1"/>
              </a:solidFill>
            </a:rPr>
            <a:t>・</a:t>
          </a:r>
          <a:r>
            <a:rPr kumimoji="1" lang="ja-JP" altLang="en-US" sz="1800" kern="1200">
              <a:solidFill>
                <a:schemeClr val="accent1">
                  <a:lumMod val="20000"/>
                  <a:lumOff val="80000"/>
                </a:schemeClr>
              </a:solidFill>
            </a:rPr>
            <a:t>■</a:t>
          </a:r>
          <a:r>
            <a:rPr kumimoji="1" lang="ja-JP" altLang="en-US" sz="1800" kern="1200">
              <a:solidFill>
                <a:sysClr val="windowText" lastClr="000000"/>
              </a:solidFill>
            </a:rPr>
            <a:t>部分</a:t>
          </a:r>
          <a:r>
            <a:rPr kumimoji="1" lang="ja-JP" altLang="en-US" sz="1800" kern="1200">
              <a:solidFill>
                <a:schemeClr val="tx1"/>
              </a:solidFill>
            </a:rPr>
            <a:t>は自動表示です。</a:t>
          </a:r>
          <a:br>
            <a:rPr kumimoji="1" lang="en-US" altLang="ja-JP" sz="1800" kern="1200">
              <a:solidFill>
                <a:schemeClr val="tx1"/>
              </a:solidFill>
            </a:rPr>
          </a:br>
          <a:r>
            <a:rPr kumimoji="1" lang="ja-JP" altLang="ja-JP" sz="1800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・この様式は、実績報告書の様式</a:t>
          </a:r>
          <a:r>
            <a:rPr kumimoji="1" lang="en-US" altLang="ja-JP" sz="1800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2-4</a:t>
          </a:r>
          <a:r>
            <a:rPr kumimoji="1" lang="ja-JP" altLang="ja-JP" sz="1800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の内容と基本的には同一になりますので、原則入力不要です。</a:t>
          </a:r>
          <a:endParaRPr lang="ja-JP" altLang="ja-JP" sz="1800">
            <a:effectLst/>
            <a:latin typeface="+mj-ea"/>
            <a:ea typeface="+mj-ea"/>
          </a:endParaRPr>
        </a:p>
        <a:p>
          <a:r>
            <a:rPr kumimoji="1" lang="ja-JP" altLang="en-US" sz="1800" kern="1200">
              <a:solidFill>
                <a:schemeClr val="tx1"/>
              </a:solidFill>
              <a:latin typeface="+mj-ea"/>
              <a:ea typeface="+mj-ea"/>
            </a:rPr>
            <a:t>・様式</a:t>
          </a:r>
          <a:r>
            <a:rPr kumimoji="1" lang="en-US" altLang="ja-JP" sz="1800" kern="1200">
              <a:solidFill>
                <a:schemeClr val="tx1"/>
              </a:solidFill>
              <a:latin typeface="+mj-ea"/>
              <a:ea typeface="+mj-ea"/>
            </a:rPr>
            <a:t>2-4</a:t>
          </a:r>
          <a:r>
            <a:rPr kumimoji="1" lang="ja-JP" altLang="en-US" sz="1800" kern="1200">
              <a:solidFill>
                <a:schemeClr val="tx1"/>
              </a:solidFill>
              <a:latin typeface="+mj-ea"/>
              <a:ea typeface="+mj-ea"/>
            </a:rPr>
            <a:t>で入力いただいたものと相違する場合は、該当項目に直接入力してください。</a:t>
          </a:r>
          <a:endParaRPr kumimoji="1" lang="en-US" altLang="ja-JP" sz="1800" kern="1200">
            <a:solidFill>
              <a:schemeClr val="tx1"/>
            </a:solidFill>
            <a:latin typeface="+mj-ea"/>
            <a:ea typeface="+mj-ea"/>
          </a:endParaRPr>
        </a:p>
        <a:p>
          <a:endParaRPr kumimoji="1" lang="en-US" altLang="ja-JP" sz="1800" kern="120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72571</xdr:colOff>
      <xdr:row>1</xdr:row>
      <xdr:rowOff>57150</xdr:rowOff>
    </xdr:from>
    <xdr:to>
      <xdr:col>6</xdr:col>
      <xdr:colOff>1415142</xdr:colOff>
      <xdr:row>1</xdr:row>
      <xdr:rowOff>1676399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A76D199-E41A-49EB-A56F-CE862976C362}"/>
            </a:ext>
          </a:extLst>
        </xdr:cNvPr>
        <xdr:cNvSpPr txBox="1"/>
      </xdr:nvSpPr>
      <xdr:spPr>
        <a:xfrm>
          <a:off x="317500" y="220436"/>
          <a:ext cx="8899071" cy="1619249"/>
        </a:xfrm>
        <a:prstGeom prst="rect">
          <a:avLst/>
        </a:prstGeom>
        <a:solidFill>
          <a:srgbClr val="FFFF00"/>
        </a:solidFill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4000" kern="1200">
              <a:solidFill>
                <a:srgbClr val="FF0000"/>
              </a:solidFill>
            </a:rPr>
            <a:t>集計作業シート</a:t>
          </a:r>
          <a:endParaRPr kumimoji="1" lang="en-US" altLang="ja-JP" sz="4000" kern="1200">
            <a:solidFill>
              <a:srgbClr val="FF0000"/>
            </a:solidFill>
          </a:endParaRPr>
        </a:p>
        <a:p>
          <a:r>
            <a:rPr kumimoji="1" lang="en-US" altLang="ja-JP" sz="4000" kern="1200">
              <a:solidFill>
                <a:srgbClr val="FF0000"/>
              </a:solidFill>
            </a:rPr>
            <a:t>【</a:t>
          </a:r>
          <a:r>
            <a:rPr kumimoji="1" lang="ja-JP" altLang="en-US" sz="4000" kern="1200">
              <a:solidFill>
                <a:srgbClr val="FF0000"/>
              </a:solidFill>
            </a:rPr>
            <a:t>入力不要。削除しないでください。</a:t>
          </a:r>
          <a:r>
            <a:rPr kumimoji="1" lang="en-US" altLang="ja-JP" sz="4000" kern="1200">
              <a:solidFill>
                <a:srgbClr val="FF0000"/>
              </a:solidFill>
            </a:rPr>
            <a:t>】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38498;&#20869;&#20445;&#32946;\&#65320;&#65304;\&#25152;&#35201;&#38989;\H8&#24180;&#38498;&#20869;&#20445;&#32946;&#22522;&#30990;DAT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38498;&#20869;&#20445;&#32946;\&#65320;&#65304;\&#25152;&#35201;&#38989;\WOR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8所要"/>
    </sheetNames>
    <sheetDataSet>
      <sheetData sheetId="0">
        <row r="3">
          <cell r="A3" t="str">
            <v>院内保育施設設置病院名</v>
          </cell>
          <cell r="B3" t="str">
            <v>設置主体</v>
          </cell>
          <cell r="C3" t="str">
            <v>年</v>
          </cell>
          <cell r="D3" t="str">
            <v>月</v>
          </cell>
          <cell r="E3" t="str">
            <v>日</v>
          </cell>
          <cell r="F3" t="str">
            <v>保育料収入</v>
          </cell>
          <cell r="G3" t="str">
            <v>補助金収入</v>
          </cell>
          <cell r="H3" t="str">
            <v>病院負担額</v>
          </cell>
          <cell r="I3" t="str">
            <v>その他</v>
          </cell>
          <cell r="J3" t="str">
            <v>歳入計</v>
          </cell>
          <cell r="K3" t="str">
            <v>給与費</v>
          </cell>
          <cell r="L3" t="str">
            <v>その他</v>
          </cell>
          <cell r="M3" t="str">
            <v>歳出計</v>
          </cell>
          <cell r="N3" t="str">
            <v>損益</v>
          </cell>
          <cell r="O3" t="str">
            <v>常勤</v>
          </cell>
          <cell r="P3" t="str">
            <v>非常勤</v>
          </cell>
          <cell r="Q3" t="str">
            <v>換算数</v>
          </cell>
          <cell r="R3" t="str">
            <v>委託</v>
          </cell>
          <cell r="S3" t="str">
            <v>保育時間</v>
          </cell>
          <cell r="T3" t="str">
            <v>２４時間保育実施日数</v>
          </cell>
          <cell r="U3" t="str">
            <v>共同利用型</v>
          </cell>
          <cell r="V3" t="str">
            <v>保育料月額</v>
          </cell>
          <cell r="W3" t="str">
            <v>０歳</v>
          </cell>
          <cell r="X3" t="str">
            <v>１～２歳</v>
          </cell>
          <cell r="Y3" t="str">
            <v>３歳</v>
          </cell>
          <cell r="Z3" t="str">
            <v>４～５歳</v>
          </cell>
          <cell r="AA3" t="str">
            <v>計</v>
          </cell>
          <cell r="AB3" t="str">
            <v>医業収益</v>
          </cell>
          <cell r="AC3" t="str">
            <v>医業外収益</v>
          </cell>
          <cell r="AD3" t="str">
            <v>特別利益</v>
          </cell>
          <cell r="AE3" t="str">
            <v>歳入計</v>
          </cell>
          <cell r="AF3" t="str">
            <v>医業費用</v>
          </cell>
          <cell r="AG3" t="str">
            <v>医業外費用</v>
          </cell>
          <cell r="AH3" t="str">
            <v>特別損失</v>
          </cell>
          <cell r="AI3" t="str">
            <v>歳出計</v>
          </cell>
          <cell r="AJ3" t="str">
            <v>損益</v>
          </cell>
          <cell r="AK3" t="str">
            <v>厚生省</v>
          </cell>
          <cell r="AL3" t="str">
            <v>こども未来財団</v>
          </cell>
          <cell r="AM3" t="str">
            <v>その他</v>
          </cell>
          <cell r="AN3" t="str">
            <v>本年度の国庫補助要望</v>
          </cell>
          <cell r="AO3" t="str">
            <v>設置者_KEY1</v>
          </cell>
          <cell r="AP3" t="str">
            <v>設置者_KEY2</v>
          </cell>
          <cell r="AQ3" t="str">
            <v>設置者_KEY</v>
          </cell>
          <cell r="AR3" t="str">
            <v>補助対象型別</v>
          </cell>
          <cell r="AS3" t="str">
            <v>最低保母数</v>
          </cell>
          <cell r="AT3" t="str">
            <v>保母数等</v>
          </cell>
          <cell r="AU3" t="str">
            <v>標準経費額</v>
          </cell>
          <cell r="AV3" t="str">
            <v>選定額</v>
          </cell>
          <cell r="AW3" t="str">
            <v>設置年月日</v>
          </cell>
          <cell r="AX3" t="str">
            <v>日付連番</v>
          </cell>
          <cell r="AY3" t="str">
            <v>みなし年度</v>
          </cell>
          <cell r="AZ3" t="str">
            <v>自治体・民間</v>
          </cell>
          <cell r="BA3" t="str">
            <v>自治体・民間</v>
          </cell>
          <cell r="BB3" t="str">
            <v>整理№</v>
          </cell>
          <cell r="BC3" t="str">
            <v>型FRAG</v>
          </cell>
          <cell r="BD3" t="str">
            <v>SORT_KEY</v>
          </cell>
          <cell r="BE3" t="str">
            <v>補助対象型別_H8,H9</v>
          </cell>
          <cell r="BF3" t="str">
            <v>型FRAG_H9</v>
          </cell>
          <cell r="BG3" t="str">
            <v>SORT_KEY_H9</v>
          </cell>
          <cell r="BH3" t="str">
            <v>負担能力指数</v>
          </cell>
          <cell r="BI3" t="str">
            <v>保育所名</v>
          </cell>
        </row>
        <row r="4">
          <cell r="A4" t="str">
            <v>大阪府立母子保健総合医療センター</v>
          </cell>
          <cell r="B4" t="str">
            <v>府</v>
          </cell>
          <cell r="C4" t="str">
            <v>S58</v>
          </cell>
          <cell r="D4">
            <v>8</v>
          </cell>
          <cell r="E4">
            <v>1</v>
          </cell>
          <cell r="F4">
            <v>1577000</v>
          </cell>
          <cell r="G4">
            <v>-1021000</v>
          </cell>
          <cell r="H4">
            <v>30486000</v>
          </cell>
          <cell r="I4">
            <v>0</v>
          </cell>
          <cell r="J4">
            <v>31042000</v>
          </cell>
          <cell r="K4">
            <v>30080000</v>
          </cell>
          <cell r="L4">
            <v>962000</v>
          </cell>
          <cell r="M4">
            <v>31042000</v>
          </cell>
          <cell r="N4">
            <v>0</v>
          </cell>
          <cell r="O4">
            <v>3</v>
          </cell>
          <cell r="P4">
            <v>6</v>
          </cell>
          <cell r="Q4">
            <v>7.5</v>
          </cell>
          <cell r="R4" t="str">
            <v>直</v>
          </cell>
          <cell r="S4">
            <v>10</v>
          </cell>
          <cell r="T4">
            <v>0</v>
          </cell>
          <cell r="U4">
            <v>14900</v>
          </cell>
          <cell r="V4">
            <v>14900</v>
          </cell>
          <cell r="W4">
            <v>1</v>
          </cell>
          <cell r="X4">
            <v>4</v>
          </cell>
          <cell r="Y4">
            <v>0</v>
          </cell>
          <cell r="Z4">
            <v>0</v>
          </cell>
          <cell r="AA4">
            <v>5</v>
          </cell>
          <cell r="AB4">
            <v>6290416000</v>
          </cell>
          <cell r="AC4">
            <v>3562922000</v>
          </cell>
          <cell r="AD4">
            <v>0</v>
          </cell>
          <cell r="AE4">
            <v>9853338000</v>
          </cell>
          <cell r="AF4">
            <v>10136265000</v>
          </cell>
          <cell r="AG4">
            <v>225882000</v>
          </cell>
          <cell r="AH4">
            <v>0</v>
          </cell>
          <cell r="AI4">
            <v>10362147000</v>
          </cell>
          <cell r="AJ4">
            <v>-508809000</v>
          </cell>
          <cell r="AK4" t="str">
            <v>○</v>
          </cell>
          <cell r="AL4" t="str">
            <v>01</v>
          </cell>
          <cell r="AM4" t="str">
            <v/>
          </cell>
          <cell r="AN4" t="str">
            <v>○</v>
          </cell>
          <cell r="AO4" t="str">
            <v>01</v>
          </cell>
          <cell r="AP4" t="str">
            <v/>
          </cell>
          <cell r="AQ4" t="str">
            <v>01</v>
          </cell>
          <cell r="AR4" t="str">
            <v>Ａ型</v>
          </cell>
          <cell r="AS4">
            <v>2</v>
          </cell>
          <cell r="AT4">
            <v>2.4</v>
          </cell>
          <cell r="AU4">
            <v>10062800</v>
          </cell>
          <cell r="AV4">
            <v>8485800</v>
          </cell>
          <cell r="AW4" t="str">
            <v>昭和５８</v>
          </cell>
          <cell r="AX4">
            <v>30529</v>
          </cell>
          <cell r="AY4">
            <v>30529</v>
          </cell>
          <cell r="AZ4">
            <v>110130529</v>
          </cell>
          <cell r="BA4" t="str">
            <v>1</v>
          </cell>
          <cell r="BB4">
            <v>1</v>
          </cell>
          <cell r="BC4" t="str">
            <v>1</v>
          </cell>
          <cell r="BD4">
            <v>110130529</v>
          </cell>
          <cell r="BE4" t="str">
            <v>Ａ型</v>
          </cell>
          <cell r="BF4" t="str">
            <v>1</v>
          </cell>
          <cell r="BG4">
            <v>110130529</v>
          </cell>
          <cell r="BH4">
            <v>-59.9</v>
          </cell>
          <cell r="BI4" t="str">
            <v>府立母子保健総合医療センター託児所</v>
          </cell>
        </row>
        <row r="5">
          <cell r="A5" t="str">
            <v>大阪府立成人病センター</v>
          </cell>
          <cell r="B5" t="str">
            <v>府</v>
          </cell>
          <cell r="C5" t="str">
            <v>H6</v>
          </cell>
          <cell r="D5">
            <v>9</v>
          </cell>
          <cell r="E5">
            <v>1</v>
          </cell>
          <cell r="F5">
            <v>4827000</v>
          </cell>
          <cell r="G5">
            <v>17031274</v>
          </cell>
          <cell r="H5">
            <v>17031274</v>
          </cell>
          <cell r="I5">
            <v>0</v>
          </cell>
          <cell r="J5">
            <v>21858274</v>
          </cell>
          <cell r="K5">
            <v>6000000</v>
          </cell>
          <cell r="L5">
            <v>15858274</v>
          </cell>
          <cell r="M5">
            <v>21858274</v>
          </cell>
          <cell r="N5">
            <v>0</v>
          </cell>
          <cell r="O5">
            <v>2</v>
          </cell>
          <cell r="P5">
            <v>0</v>
          </cell>
          <cell r="Q5">
            <v>2</v>
          </cell>
          <cell r="R5" t="str">
            <v>○</v>
          </cell>
          <cell r="S5">
            <v>9.75</v>
          </cell>
          <cell r="T5">
            <v>0</v>
          </cell>
          <cell r="U5">
            <v>1</v>
          </cell>
          <cell r="V5">
            <v>14900</v>
          </cell>
          <cell r="W5">
            <v>1</v>
          </cell>
          <cell r="X5">
            <v>5</v>
          </cell>
          <cell r="Y5">
            <v>0</v>
          </cell>
          <cell r="Z5">
            <v>0</v>
          </cell>
          <cell r="AA5">
            <v>6</v>
          </cell>
          <cell r="AB5">
            <v>11593857000</v>
          </cell>
          <cell r="AC5">
            <v>4899188000</v>
          </cell>
          <cell r="AD5">
            <v>0</v>
          </cell>
          <cell r="AE5">
            <v>16493045000</v>
          </cell>
          <cell r="AF5">
            <v>17017025000</v>
          </cell>
          <cell r="AG5">
            <v>566887000</v>
          </cell>
          <cell r="AH5">
            <v>0</v>
          </cell>
          <cell r="AI5">
            <v>17583912000</v>
          </cell>
          <cell r="AJ5">
            <v>-1090867000</v>
          </cell>
          <cell r="AK5" t="str">
            <v>×</v>
          </cell>
          <cell r="AL5" t="str">
            <v/>
          </cell>
          <cell r="AM5" t="str">
            <v>01</v>
          </cell>
          <cell r="AN5" t="str">
            <v>○</v>
          </cell>
          <cell r="AO5" t="str">
            <v>01</v>
          </cell>
          <cell r="AP5" t="str">
            <v/>
          </cell>
          <cell r="AQ5" t="str">
            <v>01</v>
          </cell>
          <cell r="AR5" t="str">
            <v>Ａ型</v>
          </cell>
          <cell r="AS5">
            <v>2</v>
          </cell>
          <cell r="AT5">
            <v>2.9</v>
          </cell>
          <cell r="AU5">
            <v>26855074</v>
          </cell>
          <cell r="AV5">
            <v>17031274</v>
          </cell>
          <cell r="AW5" t="str">
            <v>1</v>
          </cell>
          <cell r="AX5">
            <v>34578</v>
          </cell>
          <cell r="AY5">
            <v>34578</v>
          </cell>
          <cell r="AZ5" t="str">
            <v>1</v>
          </cell>
          <cell r="BA5" t="str">
            <v>1</v>
          </cell>
          <cell r="BB5">
            <v>2</v>
          </cell>
          <cell r="BC5" t="str">
            <v>1</v>
          </cell>
          <cell r="BD5">
            <v>110134578</v>
          </cell>
          <cell r="BE5" t="str">
            <v>Ａ型</v>
          </cell>
          <cell r="BF5" t="str">
            <v>1</v>
          </cell>
          <cell r="BG5">
            <v>110134578</v>
          </cell>
          <cell r="BH5">
            <v>-64</v>
          </cell>
          <cell r="BI5" t="str">
            <v>大阪府立成人病センター院内託児所</v>
          </cell>
        </row>
        <row r="6">
          <cell r="A6" t="str">
            <v>貝塚市立貝塚病院</v>
          </cell>
          <cell r="B6" t="str">
            <v>市</v>
          </cell>
          <cell r="C6" t="str">
            <v>S51</v>
          </cell>
          <cell r="D6">
            <v>4</v>
          </cell>
          <cell r="E6">
            <v>1</v>
          </cell>
          <cell r="F6">
            <v>1800000</v>
          </cell>
          <cell r="G6">
            <v>1795000</v>
          </cell>
          <cell r="H6">
            <v>6815000</v>
          </cell>
          <cell r="I6">
            <v>0</v>
          </cell>
          <cell r="J6">
            <v>10410000</v>
          </cell>
          <cell r="K6">
            <v>9187465</v>
          </cell>
          <cell r="L6">
            <v>1222535</v>
          </cell>
          <cell r="M6">
            <v>10410000</v>
          </cell>
          <cell r="N6">
            <v>0</v>
          </cell>
          <cell r="O6">
            <v>4</v>
          </cell>
          <cell r="P6">
            <v>0</v>
          </cell>
          <cell r="Q6">
            <v>4</v>
          </cell>
          <cell r="R6" t="str">
            <v>○</v>
          </cell>
          <cell r="S6">
            <v>10.16</v>
          </cell>
          <cell r="T6">
            <v>0</v>
          </cell>
          <cell r="U6">
            <v>25000</v>
          </cell>
          <cell r="V6">
            <v>25000</v>
          </cell>
          <cell r="W6">
            <v>1</v>
          </cell>
          <cell r="X6">
            <v>3</v>
          </cell>
          <cell r="Y6">
            <v>0</v>
          </cell>
          <cell r="Z6">
            <v>0</v>
          </cell>
          <cell r="AA6">
            <v>4</v>
          </cell>
          <cell r="AB6">
            <v>3811003000</v>
          </cell>
          <cell r="AC6">
            <v>286308000</v>
          </cell>
          <cell r="AD6">
            <v>0</v>
          </cell>
          <cell r="AE6">
            <v>4097311000</v>
          </cell>
          <cell r="AF6">
            <v>3905981000</v>
          </cell>
          <cell r="AG6">
            <v>62314000</v>
          </cell>
          <cell r="AH6">
            <v>94000</v>
          </cell>
          <cell r="AI6">
            <v>3968389000</v>
          </cell>
          <cell r="AJ6">
            <v>128922000</v>
          </cell>
          <cell r="AK6" t="str">
            <v>○</v>
          </cell>
          <cell r="AL6" t="str">
            <v>02</v>
          </cell>
          <cell r="AM6" t="str">
            <v/>
          </cell>
          <cell r="AN6" t="str">
            <v>○</v>
          </cell>
          <cell r="AO6" t="str">
            <v>02</v>
          </cell>
          <cell r="AP6" t="str">
            <v/>
          </cell>
          <cell r="AQ6" t="str">
            <v>02</v>
          </cell>
          <cell r="AR6" t="str">
            <v>Ａ型</v>
          </cell>
          <cell r="AS6">
            <v>2</v>
          </cell>
          <cell r="AT6">
            <v>2</v>
          </cell>
          <cell r="AU6">
            <v>8806535</v>
          </cell>
          <cell r="AV6">
            <v>7006535</v>
          </cell>
          <cell r="AW6" t="str">
            <v>昭和５１</v>
          </cell>
          <cell r="AX6">
            <v>27851</v>
          </cell>
          <cell r="AY6">
            <v>27851</v>
          </cell>
          <cell r="AZ6">
            <v>110227851</v>
          </cell>
          <cell r="BA6" t="str">
            <v>1</v>
          </cell>
          <cell r="BB6">
            <v>3</v>
          </cell>
          <cell r="BC6" t="str">
            <v>1</v>
          </cell>
          <cell r="BD6">
            <v>110227851</v>
          </cell>
          <cell r="BE6" t="str">
            <v>Ａ型</v>
          </cell>
          <cell r="BF6" t="str">
            <v>1</v>
          </cell>
          <cell r="BG6">
            <v>110227851</v>
          </cell>
          <cell r="BH6">
            <v>18.399999999999999</v>
          </cell>
          <cell r="BI6" t="str">
            <v>市立貝塚病院内託児所</v>
          </cell>
        </row>
        <row r="7">
          <cell r="A7" t="str">
            <v>大阪府立羽曳野病院</v>
          </cell>
          <cell r="B7" t="str">
            <v>府</v>
          </cell>
          <cell r="C7" t="str">
            <v>S48</v>
          </cell>
          <cell r="D7">
            <v>7</v>
          </cell>
          <cell r="E7">
            <v>1</v>
          </cell>
          <cell r="F7">
            <v>10549000</v>
          </cell>
          <cell r="G7">
            <v>2220000</v>
          </cell>
          <cell r="H7">
            <v>34889000</v>
          </cell>
          <cell r="I7">
            <v>0</v>
          </cell>
          <cell r="J7">
            <v>47658000</v>
          </cell>
          <cell r="K7">
            <v>45431000</v>
          </cell>
          <cell r="L7">
            <v>2227000</v>
          </cell>
          <cell r="M7">
            <v>47658000</v>
          </cell>
          <cell r="N7">
            <v>0</v>
          </cell>
          <cell r="O7">
            <v>5</v>
          </cell>
          <cell r="P7">
            <v>4</v>
          </cell>
          <cell r="Q7">
            <v>8</v>
          </cell>
          <cell r="R7" t="str">
            <v>直</v>
          </cell>
          <cell r="S7">
            <v>10.25</v>
          </cell>
          <cell r="T7">
            <v>0</v>
          </cell>
          <cell r="U7">
            <v>29800</v>
          </cell>
          <cell r="V7">
            <v>29800</v>
          </cell>
          <cell r="W7">
            <v>2</v>
          </cell>
          <cell r="X7">
            <v>11</v>
          </cell>
          <cell r="Y7">
            <v>0</v>
          </cell>
          <cell r="Z7">
            <v>0</v>
          </cell>
          <cell r="AA7">
            <v>13</v>
          </cell>
          <cell r="AB7">
            <v>8078295960</v>
          </cell>
          <cell r="AC7">
            <v>2733648891</v>
          </cell>
          <cell r="AD7">
            <v>0</v>
          </cell>
          <cell r="AE7">
            <v>10811944851</v>
          </cell>
          <cell r="AF7">
            <v>11914979383</v>
          </cell>
          <cell r="AG7">
            <v>200937172</v>
          </cell>
          <cell r="AH7">
            <v>0</v>
          </cell>
          <cell r="AI7">
            <v>12115916555</v>
          </cell>
          <cell r="AJ7">
            <v>-1303971704</v>
          </cell>
          <cell r="AK7" t="str">
            <v>○</v>
          </cell>
          <cell r="AL7" t="str">
            <v>01</v>
          </cell>
          <cell r="AM7" t="str">
            <v/>
          </cell>
          <cell r="AN7" t="str">
            <v>○</v>
          </cell>
          <cell r="AO7" t="str">
            <v>01</v>
          </cell>
          <cell r="AP7" t="str">
            <v/>
          </cell>
          <cell r="AQ7" t="str">
            <v>01</v>
          </cell>
          <cell r="AR7" t="str">
            <v>Ｂ型</v>
          </cell>
          <cell r="AS7">
            <v>4</v>
          </cell>
          <cell r="AT7">
            <v>6.2</v>
          </cell>
          <cell r="AU7">
            <v>25737400</v>
          </cell>
          <cell r="AV7">
            <v>15188400</v>
          </cell>
          <cell r="AW7" t="str">
            <v>昭和４８</v>
          </cell>
          <cell r="AX7">
            <v>26846</v>
          </cell>
          <cell r="AY7">
            <v>26846</v>
          </cell>
          <cell r="AZ7">
            <v>120126846</v>
          </cell>
          <cell r="BA7" t="str">
            <v>1</v>
          </cell>
          <cell r="BB7">
            <v>1</v>
          </cell>
          <cell r="BC7" t="str">
            <v>2</v>
          </cell>
          <cell r="BD7">
            <v>120126846</v>
          </cell>
          <cell r="BE7" t="str">
            <v>Ｂ型</v>
          </cell>
          <cell r="BF7" t="str">
            <v>2</v>
          </cell>
          <cell r="BG7">
            <v>120126846</v>
          </cell>
          <cell r="BH7">
            <v>-85.8</v>
          </cell>
          <cell r="BI7" t="str">
            <v>大阪府立羽曳野病院内託児所</v>
          </cell>
        </row>
        <row r="8">
          <cell r="A8" t="str">
            <v>大阪府立病院</v>
          </cell>
          <cell r="B8" t="str">
            <v>府</v>
          </cell>
          <cell r="C8" t="str">
            <v>S48</v>
          </cell>
          <cell r="D8">
            <v>8</v>
          </cell>
          <cell r="E8">
            <v>1</v>
          </cell>
          <cell r="F8">
            <v>3751000</v>
          </cell>
          <cell r="G8">
            <v>38433000</v>
          </cell>
          <cell r="H8">
            <v>38433000</v>
          </cell>
          <cell r="I8">
            <v>2042000</v>
          </cell>
          <cell r="J8">
            <v>44226000</v>
          </cell>
          <cell r="K8">
            <v>40028000</v>
          </cell>
          <cell r="L8">
            <v>4198000</v>
          </cell>
          <cell r="M8">
            <v>44226000</v>
          </cell>
          <cell r="N8">
            <v>0</v>
          </cell>
          <cell r="O8">
            <v>4</v>
          </cell>
          <cell r="P8">
            <v>8</v>
          </cell>
          <cell r="Q8">
            <v>10</v>
          </cell>
          <cell r="R8" t="str">
            <v>直</v>
          </cell>
          <cell r="S8">
            <v>11.5</v>
          </cell>
          <cell r="T8">
            <v>0</v>
          </cell>
          <cell r="U8">
            <v>2</v>
          </cell>
          <cell r="V8">
            <v>14900</v>
          </cell>
          <cell r="W8">
            <v>2</v>
          </cell>
          <cell r="X8">
            <v>8</v>
          </cell>
          <cell r="Y8">
            <v>0</v>
          </cell>
          <cell r="Z8">
            <v>0</v>
          </cell>
          <cell r="AA8">
            <v>10</v>
          </cell>
          <cell r="AB8">
            <v>13447422233</v>
          </cell>
          <cell r="AC8">
            <v>3660562458</v>
          </cell>
          <cell r="AD8">
            <v>0</v>
          </cell>
          <cell r="AE8">
            <v>17107984691</v>
          </cell>
          <cell r="AF8">
            <v>18349515759</v>
          </cell>
          <cell r="AG8">
            <v>1012888028</v>
          </cell>
          <cell r="AH8">
            <v>74806105</v>
          </cell>
          <cell r="AI8">
            <v>19437209892</v>
          </cell>
          <cell r="AJ8">
            <v>-2329225201</v>
          </cell>
          <cell r="AK8" t="str">
            <v>○</v>
          </cell>
          <cell r="AL8" t="str">
            <v/>
          </cell>
          <cell r="AM8" t="str">
            <v>01</v>
          </cell>
          <cell r="AN8" t="str">
            <v>○</v>
          </cell>
          <cell r="AO8" t="str">
            <v>01</v>
          </cell>
          <cell r="AP8" t="str">
            <v/>
          </cell>
          <cell r="AQ8" t="str">
            <v>01</v>
          </cell>
          <cell r="AR8" t="str">
            <v>Ｂ型</v>
          </cell>
          <cell r="AS8">
            <v>4</v>
          </cell>
          <cell r="AT8">
            <v>4.8</v>
          </cell>
          <cell r="AU8">
            <v>22399600</v>
          </cell>
          <cell r="AV8">
            <v>16606600</v>
          </cell>
          <cell r="AW8" t="str">
            <v>昭和４８</v>
          </cell>
          <cell r="AX8">
            <v>26877</v>
          </cell>
          <cell r="AY8">
            <v>26877</v>
          </cell>
          <cell r="AZ8" t="str">
            <v>Ｂ型</v>
          </cell>
          <cell r="BA8" t="str">
            <v>1</v>
          </cell>
          <cell r="BB8">
            <v>2</v>
          </cell>
          <cell r="BC8" t="str">
            <v>2</v>
          </cell>
          <cell r="BD8">
            <v>120126877</v>
          </cell>
          <cell r="BE8" t="str">
            <v>Ｂ型</v>
          </cell>
          <cell r="BF8" t="str">
            <v>2</v>
          </cell>
          <cell r="BG8">
            <v>120126877</v>
          </cell>
          <cell r="BH8">
            <v>-140.19999999999999</v>
          </cell>
          <cell r="BI8" t="str">
            <v>大阪府立病院院内託児所</v>
          </cell>
        </row>
        <row r="9">
          <cell r="A9" t="str">
            <v>堺市立堺病院</v>
          </cell>
          <cell r="B9" t="str">
            <v>市</v>
          </cell>
          <cell r="C9" t="str">
            <v>S45</v>
          </cell>
          <cell r="D9">
            <v>12</v>
          </cell>
          <cell r="E9">
            <v>1</v>
          </cell>
          <cell r="F9">
            <v>5614800</v>
          </cell>
          <cell r="G9">
            <v>4488000</v>
          </cell>
          <cell r="H9">
            <v>56722153</v>
          </cell>
          <cell r="I9">
            <v>0</v>
          </cell>
          <cell r="J9">
            <v>66824953</v>
          </cell>
          <cell r="K9">
            <v>61065888</v>
          </cell>
          <cell r="L9">
            <v>5759065</v>
          </cell>
          <cell r="M9">
            <v>66824953</v>
          </cell>
          <cell r="N9">
            <v>0</v>
          </cell>
          <cell r="O9">
            <v>9</v>
          </cell>
          <cell r="P9">
            <v>1</v>
          </cell>
          <cell r="Q9">
            <v>9.5</v>
          </cell>
          <cell r="R9" t="str">
            <v>◎</v>
          </cell>
          <cell r="S9">
            <v>11.5</v>
          </cell>
          <cell r="T9">
            <v>0</v>
          </cell>
          <cell r="U9">
            <v>37336</v>
          </cell>
          <cell r="V9">
            <v>37336</v>
          </cell>
          <cell r="W9">
            <v>5</v>
          </cell>
          <cell r="X9">
            <v>8</v>
          </cell>
          <cell r="Y9">
            <v>0</v>
          </cell>
          <cell r="Z9">
            <v>0</v>
          </cell>
          <cell r="AA9">
            <v>13</v>
          </cell>
          <cell r="AB9">
            <v>7589017000</v>
          </cell>
          <cell r="AC9">
            <v>1052586000</v>
          </cell>
          <cell r="AD9">
            <v>0</v>
          </cell>
          <cell r="AE9">
            <v>8641603000</v>
          </cell>
          <cell r="AF9">
            <v>8522162000</v>
          </cell>
          <cell r="AG9">
            <v>113946000</v>
          </cell>
          <cell r="AH9">
            <v>0</v>
          </cell>
          <cell r="AI9">
            <v>8636108000</v>
          </cell>
          <cell r="AJ9">
            <v>5495000</v>
          </cell>
          <cell r="AK9" t="str">
            <v>○</v>
          </cell>
          <cell r="AL9" t="str">
            <v>○</v>
          </cell>
          <cell r="AM9" t="str">
            <v>×</v>
          </cell>
          <cell r="AN9" t="str">
            <v>○</v>
          </cell>
          <cell r="AO9" t="str">
            <v>02</v>
          </cell>
          <cell r="AP9" t="str">
            <v/>
          </cell>
          <cell r="AQ9" t="str">
            <v>02</v>
          </cell>
          <cell r="AR9" t="str">
            <v>Ｂ型</v>
          </cell>
          <cell r="AS9">
            <v>4</v>
          </cell>
          <cell r="AT9">
            <v>6.2</v>
          </cell>
          <cell r="AU9">
            <v>29269465</v>
          </cell>
          <cell r="AV9">
            <v>23654665</v>
          </cell>
          <cell r="AW9" t="str">
            <v>昭和４５</v>
          </cell>
          <cell r="AX9">
            <v>25903</v>
          </cell>
          <cell r="AY9">
            <v>25903</v>
          </cell>
          <cell r="AZ9" t="str">
            <v>2</v>
          </cell>
          <cell r="BA9" t="str">
            <v>1</v>
          </cell>
          <cell r="BB9">
            <v>3</v>
          </cell>
          <cell r="BC9" t="str">
            <v>2</v>
          </cell>
          <cell r="BD9">
            <v>120225903</v>
          </cell>
          <cell r="BE9" t="str">
            <v>Ｂ型</v>
          </cell>
          <cell r="BF9" t="str">
            <v>2</v>
          </cell>
          <cell r="BG9">
            <v>120225903</v>
          </cell>
          <cell r="BH9">
            <v>0.2</v>
          </cell>
          <cell r="BI9" t="str">
            <v>市立堺病院職場保育所</v>
          </cell>
        </row>
        <row r="10">
          <cell r="A10" t="str">
            <v>豊中市立豊中病院</v>
          </cell>
          <cell r="B10" t="str">
            <v>市</v>
          </cell>
          <cell r="C10" t="str">
            <v>S46</v>
          </cell>
          <cell r="D10">
            <v>1</v>
          </cell>
          <cell r="E10">
            <v>20</v>
          </cell>
          <cell r="F10">
            <v>5496000</v>
          </cell>
          <cell r="G10">
            <v>39804000</v>
          </cell>
          <cell r="H10">
            <v>0</v>
          </cell>
          <cell r="I10">
            <v>0</v>
          </cell>
          <cell r="J10">
            <v>45300000</v>
          </cell>
          <cell r="K10">
            <v>43727000</v>
          </cell>
          <cell r="L10">
            <v>1573000</v>
          </cell>
          <cell r="M10">
            <v>45300000</v>
          </cell>
          <cell r="N10">
            <v>0</v>
          </cell>
          <cell r="O10">
            <v>3</v>
          </cell>
          <cell r="P10">
            <v>5</v>
          </cell>
          <cell r="Q10">
            <v>8</v>
          </cell>
          <cell r="R10" t="str">
            <v>直</v>
          </cell>
          <cell r="S10">
            <v>11</v>
          </cell>
          <cell r="T10">
            <v>0</v>
          </cell>
          <cell r="U10">
            <v>10</v>
          </cell>
          <cell r="V10">
            <v>22900</v>
          </cell>
          <cell r="W10">
            <v>10</v>
          </cell>
          <cell r="X10">
            <v>2</v>
          </cell>
          <cell r="Y10">
            <v>0</v>
          </cell>
          <cell r="Z10">
            <v>0</v>
          </cell>
          <cell r="AA10">
            <v>12</v>
          </cell>
          <cell r="AB10">
            <v>9649377000</v>
          </cell>
          <cell r="AC10">
            <v>140149000</v>
          </cell>
          <cell r="AD10">
            <v>0</v>
          </cell>
          <cell r="AE10">
            <v>9789526000</v>
          </cell>
          <cell r="AF10">
            <v>9779297000</v>
          </cell>
          <cell r="AG10">
            <v>127996000</v>
          </cell>
          <cell r="AH10">
            <v>0</v>
          </cell>
          <cell r="AI10">
            <v>9907293000</v>
          </cell>
          <cell r="AJ10">
            <v>-117767000</v>
          </cell>
          <cell r="AK10" t="str">
            <v>○</v>
          </cell>
          <cell r="AL10" t="str">
            <v>02</v>
          </cell>
          <cell r="AM10" t="str">
            <v>×</v>
          </cell>
          <cell r="AN10" t="str">
            <v>○</v>
          </cell>
          <cell r="AO10" t="str">
            <v>02</v>
          </cell>
          <cell r="AP10" t="str">
            <v/>
          </cell>
          <cell r="AQ10" t="str">
            <v>02</v>
          </cell>
          <cell r="AR10" t="str">
            <v>Ｂ型</v>
          </cell>
          <cell r="AS10">
            <v>4</v>
          </cell>
          <cell r="AT10">
            <v>5.7</v>
          </cell>
          <cell r="AU10">
            <v>23187400</v>
          </cell>
          <cell r="AV10">
            <v>17691400</v>
          </cell>
          <cell r="AW10" t="str">
            <v>昭和４６</v>
          </cell>
          <cell r="AX10">
            <v>25953</v>
          </cell>
          <cell r="AY10">
            <v>25659</v>
          </cell>
          <cell r="AZ10">
            <v>120225953</v>
          </cell>
          <cell r="BA10" t="str">
            <v>1</v>
          </cell>
          <cell r="BB10">
            <v>4</v>
          </cell>
          <cell r="BC10" t="str">
            <v>2</v>
          </cell>
          <cell r="BD10">
            <v>120225953</v>
          </cell>
          <cell r="BE10" t="str">
            <v>Ｂ型</v>
          </cell>
          <cell r="BF10" t="str">
            <v>2</v>
          </cell>
          <cell r="BG10">
            <v>120225953</v>
          </cell>
          <cell r="BH10">
            <v>-6.6</v>
          </cell>
          <cell r="BI10" t="str">
            <v>市立豊中病院看護婦保育所</v>
          </cell>
        </row>
        <row r="11">
          <cell r="A11" t="str">
            <v>吹田市立吹田市民病院</v>
          </cell>
          <cell r="B11" t="str">
            <v>市</v>
          </cell>
          <cell r="C11" t="str">
            <v>S50</v>
          </cell>
          <cell r="D11">
            <v>4</v>
          </cell>
          <cell r="E11">
            <v>1</v>
          </cell>
          <cell r="F11">
            <v>10463000</v>
          </cell>
          <cell r="G11">
            <v>4488000</v>
          </cell>
          <cell r="H11">
            <v>59926000</v>
          </cell>
          <cell r="I11">
            <v>0</v>
          </cell>
          <cell r="J11">
            <v>74877000</v>
          </cell>
          <cell r="K11">
            <v>68351000</v>
          </cell>
          <cell r="L11">
            <v>6526000</v>
          </cell>
          <cell r="M11">
            <v>74877000</v>
          </cell>
          <cell r="N11">
            <v>0</v>
          </cell>
          <cell r="O11">
            <v>8</v>
          </cell>
          <cell r="P11">
            <v>9.6</v>
          </cell>
          <cell r="Q11">
            <v>9.6</v>
          </cell>
          <cell r="R11" t="str">
            <v>直</v>
          </cell>
          <cell r="S11">
            <v>11.5</v>
          </cell>
          <cell r="T11">
            <v>0</v>
          </cell>
          <cell r="U11">
            <v>5</v>
          </cell>
          <cell r="V11">
            <v>38328</v>
          </cell>
          <cell r="W11">
            <v>5</v>
          </cell>
          <cell r="X11">
            <v>8</v>
          </cell>
          <cell r="Y11">
            <v>0</v>
          </cell>
          <cell r="Z11">
            <v>0</v>
          </cell>
          <cell r="AA11">
            <v>13</v>
          </cell>
          <cell r="AB11">
            <v>8456216000</v>
          </cell>
          <cell r="AC11">
            <v>726753000</v>
          </cell>
          <cell r="AD11">
            <v>119690000</v>
          </cell>
          <cell r="AE11">
            <v>9302659000</v>
          </cell>
          <cell r="AF11">
            <v>8872031000</v>
          </cell>
          <cell r="AG11">
            <v>541273000</v>
          </cell>
          <cell r="AH11">
            <v>0</v>
          </cell>
          <cell r="AI11">
            <v>9413304000</v>
          </cell>
          <cell r="AJ11">
            <v>-110645000</v>
          </cell>
          <cell r="AK11" t="str">
            <v>○</v>
          </cell>
          <cell r="AL11" t="str">
            <v>02</v>
          </cell>
          <cell r="AM11" t="str">
            <v>×</v>
          </cell>
          <cell r="AN11" t="str">
            <v>○</v>
          </cell>
          <cell r="AO11" t="str">
            <v>02</v>
          </cell>
          <cell r="AP11" t="str">
            <v/>
          </cell>
          <cell r="AQ11" t="str">
            <v>02</v>
          </cell>
          <cell r="AR11" t="str">
            <v>Ｂ型</v>
          </cell>
          <cell r="AS11">
            <v>4</v>
          </cell>
          <cell r="AT11">
            <v>6.2</v>
          </cell>
          <cell r="AU11">
            <v>30036400</v>
          </cell>
          <cell r="AV11">
            <v>19573400</v>
          </cell>
          <cell r="AW11" t="str">
            <v>昭和５０</v>
          </cell>
          <cell r="AX11">
            <v>27485</v>
          </cell>
          <cell r="AY11">
            <v>27485</v>
          </cell>
          <cell r="AZ11">
            <v>120227485</v>
          </cell>
          <cell r="BA11" t="str">
            <v>1</v>
          </cell>
          <cell r="BB11">
            <v>5</v>
          </cell>
          <cell r="BC11" t="str">
            <v>2</v>
          </cell>
          <cell r="BD11">
            <v>120227485</v>
          </cell>
          <cell r="BE11" t="str">
            <v>Ｂ型</v>
          </cell>
          <cell r="BF11" t="str">
            <v>2</v>
          </cell>
          <cell r="BG11">
            <v>120227485</v>
          </cell>
          <cell r="BH11">
            <v>-5.6</v>
          </cell>
          <cell r="BI11" t="str">
            <v>市立吹田市民病院看護婦保育所</v>
          </cell>
        </row>
        <row r="12">
          <cell r="A12" t="str">
            <v>大阪市立総合医療センター</v>
          </cell>
          <cell r="B12" t="str">
            <v>市</v>
          </cell>
          <cell r="C12" t="str">
            <v>H6</v>
          </cell>
          <cell r="D12">
            <v>6</v>
          </cell>
          <cell r="E12">
            <v>1</v>
          </cell>
          <cell r="F12">
            <v>6240000</v>
          </cell>
          <cell r="G12">
            <v>25516000</v>
          </cell>
          <cell r="H12">
            <v>25516000</v>
          </cell>
          <cell r="I12">
            <v>0</v>
          </cell>
          <cell r="J12">
            <v>31756000</v>
          </cell>
          <cell r="K12">
            <v>0</v>
          </cell>
          <cell r="L12">
            <v>31756000</v>
          </cell>
          <cell r="M12">
            <v>31756000</v>
          </cell>
          <cell r="N12">
            <v>0</v>
          </cell>
          <cell r="O12">
            <v>5</v>
          </cell>
          <cell r="P12">
            <v>3</v>
          </cell>
          <cell r="Q12">
            <v>6</v>
          </cell>
          <cell r="R12" t="str">
            <v>○</v>
          </cell>
          <cell r="S12">
            <v>11.5</v>
          </cell>
          <cell r="T12">
            <v>0</v>
          </cell>
          <cell r="U12">
            <v>7</v>
          </cell>
          <cell r="V12">
            <v>27200</v>
          </cell>
          <cell r="W12">
            <v>8</v>
          </cell>
          <cell r="X12">
            <v>7</v>
          </cell>
          <cell r="Y12">
            <v>2</v>
          </cell>
          <cell r="Z12">
            <v>0</v>
          </cell>
          <cell r="AA12">
            <v>17</v>
          </cell>
          <cell r="AB12">
            <v>28256508000</v>
          </cell>
          <cell r="AC12">
            <v>14274353000</v>
          </cell>
          <cell r="AD12">
            <v>1061157000</v>
          </cell>
          <cell r="AE12">
            <v>43592018000</v>
          </cell>
          <cell r="AF12">
            <v>43061466000</v>
          </cell>
          <cell r="AG12">
            <v>4506197000</v>
          </cell>
          <cell r="AH12" t="str">
            <v>○</v>
          </cell>
          <cell r="AI12">
            <v>47567663000</v>
          </cell>
          <cell r="AJ12">
            <v>-3975645000</v>
          </cell>
          <cell r="AK12" t="str">
            <v>○</v>
          </cell>
          <cell r="AL12" t="str">
            <v>Ｂ型</v>
          </cell>
          <cell r="AM12">
            <v>4</v>
          </cell>
          <cell r="AN12" t="str">
            <v>○</v>
          </cell>
          <cell r="AO12" t="str">
            <v>02</v>
          </cell>
          <cell r="AP12" t="str">
            <v/>
          </cell>
          <cell r="AQ12" t="str">
            <v>02</v>
          </cell>
          <cell r="AR12" t="str">
            <v>Ｂ型</v>
          </cell>
          <cell r="AS12">
            <v>4</v>
          </cell>
          <cell r="AT12">
            <v>8.1</v>
          </cell>
          <cell r="AU12">
            <v>62471200</v>
          </cell>
          <cell r="AV12">
            <v>25516000</v>
          </cell>
          <cell r="AW12" t="str">
            <v>平成６年6月</v>
          </cell>
          <cell r="AX12">
            <v>34486</v>
          </cell>
          <cell r="AY12">
            <v>34486</v>
          </cell>
          <cell r="AZ12">
            <v>120234486</v>
          </cell>
          <cell r="BA12" t="str">
            <v>1</v>
          </cell>
          <cell r="BB12">
            <v>6</v>
          </cell>
          <cell r="BC12" t="str">
            <v>2</v>
          </cell>
          <cell r="BD12">
            <v>120234486</v>
          </cell>
          <cell r="BE12" t="str">
            <v>Ｂ型</v>
          </cell>
          <cell r="BF12" t="str">
            <v>2</v>
          </cell>
          <cell r="BG12">
            <v>120234486</v>
          </cell>
          <cell r="BH12">
            <v>-155.80000000000001</v>
          </cell>
          <cell r="BI12" t="str">
            <v>大阪市立総合医療センター院内保育所</v>
          </cell>
        </row>
        <row r="13">
          <cell r="A13" t="str">
            <v>学校法人大阪医科大学付属病院</v>
          </cell>
          <cell r="B13" t="str">
            <v>学校</v>
          </cell>
          <cell r="C13" t="str">
            <v>S45</v>
          </cell>
          <cell r="D13">
            <v>5</v>
          </cell>
          <cell r="E13">
            <v>1</v>
          </cell>
          <cell r="F13">
            <v>14070000</v>
          </cell>
          <cell r="G13">
            <v>1402000</v>
          </cell>
          <cell r="H13">
            <v>67775000</v>
          </cell>
          <cell r="I13">
            <v>0</v>
          </cell>
          <cell r="J13">
            <v>83247000</v>
          </cell>
          <cell r="K13">
            <v>79947000</v>
          </cell>
          <cell r="L13">
            <v>3300000</v>
          </cell>
          <cell r="M13">
            <v>83247000</v>
          </cell>
          <cell r="N13">
            <v>0</v>
          </cell>
          <cell r="O13">
            <v>16</v>
          </cell>
          <cell r="P13">
            <v>0</v>
          </cell>
          <cell r="Q13">
            <v>16</v>
          </cell>
          <cell r="R13" t="str">
            <v>直</v>
          </cell>
          <cell r="S13">
            <v>8</v>
          </cell>
          <cell r="T13">
            <v>0</v>
          </cell>
          <cell r="U13">
            <v>35000</v>
          </cell>
          <cell r="V13">
            <v>35000</v>
          </cell>
          <cell r="W13">
            <v>7</v>
          </cell>
          <cell r="X13">
            <v>16</v>
          </cell>
          <cell r="Y13">
            <v>1</v>
          </cell>
          <cell r="Z13">
            <v>0</v>
          </cell>
          <cell r="AA13">
            <v>24</v>
          </cell>
          <cell r="AB13">
            <v>19300253000</v>
          </cell>
          <cell r="AC13">
            <v>1236851000</v>
          </cell>
          <cell r="AD13">
            <v>0</v>
          </cell>
          <cell r="AE13">
            <v>20537104000</v>
          </cell>
          <cell r="AF13">
            <v>20700113000</v>
          </cell>
          <cell r="AG13">
            <v>730997000</v>
          </cell>
          <cell r="AH13">
            <v>0</v>
          </cell>
          <cell r="AI13">
            <v>21431110000</v>
          </cell>
          <cell r="AJ13">
            <v>-894006000</v>
          </cell>
          <cell r="AK13" t="str">
            <v>○</v>
          </cell>
          <cell r="AL13" t="str">
            <v>○</v>
          </cell>
          <cell r="AM13" t="str">
            <v>×</v>
          </cell>
          <cell r="AN13" t="str">
            <v>○</v>
          </cell>
          <cell r="AO13" t="str">
            <v/>
          </cell>
          <cell r="AP13" t="str">
            <v>10</v>
          </cell>
          <cell r="AQ13" t="str">
            <v>10</v>
          </cell>
          <cell r="AR13" t="str">
            <v>Ａ型</v>
          </cell>
          <cell r="AS13">
            <v>2</v>
          </cell>
          <cell r="AT13">
            <v>11.4</v>
          </cell>
          <cell r="AU13">
            <v>46528800</v>
          </cell>
          <cell r="AV13">
            <v>32458800</v>
          </cell>
          <cell r="AW13" t="str">
            <v>昭和４５</v>
          </cell>
          <cell r="AX13">
            <v>25689</v>
          </cell>
          <cell r="AY13">
            <v>25689</v>
          </cell>
          <cell r="AZ13" t="str">
            <v>1</v>
          </cell>
          <cell r="BA13" t="str">
            <v>2</v>
          </cell>
          <cell r="BB13">
            <v>1</v>
          </cell>
          <cell r="BC13" t="str">
            <v>1</v>
          </cell>
          <cell r="BD13">
            <v>211025689</v>
          </cell>
          <cell r="BE13" t="str">
            <v>Ａ型</v>
          </cell>
          <cell r="BF13" t="str">
            <v>1</v>
          </cell>
          <cell r="BG13">
            <v>211025689</v>
          </cell>
          <cell r="BH13">
            <v>-27.5</v>
          </cell>
          <cell r="BI13" t="str">
            <v>大阪医科大学付属病院保育室</v>
          </cell>
        </row>
        <row r="14">
          <cell r="A14" t="str">
            <v>社会福祉法人大阪暁明館病院</v>
          </cell>
          <cell r="B14" t="str">
            <v>社福</v>
          </cell>
          <cell r="C14" t="str">
            <v>S45</v>
          </cell>
          <cell r="D14">
            <v>12</v>
          </cell>
          <cell r="E14">
            <v>7</v>
          </cell>
          <cell r="F14">
            <v>1200000</v>
          </cell>
          <cell r="G14">
            <v>4971000</v>
          </cell>
          <cell r="H14">
            <v>11460000</v>
          </cell>
          <cell r="I14">
            <v>0</v>
          </cell>
          <cell r="J14">
            <v>17631000</v>
          </cell>
          <cell r="K14">
            <v>15811000</v>
          </cell>
          <cell r="L14">
            <v>1820000</v>
          </cell>
          <cell r="M14">
            <v>17631000</v>
          </cell>
          <cell r="N14">
            <v>0</v>
          </cell>
          <cell r="O14">
            <v>2</v>
          </cell>
          <cell r="P14">
            <v>3</v>
          </cell>
          <cell r="Q14">
            <v>4</v>
          </cell>
          <cell r="R14" t="str">
            <v>直</v>
          </cell>
          <cell r="S14">
            <v>8.33</v>
          </cell>
          <cell r="T14">
            <v>240</v>
          </cell>
          <cell r="U14">
            <v>10000</v>
          </cell>
          <cell r="V14">
            <v>10000</v>
          </cell>
          <cell r="W14">
            <v>3</v>
          </cell>
          <cell r="X14">
            <v>2</v>
          </cell>
          <cell r="Y14">
            <v>7</v>
          </cell>
          <cell r="Z14">
            <v>1</v>
          </cell>
          <cell r="AA14">
            <v>13</v>
          </cell>
          <cell r="AB14">
            <v>4213743355</v>
          </cell>
          <cell r="AC14">
            <v>64252493</v>
          </cell>
          <cell r="AD14">
            <v>7735597</v>
          </cell>
          <cell r="AE14">
            <v>4285731445</v>
          </cell>
          <cell r="AF14">
            <v>4009780367</v>
          </cell>
          <cell r="AG14">
            <v>242215781</v>
          </cell>
          <cell r="AH14">
            <v>4000300</v>
          </cell>
          <cell r="AI14">
            <v>4255996448</v>
          </cell>
          <cell r="AJ14">
            <v>29734997</v>
          </cell>
          <cell r="AK14" t="str">
            <v>○</v>
          </cell>
          <cell r="AL14" t="str">
            <v>○</v>
          </cell>
          <cell r="AM14" t="str">
            <v>×</v>
          </cell>
          <cell r="AN14" t="str">
            <v>○</v>
          </cell>
          <cell r="AO14" t="str">
            <v/>
          </cell>
          <cell r="AP14" t="str">
            <v>11</v>
          </cell>
          <cell r="AQ14" t="str">
            <v>11</v>
          </cell>
          <cell r="AR14" t="str">
            <v>Ａ型</v>
          </cell>
          <cell r="AS14">
            <v>2</v>
          </cell>
          <cell r="AT14">
            <v>6.2</v>
          </cell>
          <cell r="AU14">
            <v>25330400</v>
          </cell>
          <cell r="AV14">
            <v>16431000</v>
          </cell>
          <cell r="AW14" t="str">
            <v>昭和４５</v>
          </cell>
          <cell r="AX14">
            <v>25909</v>
          </cell>
          <cell r="AY14">
            <v>25909</v>
          </cell>
          <cell r="AZ14" t="str">
            <v>1</v>
          </cell>
          <cell r="BA14" t="str">
            <v>2</v>
          </cell>
          <cell r="BB14">
            <v>2</v>
          </cell>
          <cell r="BC14" t="str">
            <v>1</v>
          </cell>
          <cell r="BD14">
            <v>211125909</v>
          </cell>
          <cell r="BE14" t="str">
            <v>Ａ型</v>
          </cell>
          <cell r="BF14" t="str">
            <v>1</v>
          </cell>
          <cell r="BG14">
            <v>211125909</v>
          </cell>
          <cell r="BH14">
            <v>1.8</v>
          </cell>
          <cell r="BI14" t="str">
            <v>大阪暁明館病院保育園</v>
          </cell>
        </row>
        <row r="15">
          <cell r="A15" t="str">
            <v>社会福祉法人天心会小阪病院</v>
          </cell>
          <cell r="B15" t="str">
            <v>社福</v>
          </cell>
          <cell r="C15" t="str">
            <v>H6</v>
          </cell>
          <cell r="D15">
            <v>4</v>
          </cell>
          <cell r="E15">
            <v>1</v>
          </cell>
          <cell r="F15">
            <v>1140000</v>
          </cell>
          <cell r="G15">
            <v>1402000</v>
          </cell>
          <cell r="H15">
            <v>12778000</v>
          </cell>
          <cell r="I15">
            <v>200000</v>
          </cell>
          <cell r="J15">
            <v>15520000</v>
          </cell>
          <cell r="K15">
            <v>11600000</v>
          </cell>
          <cell r="L15">
            <v>3920000</v>
          </cell>
          <cell r="M15">
            <v>15520000</v>
          </cell>
          <cell r="N15">
            <v>0</v>
          </cell>
          <cell r="O15">
            <v>3</v>
          </cell>
          <cell r="P15">
            <v>0</v>
          </cell>
          <cell r="Q15">
            <v>3</v>
          </cell>
          <cell r="R15" t="str">
            <v>直</v>
          </cell>
          <cell r="S15">
            <v>9</v>
          </cell>
          <cell r="T15">
            <v>0</v>
          </cell>
          <cell r="U15">
            <v>15000</v>
          </cell>
          <cell r="V15">
            <v>15000</v>
          </cell>
          <cell r="W15">
            <v>2</v>
          </cell>
          <cell r="X15">
            <v>5</v>
          </cell>
          <cell r="Y15">
            <v>1</v>
          </cell>
          <cell r="Z15">
            <v>2</v>
          </cell>
          <cell r="AA15">
            <v>10</v>
          </cell>
          <cell r="AB15">
            <v>3160674873</v>
          </cell>
          <cell r="AC15">
            <v>89986536</v>
          </cell>
          <cell r="AD15">
            <v>33550000</v>
          </cell>
          <cell r="AE15">
            <v>3284211409</v>
          </cell>
          <cell r="AF15">
            <v>2897288349</v>
          </cell>
          <cell r="AG15">
            <v>189095046</v>
          </cell>
          <cell r="AH15">
            <v>40686390</v>
          </cell>
          <cell r="AI15">
            <v>3127069785</v>
          </cell>
          <cell r="AJ15">
            <v>157141624</v>
          </cell>
          <cell r="AK15" t="str">
            <v>○</v>
          </cell>
          <cell r="AL15" t="str">
            <v/>
          </cell>
          <cell r="AM15" t="str">
            <v>11</v>
          </cell>
          <cell r="AN15" t="str">
            <v>○</v>
          </cell>
          <cell r="AO15" t="str">
            <v/>
          </cell>
          <cell r="AP15" t="str">
            <v>11</v>
          </cell>
          <cell r="AQ15" t="str">
            <v>11</v>
          </cell>
          <cell r="AR15" t="str">
            <v>Ａ型</v>
          </cell>
          <cell r="AS15">
            <v>2</v>
          </cell>
          <cell r="AT15">
            <v>4.8</v>
          </cell>
          <cell r="AU15">
            <v>22121600</v>
          </cell>
          <cell r="AV15">
            <v>14180000</v>
          </cell>
          <cell r="AW15" t="str">
            <v>平成６年４月</v>
          </cell>
          <cell r="AX15">
            <v>34425</v>
          </cell>
          <cell r="AY15">
            <v>34425</v>
          </cell>
          <cell r="AZ15">
            <v>211134425</v>
          </cell>
          <cell r="BA15" t="str">
            <v>2</v>
          </cell>
          <cell r="BB15">
            <v>3</v>
          </cell>
          <cell r="BC15" t="str">
            <v>1</v>
          </cell>
          <cell r="BD15">
            <v>211134425</v>
          </cell>
          <cell r="BE15" t="str">
            <v>Ａ型</v>
          </cell>
          <cell r="BF15" t="str">
            <v>1</v>
          </cell>
          <cell r="BG15">
            <v>211134425</v>
          </cell>
          <cell r="BH15">
            <v>11</v>
          </cell>
          <cell r="BI15" t="str">
            <v>小阪病院保育所りとるべあ</v>
          </cell>
        </row>
        <row r="16">
          <cell r="A16" t="str">
            <v>医療法人藤田会フジタ病院</v>
          </cell>
          <cell r="B16" t="str">
            <v>医療法人</v>
          </cell>
          <cell r="C16" t="str">
            <v>S46</v>
          </cell>
          <cell r="D16">
            <v>6</v>
          </cell>
          <cell r="E16">
            <v>1</v>
          </cell>
          <cell r="F16">
            <v>450000</v>
          </cell>
          <cell r="G16">
            <v>3305000</v>
          </cell>
          <cell r="H16">
            <v>10416159</v>
          </cell>
          <cell r="I16">
            <v>0</v>
          </cell>
          <cell r="J16">
            <v>14171159</v>
          </cell>
          <cell r="K16">
            <v>11527729</v>
          </cell>
          <cell r="L16">
            <v>2643430</v>
          </cell>
          <cell r="M16">
            <v>14171159</v>
          </cell>
          <cell r="N16">
            <v>0</v>
          </cell>
          <cell r="O16">
            <v>3</v>
          </cell>
          <cell r="P16">
            <v>0</v>
          </cell>
          <cell r="Q16">
            <v>3</v>
          </cell>
          <cell r="R16" t="str">
            <v>直</v>
          </cell>
          <cell r="S16">
            <v>8</v>
          </cell>
          <cell r="T16">
            <v>132</v>
          </cell>
          <cell r="U16">
            <v>6100</v>
          </cell>
          <cell r="V16">
            <v>6100</v>
          </cell>
          <cell r="W16">
            <v>0</v>
          </cell>
          <cell r="X16">
            <v>1</v>
          </cell>
          <cell r="Y16">
            <v>2</v>
          </cell>
          <cell r="Z16">
            <v>1</v>
          </cell>
          <cell r="AA16">
            <v>4</v>
          </cell>
          <cell r="AB16">
            <v>781224232</v>
          </cell>
          <cell r="AC16">
            <v>56295068</v>
          </cell>
          <cell r="AD16">
            <v>0</v>
          </cell>
          <cell r="AE16">
            <v>837519300</v>
          </cell>
          <cell r="AF16">
            <v>769451164</v>
          </cell>
          <cell r="AG16">
            <v>28612670</v>
          </cell>
          <cell r="AH16">
            <v>1186485</v>
          </cell>
          <cell r="AI16">
            <v>799250319</v>
          </cell>
          <cell r="AJ16">
            <v>38268981</v>
          </cell>
          <cell r="AK16" t="str">
            <v>○</v>
          </cell>
          <cell r="AL16" t="str">
            <v>○</v>
          </cell>
          <cell r="AM16" t="str">
            <v>×</v>
          </cell>
          <cell r="AN16" t="str">
            <v>○</v>
          </cell>
          <cell r="AO16" t="str">
            <v/>
          </cell>
          <cell r="AP16" t="str">
            <v>12</v>
          </cell>
          <cell r="AQ16" t="str">
            <v>12</v>
          </cell>
          <cell r="AR16" t="str">
            <v>Ａ型</v>
          </cell>
          <cell r="AS16">
            <v>2</v>
          </cell>
          <cell r="AT16">
            <v>2</v>
          </cell>
          <cell r="AU16">
            <v>10227430</v>
          </cell>
          <cell r="AV16">
            <v>9777430</v>
          </cell>
          <cell r="AW16" t="str">
            <v>昭和４６</v>
          </cell>
          <cell r="AX16">
            <v>26085</v>
          </cell>
          <cell r="AY16">
            <v>26085</v>
          </cell>
          <cell r="AZ16" t="str">
            <v>1</v>
          </cell>
          <cell r="BA16" t="str">
            <v>2</v>
          </cell>
          <cell r="BB16">
            <v>4</v>
          </cell>
          <cell r="BC16" t="str">
            <v>1</v>
          </cell>
          <cell r="BD16">
            <v>211226085</v>
          </cell>
          <cell r="BE16" t="str">
            <v>Ａ型</v>
          </cell>
          <cell r="BF16" t="str">
            <v>1</v>
          </cell>
          <cell r="BG16">
            <v>211226085</v>
          </cell>
          <cell r="BH16">
            <v>3.9</v>
          </cell>
          <cell r="BI16" t="str">
            <v>フジタ病院附属保育所</v>
          </cell>
        </row>
        <row r="17">
          <cell r="A17" t="str">
            <v>医療法人景岳会総合病院南大阪病院</v>
          </cell>
          <cell r="B17" t="str">
            <v>医療法人</v>
          </cell>
          <cell r="C17" t="str">
            <v>S46</v>
          </cell>
          <cell r="D17">
            <v>6</v>
          </cell>
          <cell r="E17">
            <v>1</v>
          </cell>
          <cell r="F17">
            <v>1758000</v>
          </cell>
          <cell r="G17">
            <v>1402000</v>
          </cell>
          <cell r="H17">
            <v>7042080</v>
          </cell>
          <cell r="I17">
            <v>0</v>
          </cell>
          <cell r="J17">
            <v>10202080</v>
          </cell>
          <cell r="K17">
            <v>6688880</v>
          </cell>
          <cell r="L17">
            <v>3513200</v>
          </cell>
          <cell r="M17">
            <v>10202080</v>
          </cell>
          <cell r="N17">
            <v>0</v>
          </cell>
          <cell r="O17">
            <v>2</v>
          </cell>
          <cell r="P17">
            <v>0</v>
          </cell>
          <cell r="Q17">
            <v>2</v>
          </cell>
          <cell r="R17" t="str">
            <v>直</v>
          </cell>
          <cell r="S17">
            <v>9</v>
          </cell>
          <cell r="T17">
            <v>0</v>
          </cell>
          <cell r="U17">
            <v>30000</v>
          </cell>
          <cell r="V17">
            <v>30000</v>
          </cell>
          <cell r="W17">
            <v>3</v>
          </cell>
          <cell r="X17">
            <v>6</v>
          </cell>
          <cell r="Y17">
            <v>1</v>
          </cell>
          <cell r="Z17">
            <v>0</v>
          </cell>
          <cell r="AA17">
            <v>10</v>
          </cell>
          <cell r="AB17">
            <v>7500000000</v>
          </cell>
          <cell r="AC17">
            <v>770000000</v>
          </cell>
          <cell r="AD17">
            <v>0</v>
          </cell>
          <cell r="AE17">
            <v>8270000000</v>
          </cell>
          <cell r="AF17">
            <v>7280000000</v>
          </cell>
          <cell r="AG17">
            <v>420000000</v>
          </cell>
          <cell r="AH17">
            <v>0</v>
          </cell>
          <cell r="AI17">
            <v>7700000000</v>
          </cell>
          <cell r="AJ17">
            <v>570000000</v>
          </cell>
          <cell r="AK17" t="str">
            <v>○</v>
          </cell>
          <cell r="AL17" t="str">
            <v>○</v>
          </cell>
          <cell r="AM17" t="str">
            <v>×</v>
          </cell>
          <cell r="AN17" t="str">
            <v>○</v>
          </cell>
          <cell r="AO17" t="str">
            <v/>
          </cell>
          <cell r="AP17" t="str">
            <v>12</v>
          </cell>
          <cell r="AQ17" t="str">
            <v>12</v>
          </cell>
          <cell r="AR17" t="str">
            <v>Ａ型</v>
          </cell>
          <cell r="AS17">
            <v>2</v>
          </cell>
          <cell r="AT17">
            <v>4.8</v>
          </cell>
          <cell r="AU17">
            <v>21714800</v>
          </cell>
          <cell r="AV17">
            <v>8444080</v>
          </cell>
          <cell r="AW17" t="str">
            <v>昭和４６</v>
          </cell>
          <cell r="AX17">
            <v>26085</v>
          </cell>
          <cell r="AY17">
            <v>26085</v>
          </cell>
          <cell r="AZ17" t="str">
            <v>1</v>
          </cell>
          <cell r="BA17" t="str">
            <v>2</v>
          </cell>
          <cell r="BB17">
            <v>5</v>
          </cell>
          <cell r="BC17" t="str">
            <v>1</v>
          </cell>
          <cell r="BD17">
            <v>211226085</v>
          </cell>
          <cell r="BE17" t="str">
            <v>Ａ型</v>
          </cell>
          <cell r="BF17" t="str">
            <v>1</v>
          </cell>
          <cell r="BG17">
            <v>211226085</v>
          </cell>
          <cell r="BH17">
            <v>67.5</v>
          </cell>
          <cell r="BI17" t="str">
            <v>南大阪病院保育所</v>
          </cell>
        </row>
        <row r="18">
          <cell r="A18" t="str">
            <v>医療法人杏林会金岡病院</v>
          </cell>
          <cell r="B18" t="str">
            <v>医療法人</v>
          </cell>
          <cell r="C18" t="str">
            <v>S48</v>
          </cell>
          <cell r="D18">
            <v>10</v>
          </cell>
          <cell r="E18">
            <v>1</v>
          </cell>
          <cell r="F18">
            <v>1075800</v>
          </cell>
          <cell r="G18">
            <v>3186000</v>
          </cell>
          <cell r="H18">
            <v>12651399</v>
          </cell>
          <cell r="I18">
            <v>0</v>
          </cell>
          <cell r="J18">
            <v>16913199</v>
          </cell>
          <cell r="K18">
            <v>14391999</v>
          </cell>
          <cell r="L18">
            <v>2521200</v>
          </cell>
          <cell r="M18">
            <v>16913199</v>
          </cell>
          <cell r="N18">
            <v>0</v>
          </cell>
          <cell r="O18">
            <v>4</v>
          </cell>
          <cell r="P18">
            <v>0</v>
          </cell>
          <cell r="Q18">
            <v>4</v>
          </cell>
          <cell r="R18" t="str">
            <v>直</v>
          </cell>
          <cell r="S18">
            <v>9</v>
          </cell>
          <cell r="T18">
            <v>180</v>
          </cell>
          <cell r="U18">
            <v>12000</v>
          </cell>
          <cell r="V18">
            <v>12000</v>
          </cell>
          <cell r="W18">
            <v>3</v>
          </cell>
          <cell r="X18">
            <v>3</v>
          </cell>
          <cell r="Y18">
            <v>4</v>
          </cell>
          <cell r="Z18">
            <v>6</v>
          </cell>
          <cell r="AA18">
            <v>16</v>
          </cell>
          <cell r="AB18">
            <v>1259261000</v>
          </cell>
          <cell r="AC18">
            <v>77775000</v>
          </cell>
          <cell r="AD18">
            <v>1503000</v>
          </cell>
          <cell r="AE18">
            <v>1338539000</v>
          </cell>
          <cell r="AF18">
            <v>1350727000</v>
          </cell>
          <cell r="AG18">
            <v>14728000</v>
          </cell>
          <cell r="AH18">
            <v>232000</v>
          </cell>
          <cell r="AI18">
            <v>1365687000</v>
          </cell>
          <cell r="AJ18">
            <v>-27148000</v>
          </cell>
          <cell r="AK18" t="str">
            <v>○</v>
          </cell>
          <cell r="AL18" t="str">
            <v>○</v>
          </cell>
          <cell r="AM18" t="str">
            <v>×</v>
          </cell>
          <cell r="AN18" t="str">
            <v>○</v>
          </cell>
          <cell r="AO18" t="str">
            <v/>
          </cell>
          <cell r="AP18" t="str">
            <v>12</v>
          </cell>
          <cell r="AQ18" t="str">
            <v>12</v>
          </cell>
          <cell r="AR18" t="str">
            <v>Ａ型</v>
          </cell>
          <cell r="AS18">
            <v>2</v>
          </cell>
          <cell r="AT18">
            <v>7.6</v>
          </cell>
          <cell r="AU18">
            <v>31340400</v>
          </cell>
          <cell r="AV18">
            <v>15837399</v>
          </cell>
          <cell r="AW18" t="str">
            <v>昭和４８</v>
          </cell>
          <cell r="AX18">
            <v>26938</v>
          </cell>
          <cell r="AY18">
            <v>26938</v>
          </cell>
          <cell r="AZ18" t="str">
            <v>1</v>
          </cell>
          <cell r="BA18" t="str">
            <v>2</v>
          </cell>
          <cell r="BB18">
            <v>6</v>
          </cell>
          <cell r="BC18" t="str">
            <v>1</v>
          </cell>
          <cell r="BD18">
            <v>211226938</v>
          </cell>
          <cell r="BE18" t="str">
            <v>Ａ型</v>
          </cell>
          <cell r="BF18" t="str">
            <v>1</v>
          </cell>
          <cell r="BG18">
            <v>211226938</v>
          </cell>
          <cell r="BH18">
            <v>-1.7</v>
          </cell>
          <cell r="BI18" t="str">
            <v>金岡病院内保育所</v>
          </cell>
        </row>
        <row r="19">
          <cell r="A19" t="str">
            <v>医療法人大植会葛城病院</v>
          </cell>
          <cell r="B19" t="str">
            <v>医療法人</v>
          </cell>
          <cell r="C19" t="str">
            <v>S50</v>
          </cell>
          <cell r="D19">
            <v>5</v>
          </cell>
          <cell r="E19">
            <v>6</v>
          </cell>
          <cell r="F19">
            <v>2400000</v>
          </cell>
          <cell r="G19">
            <v>4207500</v>
          </cell>
          <cell r="H19">
            <v>19842500</v>
          </cell>
          <cell r="I19">
            <v>0</v>
          </cell>
          <cell r="J19">
            <v>26450000</v>
          </cell>
          <cell r="K19">
            <v>21000000</v>
          </cell>
          <cell r="L19">
            <v>5450000</v>
          </cell>
          <cell r="M19">
            <v>26450000</v>
          </cell>
          <cell r="N19">
            <v>0</v>
          </cell>
          <cell r="O19">
            <v>5</v>
          </cell>
          <cell r="P19">
            <v>2</v>
          </cell>
          <cell r="Q19">
            <v>6</v>
          </cell>
          <cell r="R19" t="str">
            <v>直</v>
          </cell>
          <cell r="S19">
            <v>8</v>
          </cell>
          <cell r="T19">
            <v>216</v>
          </cell>
          <cell r="U19">
            <v>12875</v>
          </cell>
          <cell r="V19">
            <v>12875</v>
          </cell>
          <cell r="W19">
            <v>6</v>
          </cell>
          <cell r="X19">
            <v>13</v>
          </cell>
          <cell r="Y19">
            <v>7</v>
          </cell>
          <cell r="Z19">
            <v>2</v>
          </cell>
          <cell r="AA19">
            <v>28</v>
          </cell>
          <cell r="AB19">
            <v>1940783000</v>
          </cell>
          <cell r="AC19">
            <v>19217000</v>
          </cell>
          <cell r="AD19">
            <v>0</v>
          </cell>
          <cell r="AE19">
            <v>1960000000</v>
          </cell>
          <cell r="AF19">
            <v>1591934000</v>
          </cell>
          <cell r="AG19">
            <v>254770000</v>
          </cell>
          <cell r="AH19">
            <v>1827000</v>
          </cell>
          <cell r="AI19">
            <v>1848531000</v>
          </cell>
          <cell r="AJ19">
            <v>111469000</v>
          </cell>
          <cell r="AK19" t="str">
            <v>○</v>
          </cell>
          <cell r="AL19" t="str">
            <v>○</v>
          </cell>
          <cell r="AM19" t="str">
            <v>×</v>
          </cell>
          <cell r="AN19" t="str">
            <v>○</v>
          </cell>
          <cell r="AO19" t="str">
            <v/>
          </cell>
          <cell r="AP19" t="str">
            <v>12</v>
          </cell>
          <cell r="AQ19" t="str">
            <v>12</v>
          </cell>
          <cell r="AR19" t="str">
            <v>Ａ型</v>
          </cell>
          <cell r="AS19">
            <v>2</v>
          </cell>
          <cell r="AT19">
            <v>13.3</v>
          </cell>
          <cell r="AU19">
            <v>55883600</v>
          </cell>
          <cell r="AV19">
            <v>24050000</v>
          </cell>
          <cell r="AW19" t="str">
            <v>昭和５０</v>
          </cell>
          <cell r="AX19">
            <v>27520</v>
          </cell>
          <cell r="AY19">
            <v>27520</v>
          </cell>
          <cell r="AZ19" t="str">
            <v>1</v>
          </cell>
          <cell r="BA19" t="str">
            <v>2</v>
          </cell>
          <cell r="BB19">
            <v>7</v>
          </cell>
          <cell r="BC19" t="str">
            <v>1</v>
          </cell>
          <cell r="BD19">
            <v>211227520</v>
          </cell>
          <cell r="BE19" t="str">
            <v>Ａ型</v>
          </cell>
          <cell r="BF19" t="str">
            <v>1</v>
          </cell>
          <cell r="BG19">
            <v>211227520</v>
          </cell>
          <cell r="BH19">
            <v>4.5999999999999996</v>
          </cell>
          <cell r="BI19" t="str">
            <v>葛城病院保育所</v>
          </cell>
        </row>
        <row r="20">
          <cell r="A20" t="str">
            <v>医療法人友愛会松本病院</v>
          </cell>
          <cell r="B20" t="str">
            <v>医療法人</v>
          </cell>
          <cell r="C20" t="str">
            <v>S51</v>
          </cell>
          <cell r="D20">
            <v>3</v>
          </cell>
          <cell r="E20">
            <v>1</v>
          </cell>
          <cell r="F20">
            <v>1000000</v>
          </cell>
          <cell r="G20">
            <v>1402000</v>
          </cell>
          <cell r="H20">
            <v>9809600</v>
          </cell>
          <cell r="I20">
            <v>0</v>
          </cell>
          <cell r="J20">
            <v>12211600</v>
          </cell>
          <cell r="K20">
            <v>10000000</v>
          </cell>
          <cell r="L20">
            <v>2211600</v>
          </cell>
          <cell r="M20">
            <v>12211600</v>
          </cell>
          <cell r="N20">
            <v>0</v>
          </cell>
          <cell r="O20">
            <v>2</v>
          </cell>
          <cell r="P20">
            <v>1</v>
          </cell>
          <cell r="Q20">
            <v>3</v>
          </cell>
          <cell r="R20" t="str">
            <v>直</v>
          </cell>
          <cell r="S20">
            <v>10</v>
          </cell>
          <cell r="T20">
            <v>0</v>
          </cell>
          <cell r="U20">
            <v>8000</v>
          </cell>
          <cell r="V20">
            <v>8000</v>
          </cell>
          <cell r="W20">
            <v>1</v>
          </cell>
          <cell r="X20">
            <v>2</v>
          </cell>
          <cell r="Y20">
            <v>6</v>
          </cell>
          <cell r="Z20">
            <v>10</v>
          </cell>
          <cell r="AA20">
            <v>19</v>
          </cell>
          <cell r="AB20">
            <v>1646229235</v>
          </cell>
          <cell r="AC20">
            <v>76443038</v>
          </cell>
          <cell r="AD20">
            <v>34097300</v>
          </cell>
          <cell r="AE20">
            <v>1756769573</v>
          </cell>
          <cell r="AF20">
            <v>1887132114</v>
          </cell>
          <cell r="AG20">
            <v>99575972</v>
          </cell>
          <cell r="AH20">
            <v>436485327</v>
          </cell>
          <cell r="AI20">
            <v>2423193413</v>
          </cell>
          <cell r="AJ20">
            <v>-666423840</v>
          </cell>
          <cell r="AK20" t="str">
            <v>○</v>
          </cell>
          <cell r="AL20" t="str">
            <v>○</v>
          </cell>
          <cell r="AM20" t="str">
            <v>×</v>
          </cell>
          <cell r="AN20" t="str">
            <v>○</v>
          </cell>
          <cell r="AO20" t="str">
            <v/>
          </cell>
          <cell r="AP20" t="str">
            <v>12</v>
          </cell>
          <cell r="AQ20" t="str">
            <v>12</v>
          </cell>
          <cell r="AR20" t="str">
            <v>Ａ型</v>
          </cell>
          <cell r="AS20">
            <v>2</v>
          </cell>
          <cell r="AT20">
            <v>9</v>
          </cell>
          <cell r="AU20">
            <v>36339600</v>
          </cell>
          <cell r="AV20">
            <v>11211600</v>
          </cell>
          <cell r="AW20" t="str">
            <v>昭和５１</v>
          </cell>
          <cell r="AX20">
            <v>27820</v>
          </cell>
          <cell r="AY20">
            <v>27485</v>
          </cell>
          <cell r="AZ20" t="str">
            <v>1</v>
          </cell>
          <cell r="BA20" t="str">
            <v>2</v>
          </cell>
          <cell r="BB20">
            <v>8</v>
          </cell>
          <cell r="BC20" t="str">
            <v>1</v>
          </cell>
          <cell r="BD20">
            <v>211227820</v>
          </cell>
          <cell r="BE20" t="str">
            <v>Ａ型</v>
          </cell>
          <cell r="BF20" t="str">
            <v>1</v>
          </cell>
          <cell r="BG20">
            <v>211227820</v>
          </cell>
          <cell r="BH20">
            <v>-59.4</v>
          </cell>
          <cell r="BI20" t="str">
            <v>松本病院内託児室</v>
          </cell>
        </row>
        <row r="21">
          <cell r="A21" t="str">
            <v>医療法人行岡医学研究会行岡病院</v>
          </cell>
          <cell r="B21" t="str">
            <v>医療法人</v>
          </cell>
          <cell r="C21" t="str">
            <v>S52</v>
          </cell>
          <cell r="D21">
            <v>4</v>
          </cell>
          <cell r="E21">
            <v>1</v>
          </cell>
          <cell r="F21">
            <v>2088800</v>
          </cell>
          <cell r="G21">
            <v>1402000</v>
          </cell>
          <cell r="H21">
            <v>13198700</v>
          </cell>
          <cell r="I21">
            <v>0</v>
          </cell>
          <cell r="J21">
            <v>16689500</v>
          </cell>
          <cell r="K21">
            <v>12779900</v>
          </cell>
          <cell r="L21">
            <v>3909600</v>
          </cell>
          <cell r="M21">
            <v>16689500</v>
          </cell>
          <cell r="N21">
            <v>0</v>
          </cell>
          <cell r="O21">
            <v>3</v>
          </cell>
          <cell r="P21">
            <v>0</v>
          </cell>
          <cell r="Q21">
            <v>3</v>
          </cell>
          <cell r="R21" t="str">
            <v>直</v>
          </cell>
          <cell r="S21">
            <v>10</v>
          </cell>
          <cell r="T21">
            <v>0</v>
          </cell>
          <cell r="U21">
            <v>13390</v>
          </cell>
          <cell r="V21">
            <v>13390</v>
          </cell>
          <cell r="W21">
            <v>3</v>
          </cell>
          <cell r="X21">
            <v>7</v>
          </cell>
          <cell r="Y21">
            <v>2</v>
          </cell>
          <cell r="Z21">
            <v>1</v>
          </cell>
          <cell r="AA21">
            <v>13</v>
          </cell>
          <cell r="AB21">
            <v>4281697000</v>
          </cell>
          <cell r="AC21">
            <v>53120000</v>
          </cell>
          <cell r="AD21">
            <v>9362000</v>
          </cell>
          <cell r="AE21">
            <v>4344179000</v>
          </cell>
          <cell r="AF21">
            <v>4320739000</v>
          </cell>
          <cell r="AG21">
            <v>106953000</v>
          </cell>
          <cell r="AH21">
            <v>9563000</v>
          </cell>
          <cell r="AI21">
            <v>4437255000</v>
          </cell>
          <cell r="AJ21">
            <v>-93076000</v>
          </cell>
          <cell r="AK21" t="str">
            <v>○</v>
          </cell>
          <cell r="AL21" t="str">
            <v>○</v>
          </cell>
          <cell r="AM21" t="str">
            <v>×</v>
          </cell>
          <cell r="AN21" t="str">
            <v>○</v>
          </cell>
          <cell r="AO21" t="str">
            <v/>
          </cell>
          <cell r="AP21" t="str">
            <v>12</v>
          </cell>
          <cell r="AQ21" t="str">
            <v>12</v>
          </cell>
          <cell r="AR21" t="str">
            <v>Ａ型</v>
          </cell>
          <cell r="AS21">
            <v>2</v>
          </cell>
          <cell r="AT21">
            <v>6.2</v>
          </cell>
          <cell r="AU21">
            <v>27420000</v>
          </cell>
          <cell r="AV21">
            <v>14600700</v>
          </cell>
          <cell r="AW21" t="str">
            <v>昭和５２</v>
          </cell>
          <cell r="AX21">
            <v>28216</v>
          </cell>
          <cell r="AY21">
            <v>28216</v>
          </cell>
          <cell r="AZ21" t="str">
            <v>1</v>
          </cell>
          <cell r="BA21" t="str">
            <v>2</v>
          </cell>
          <cell r="BB21">
            <v>9</v>
          </cell>
          <cell r="BC21" t="str">
            <v>1</v>
          </cell>
          <cell r="BD21">
            <v>211228216</v>
          </cell>
          <cell r="BE21" t="str">
            <v>Ａ型</v>
          </cell>
          <cell r="BF21" t="str">
            <v>1</v>
          </cell>
          <cell r="BG21">
            <v>211228216</v>
          </cell>
          <cell r="BH21">
            <v>-6.3</v>
          </cell>
          <cell r="BI21" t="str">
            <v>行岡病院保育所</v>
          </cell>
        </row>
        <row r="22">
          <cell r="A22" t="str">
            <v>医療法人医誠会医誠会病院</v>
          </cell>
          <cell r="B22" t="str">
            <v>医療法人</v>
          </cell>
          <cell r="C22" t="str">
            <v>S58</v>
          </cell>
          <cell r="D22">
            <v>6</v>
          </cell>
          <cell r="E22">
            <v>1</v>
          </cell>
          <cell r="F22">
            <v>850000</v>
          </cell>
          <cell r="G22">
            <v>2421000</v>
          </cell>
          <cell r="H22">
            <v>24000000</v>
          </cell>
          <cell r="I22">
            <v>0</v>
          </cell>
          <cell r="J22">
            <v>27271000</v>
          </cell>
          <cell r="K22">
            <v>11656000</v>
          </cell>
          <cell r="L22">
            <v>15615000</v>
          </cell>
          <cell r="M22">
            <v>27271000</v>
          </cell>
          <cell r="N22">
            <v>0</v>
          </cell>
          <cell r="O22">
            <v>3</v>
          </cell>
          <cell r="P22">
            <v>2</v>
          </cell>
          <cell r="Q22">
            <v>3.8</v>
          </cell>
          <cell r="R22" t="str">
            <v>○</v>
          </cell>
          <cell r="S22">
            <v>9.5</v>
          </cell>
          <cell r="T22">
            <v>180</v>
          </cell>
          <cell r="U22">
            <v>6600</v>
          </cell>
          <cell r="V22">
            <v>6600</v>
          </cell>
          <cell r="W22">
            <v>0</v>
          </cell>
          <cell r="X22">
            <v>9</v>
          </cell>
          <cell r="Y22">
            <v>9</v>
          </cell>
          <cell r="Z22">
            <v>8</v>
          </cell>
          <cell r="AA22">
            <v>26</v>
          </cell>
          <cell r="AB22">
            <v>5367995000</v>
          </cell>
          <cell r="AC22">
            <v>198502000</v>
          </cell>
          <cell r="AD22">
            <v>1012000</v>
          </cell>
          <cell r="AE22">
            <v>5567509000</v>
          </cell>
          <cell r="AF22">
            <v>4712575000</v>
          </cell>
          <cell r="AG22">
            <v>436502000</v>
          </cell>
          <cell r="AH22">
            <v>331623000</v>
          </cell>
          <cell r="AI22">
            <v>5480700000</v>
          </cell>
          <cell r="AJ22">
            <v>86809000</v>
          </cell>
          <cell r="AK22" t="str">
            <v>○</v>
          </cell>
          <cell r="AL22" t="str">
            <v/>
          </cell>
          <cell r="AM22" t="str">
            <v>12</v>
          </cell>
          <cell r="AN22" t="str">
            <v>○</v>
          </cell>
          <cell r="AO22" t="str">
            <v/>
          </cell>
          <cell r="AP22" t="str">
            <v>12</v>
          </cell>
          <cell r="AQ22" t="str">
            <v>12</v>
          </cell>
          <cell r="AR22" t="str">
            <v>Ａ型</v>
          </cell>
          <cell r="AS22">
            <v>2</v>
          </cell>
          <cell r="AT22">
            <v>12.4</v>
          </cell>
          <cell r="AU22">
            <v>62635800</v>
          </cell>
          <cell r="AV22">
            <v>26421000</v>
          </cell>
          <cell r="AW22" t="str">
            <v>昭和５８</v>
          </cell>
          <cell r="AX22">
            <v>30468</v>
          </cell>
          <cell r="AY22">
            <v>30468</v>
          </cell>
          <cell r="AZ22">
            <v>211230468</v>
          </cell>
          <cell r="BA22" t="str">
            <v>2</v>
          </cell>
          <cell r="BB22">
            <v>10</v>
          </cell>
          <cell r="BC22" t="str">
            <v>1</v>
          </cell>
          <cell r="BD22">
            <v>211230468</v>
          </cell>
          <cell r="BE22" t="str">
            <v>Ａ型</v>
          </cell>
          <cell r="BF22" t="str">
            <v>1</v>
          </cell>
          <cell r="BG22">
            <v>211230468</v>
          </cell>
          <cell r="BH22">
            <v>3.2</v>
          </cell>
          <cell r="BI22" t="str">
            <v>医誠会病院託児所</v>
          </cell>
        </row>
        <row r="23">
          <cell r="A23" t="str">
            <v>医療法人穂翔会村田病院</v>
          </cell>
          <cell r="B23" t="str">
            <v>医療法人</v>
          </cell>
          <cell r="C23" t="str">
            <v>H2</v>
          </cell>
          <cell r="D23">
            <v>3</v>
          </cell>
          <cell r="E23">
            <v>21</v>
          </cell>
          <cell r="F23">
            <v>558000</v>
          </cell>
          <cell r="G23">
            <v>3186000</v>
          </cell>
          <cell r="H23">
            <v>6880023</v>
          </cell>
          <cell r="I23">
            <v>0</v>
          </cell>
          <cell r="J23">
            <v>10624023</v>
          </cell>
          <cell r="K23">
            <v>10504023</v>
          </cell>
          <cell r="L23">
            <v>120000</v>
          </cell>
          <cell r="M23">
            <v>10624023</v>
          </cell>
          <cell r="N23">
            <v>0</v>
          </cell>
          <cell r="O23">
            <v>3</v>
          </cell>
          <cell r="P23">
            <v>0</v>
          </cell>
          <cell r="Q23">
            <v>3</v>
          </cell>
          <cell r="R23" t="str">
            <v>直</v>
          </cell>
          <cell r="S23">
            <v>10</v>
          </cell>
          <cell r="T23">
            <v>180</v>
          </cell>
          <cell r="U23">
            <v>10000</v>
          </cell>
          <cell r="V23">
            <v>10000</v>
          </cell>
          <cell r="W23">
            <v>1</v>
          </cell>
          <cell r="X23">
            <v>2</v>
          </cell>
          <cell r="Y23">
            <v>5</v>
          </cell>
          <cell r="Z23">
            <v>1</v>
          </cell>
          <cell r="AA23">
            <v>9</v>
          </cell>
          <cell r="AB23">
            <v>1176645000</v>
          </cell>
          <cell r="AC23">
            <v>2546000</v>
          </cell>
          <cell r="AD23">
            <v>0</v>
          </cell>
          <cell r="AE23">
            <v>1179191000</v>
          </cell>
          <cell r="AF23">
            <v>1082341000</v>
          </cell>
          <cell r="AG23">
            <v>0</v>
          </cell>
          <cell r="AH23">
            <v>0</v>
          </cell>
          <cell r="AI23">
            <v>1082341000</v>
          </cell>
          <cell r="AJ23">
            <v>96850000</v>
          </cell>
          <cell r="AK23" t="str">
            <v>○</v>
          </cell>
          <cell r="AL23" t="str">
            <v>×</v>
          </cell>
          <cell r="AM23" t="str">
            <v/>
          </cell>
          <cell r="AN23" t="str">
            <v>○</v>
          </cell>
          <cell r="AO23" t="str">
            <v/>
          </cell>
          <cell r="AP23" t="str">
            <v>12</v>
          </cell>
          <cell r="AQ23" t="str">
            <v>12</v>
          </cell>
          <cell r="AR23" t="str">
            <v>Ａ型</v>
          </cell>
          <cell r="AS23">
            <v>2</v>
          </cell>
          <cell r="AT23">
            <v>4.3</v>
          </cell>
          <cell r="AU23">
            <v>16425600</v>
          </cell>
          <cell r="AV23">
            <v>10066023</v>
          </cell>
          <cell r="AW23" t="str">
            <v>2</v>
          </cell>
          <cell r="AX23">
            <v>32953</v>
          </cell>
          <cell r="AY23">
            <v>32599</v>
          </cell>
          <cell r="AZ23">
            <v>211232953</v>
          </cell>
          <cell r="BA23" t="str">
            <v>2</v>
          </cell>
          <cell r="BB23">
            <v>11</v>
          </cell>
          <cell r="BC23" t="str">
            <v>1</v>
          </cell>
          <cell r="BD23">
            <v>211232953</v>
          </cell>
          <cell r="BE23" t="str">
            <v>Ａ型</v>
          </cell>
          <cell r="BF23" t="str">
            <v>1</v>
          </cell>
          <cell r="BG23">
            <v>211232953</v>
          </cell>
          <cell r="BH23">
            <v>9.6</v>
          </cell>
          <cell r="BI23" t="str">
            <v>村田病院内保育所</v>
          </cell>
        </row>
        <row r="24">
          <cell r="A24" t="str">
            <v>医療法人橘会東住吉森本病院</v>
          </cell>
          <cell r="B24" t="str">
            <v>医療法人</v>
          </cell>
          <cell r="C24" t="str">
            <v>H3</v>
          </cell>
          <cell r="D24">
            <v>7</v>
          </cell>
          <cell r="E24">
            <v>12</v>
          </cell>
          <cell r="F24">
            <v>2475000</v>
          </cell>
          <cell r="G24">
            <v>1402000</v>
          </cell>
          <cell r="H24">
            <v>16716760</v>
          </cell>
          <cell r="I24">
            <v>0</v>
          </cell>
          <cell r="J24">
            <v>20593760</v>
          </cell>
          <cell r="K24">
            <v>15500000</v>
          </cell>
          <cell r="L24">
            <v>5093760</v>
          </cell>
          <cell r="M24">
            <v>20593760</v>
          </cell>
          <cell r="N24">
            <v>0</v>
          </cell>
          <cell r="O24">
            <v>4</v>
          </cell>
          <cell r="P24">
            <v>0</v>
          </cell>
          <cell r="Q24">
            <v>4</v>
          </cell>
          <cell r="R24" t="str">
            <v>直</v>
          </cell>
          <cell r="S24">
            <v>10</v>
          </cell>
          <cell r="T24">
            <v>0</v>
          </cell>
          <cell r="U24">
            <v>25000</v>
          </cell>
          <cell r="V24">
            <v>25000</v>
          </cell>
          <cell r="W24">
            <v>1</v>
          </cell>
          <cell r="X24">
            <v>4</v>
          </cell>
          <cell r="Y24">
            <v>0</v>
          </cell>
          <cell r="Z24">
            <v>0</v>
          </cell>
          <cell r="AA24">
            <v>5</v>
          </cell>
          <cell r="AB24">
            <v>4965545832</v>
          </cell>
          <cell r="AC24">
            <v>32786314</v>
          </cell>
          <cell r="AD24">
            <v>4300000</v>
          </cell>
          <cell r="AE24">
            <v>5002632146</v>
          </cell>
          <cell r="AF24">
            <v>4735696259</v>
          </cell>
          <cell r="AG24">
            <v>45019945</v>
          </cell>
          <cell r="AH24">
            <v>55728600</v>
          </cell>
          <cell r="AI24">
            <v>4836444804</v>
          </cell>
          <cell r="AJ24">
            <v>166187342</v>
          </cell>
          <cell r="AK24" t="str">
            <v>○</v>
          </cell>
          <cell r="AL24" t="str">
            <v/>
          </cell>
          <cell r="AM24" t="str">
            <v>12</v>
          </cell>
          <cell r="AN24" t="str">
            <v>○</v>
          </cell>
          <cell r="AO24" t="str">
            <v/>
          </cell>
          <cell r="AP24" t="str">
            <v>12</v>
          </cell>
          <cell r="AQ24" t="str">
            <v>12</v>
          </cell>
          <cell r="AR24" t="str">
            <v>Ａ型</v>
          </cell>
          <cell r="AS24">
            <v>2</v>
          </cell>
          <cell r="AT24">
            <v>2.4</v>
          </cell>
          <cell r="AU24">
            <v>14194560</v>
          </cell>
          <cell r="AV24">
            <v>11719560</v>
          </cell>
          <cell r="AW24" t="str">
            <v>平成　３</v>
          </cell>
          <cell r="AX24">
            <v>33431</v>
          </cell>
          <cell r="AY24">
            <v>33431</v>
          </cell>
          <cell r="AZ24">
            <v>211233431</v>
          </cell>
          <cell r="BA24" t="str">
            <v>2</v>
          </cell>
          <cell r="BB24">
            <v>12</v>
          </cell>
          <cell r="BC24" t="str">
            <v>1</v>
          </cell>
          <cell r="BD24">
            <v>211233431</v>
          </cell>
          <cell r="BE24" t="str">
            <v>Ａ型</v>
          </cell>
          <cell r="BF24" t="str">
            <v>1</v>
          </cell>
          <cell r="BG24">
            <v>211233431</v>
          </cell>
          <cell r="BH24">
            <v>14.1</v>
          </cell>
          <cell r="BI24" t="str">
            <v>東住吉森本病院保育所</v>
          </cell>
        </row>
        <row r="25">
          <cell r="A25" t="str">
            <v>医療法人紀和会正風病院</v>
          </cell>
          <cell r="B25" t="str">
            <v>医療法人</v>
          </cell>
          <cell r="C25" t="str">
            <v>H4</v>
          </cell>
          <cell r="D25">
            <v>5</v>
          </cell>
          <cell r="E25">
            <v>1</v>
          </cell>
          <cell r="F25">
            <v>840000</v>
          </cell>
          <cell r="G25">
            <v>0</v>
          </cell>
          <cell r="H25">
            <v>8170180</v>
          </cell>
          <cell r="I25">
            <v>0</v>
          </cell>
          <cell r="J25">
            <v>9010180</v>
          </cell>
          <cell r="K25">
            <v>7594180</v>
          </cell>
          <cell r="L25">
            <v>1416000</v>
          </cell>
          <cell r="M25">
            <v>9010180</v>
          </cell>
          <cell r="N25">
            <v>0</v>
          </cell>
          <cell r="O25">
            <v>4</v>
          </cell>
          <cell r="P25">
            <v>0</v>
          </cell>
          <cell r="Q25">
            <v>4</v>
          </cell>
          <cell r="R25" t="str">
            <v>○</v>
          </cell>
          <cell r="S25">
            <v>10</v>
          </cell>
          <cell r="T25">
            <v>20</v>
          </cell>
          <cell r="U25">
            <v>10000</v>
          </cell>
          <cell r="V25">
            <v>10000</v>
          </cell>
          <cell r="W25">
            <v>1</v>
          </cell>
          <cell r="X25">
            <v>2</v>
          </cell>
          <cell r="Y25">
            <v>0</v>
          </cell>
          <cell r="Z25">
            <v>2</v>
          </cell>
          <cell r="AA25">
            <v>5</v>
          </cell>
          <cell r="AB25">
            <v>1093181168</v>
          </cell>
          <cell r="AC25">
            <v>17535083</v>
          </cell>
          <cell r="AD25">
            <v>0</v>
          </cell>
          <cell r="AE25">
            <v>1110716251</v>
          </cell>
          <cell r="AF25">
            <v>972530533</v>
          </cell>
          <cell r="AG25">
            <v>90102991</v>
          </cell>
          <cell r="AH25">
            <v>0</v>
          </cell>
          <cell r="AI25">
            <v>1062633524</v>
          </cell>
          <cell r="AJ25">
            <v>48082727</v>
          </cell>
          <cell r="AK25" t="str">
            <v>○</v>
          </cell>
          <cell r="AL25" t="str">
            <v/>
          </cell>
          <cell r="AM25" t="str">
            <v>12</v>
          </cell>
          <cell r="AN25" t="str">
            <v>○</v>
          </cell>
          <cell r="AO25" t="str">
            <v/>
          </cell>
          <cell r="AP25" t="str">
            <v>12</v>
          </cell>
          <cell r="AQ25" t="str">
            <v>12</v>
          </cell>
          <cell r="AR25" t="str">
            <v>Ａ型</v>
          </cell>
          <cell r="AS25">
            <v>2</v>
          </cell>
          <cell r="AT25">
            <v>2.4</v>
          </cell>
          <cell r="AU25">
            <v>10516800</v>
          </cell>
          <cell r="AV25">
            <v>8170180</v>
          </cell>
          <cell r="AW25" t="str">
            <v>平成　４</v>
          </cell>
          <cell r="AX25">
            <v>33725</v>
          </cell>
          <cell r="AY25">
            <v>33725</v>
          </cell>
          <cell r="AZ25">
            <v>211233725</v>
          </cell>
          <cell r="BA25" t="str">
            <v>2</v>
          </cell>
          <cell r="BB25">
            <v>13</v>
          </cell>
          <cell r="BC25" t="str">
            <v>1</v>
          </cell>
          <cell r="BD25">
            <v>211233725</v>
          </cell>
          <cell r="BE25" t="str">
            <v>Ａ型</v>
          </cell>
          <cell r="BF25" t="str">
            <v>1</v>
          </cell>
          <cell r="BG25">
            <v>211233725</v>
          </cell>
          <cell r="BH25">
            <v>5.8</v>
          </cell>
          <cell r="BI25" t="str">
            <v>正風病院内保育所ふれあい保育園</v>
          </cell>
        </row>
        <row r="26">
          <cell r="A26" t="str">
            <v>医療法人仁泉会阪奈病院</v>
          </cell>
          <cell r="B26" t="str">
            <v>医療法人</v>
          </cell>
          <cell r="C26" t="str">
            <v>H4</v>
          </cell>
          <cell r="D26">
            <v>7</v>
          </cell>
          <cell r="E26">
            <v>21</v>
          </cell>
          <cell r="F26">
            <v>1620000</v>
          </cell>
          <cell r="G26">
            <v>3543000</v>
          </cell>
          <cell r="H26">
            <v>14977000</v>
          </cell>
          <cell r="I26">
            <v>0</v>
          </cell>
          <cell r="J26">
            <v>20140000</v>
          </cell>
          <cell r="K26">
            <v>17260000</v>
          </cell>
          <cell r="L26">
            <v>2880000</v>
          </cell>
          <cell r="M26">
            <v>20140000</v>
          </cell>
          <cell r="N26">
            <v>0</v>
          </cell>
          <cell r="O26">
            <v>5</v>
          </cell>
          <cell r="P26">
            <v>0</v>
          </cell>
          <cell r="Q26">
            <v>5</v>
          </cell>
          <cell r="R26" t="str">
            <v>直</v>
          </cell>
          <cell r="S26">
            <v>9</v>
          </cell>
          <cell r="T26">
            <v>216</v>
          </cell>
          <cell r="U26">
            <v>10000</v>
          </cell>
          <cell r="V26">
            <v>10000</v>
          </cell>
          <cell r="W26">
            <v>9</v>
          </cell>
          <cell r="X26">
            <v>14</v>
          </cell>
          <cell r="Y26">
            <v>13</v>
          </cell>
          <cell r="Z26">
            <v>2</v>
          </cell>
          <cell r="AA26">
            <v>38</v>
          </cell>
          <cell r="AB26">
            <v>3369833000</v>
          </cell>
          <cell r="AC26">
            <v>97441000</v>
          </cell>
          <cell r="AD26">
            <v>0</v>
          </cell>
          <cell r="AE26">
            <v>3467274000</v>
          </cell>
          <cell r="AF26">
            <v>1035290000</v>
          </cell>
          <cell r="AG26">
            <v>2179162000</v>
          </cell>
          <cell r="AH26">
            <v>92906000</v>
          </cell>
          <cell r="AI26">
            <v>3307358000</v>
          </cell>
          <cell r="AJ26">
            <v>159916000</v>
          </cell>
          <cell r="AK26" t="str">
            <v>○</v>
          </cell>
          <cell r="AL26" t="str">
            <v>○</v>
          </cell>
          <cell r="AM26" t="str">
            <v>×</v>
          </cell>
          <cell r="AN26" t="str">
            <v>○</v>
          </cell>
          <cell r="AO26" t="str">
            <v/>
          </cell>
          <cell r="AP26" t="str">
            <v>12</v>
          </cell>
          <cell r="AQ26" t="str">
            <v>12</v>
          </cell>
          <cell r="AR26" t="str">
            <v>Ａ型</v>
          </cell>
          <cell r="AS26">
            <v>2</v>
          </cell>
          <cell r="AT26">
            <v>18.100000000000001</v>
          </cell>
          <cell r="AU26">
            <v>71515200</v>
          </cell>
          <cell r="AV26">
            <v>18520000</v>
          </cell>
          <cell r="AW26" t="str">
            <v>平成　４</v>
          </cell>
          <cell r="AX26">
            <v>33806</v>
          </cell>
          <cell r="AY26">
            <v>33806</v>
          </cell>
          <cell r="AZ26" t="str">
            <v>1</v>
          </cell>
          <cell r="BA26" t="str">
            <v>2</v>
          </cell>
          <cell r="BB26">
            <v>14</v>
          </cell>
          <cell r="BC26" t="str">
            <v>1</v>
          </cell>
          <cell r="BD26">
            <v>211233806</v>
          </cell>
          <cell r="BE26" t="str">
            <v>Ａ型</v>
          </cell>
          <cell r="BF26" t="str">
            <v>1</v>
          </cell>
          <cell r="BG26">
            <v>211233806</v>
          </cell>
          <cell r="BH26">
            <v>8.6</v>
          </cell>
          <cell r="BI26" t="str">
            <v>阪奈病院内保育所</v>
          </cell>
        </row>
        <row r="27">
          <cell r="A27" t="str">
            <v>医療法人樫本会樫本病院</v>
          </cell>
          <cell r="B27" t="str">
            <v>医療法人</v>
          </cell>
          <cell r="C27" t="str">
            <v>H5</v>
          </cell>
          <cell r="D27">
            <v>2</v>
          </cell>
          <cell r="E27">
            <v>1</v>
          </cell>
          <cell r="F27">
            <v>720000</v>
          </cell>
          <cell r="G27">
            <v>2354000</v>
          </cell>
          <cell r="H27">
            <v>6946000</v>
          </cell>
          <cell r="I27">
            <v>0</v>
          </cell>
          <cell r="J27">
            <v>10020000</v>
          </cell>
          <cell r="K27">
            <v>8490000</v>
          </cell>
          <cell r="L27">
            <v>1530000</v>
          </cell>
          <cell r="M27">
            <v>10020000</v>
          </cell>
          <cell r="N27">
            <v>0</v>
          </cell>
          <cell r="O27">
            <v>2</v>
          </cell>
          <cell r="P27">
            <v>0</v>
          </cell>
          <cell r="Q27">
            <v>2</v>
          </cell>
          <cell r="R27" t="str">
            <v>直</v>
          </cell>
          <cell r="S27">
            <v>9</v>
          </cell>
          <cell r="T27">
            <v>96</v>
          </cell>
          <cell r="U27">
            <v>10000</v>
          </cell>
          <cell r="V27">
            <v>10000</v>
          </cell>
          <cell r="W27">
            <v>2</v>
          </cell>
          <cell r="X27">
            <v>8</v>
          </cell>
          <cell r="Y27">
            <v>3</v>
          </cell>
          <cell r="Z27">
            <v>5</v>
          </cell>
          <cell r="AA27">
            <v>18</v>
          </cell>
          <cell r="AB27">
            <v>1991285000</v>
          </cell>
          <cell r="AC27">
            <v>20492000</v>
          </cell>
          <cell r="AD27">
            <v>0</v>
          </cell>
          <cell r="AE27">
            <v>2011777000</v>
          </cell>
          <cell r="AF27">
            <v>1942078000</v>
          </cell>
          <cell r="AG27">
            <v>66762000</v>
          </cell>
          <cell r="AH27">
            <v>0</v>
          </cell>
          <cell r="AI27">
            <v>2008840000</v>
          </cell>
          <cell r="AJ27">
            <v>2937000</v>
          </cell>
          <cell r="AK27" t="str">
            <v>○</v>
          </cell>
          <cell r="AL27" t="str">
            <v>○</v>
          </cell>
          <cell r="AM27" t="str">
            <v>×</v>
          </cell>
          <cell r="AN27" t="str">
            <v>○</v>
          </cell>
          <cell r="AO27" t="str">
            <v/>
          </cell>
          <cell r="AP27" t="str">
            <v>12</v>
          </cell>
          <cell r="AQ27" t="str">
            <v>12</v>
          </cell>
          <cell r="AR27" t="str">
            <v>Ａ型</v>
          </cell>
          <cell r="AS27">
            <v>2</v>
          </cell>
          <cell r="AT27">
            <v>8.6</v>
          </cell>
          <cell r="AU27">
            <v>34141200</v>
          </cell>
          <cell r="AV27">
            <v>9300000</v>
          </cell>
          <cell r="AW27" t="str">
            <v>平成　５</v>
          </cell>
          <cell r="AX27">
            <v>34001</v>
          </cell>
          <cell r="AY27">
            <v>33695</v>
          </cell>
          <cell r="AZ27" t="str">
            <v>1</v>
          </cell>
          <cell r="BA27" t="str">
            <v>2</v>
          </cell>
          <cell r="BB27">
            <v>15</v>
          </cell>
          <cell r="BC27" t="str">
            <v>1</v>
          </cell>
          <cell r="BD27">
            <v>211234001</v>
          </cell>
          <cell r="BE27" t="str">
            <v>Ａ型</v>
          </cell>
          <cell r="BF27" t="str">
            <v>1</v>
          </cell>
          <cell r="BG27">
            <v>211234001</v>
          </cell>
          <cell r="BH27">
            <v>0.3</v>
          </cell>
          <cell r="BI27" t="str">
            <v>樫本病院院内保育所</v>
          </cell>
        </row>
        <row r="28">
          <cell r="A28" t="str">
            <v>医療法人桐葉会木島病院</v>
          </cell>
          <cell r="B28" t="str">
            <v>医療法人</v>
          </cell>
          <cell r="C28" t="str">
            <v>H5</v>
          </cell>
          <cell r="D28">
            <v>2</v>
          </cell>
          <cell r="E28">
            <v>1</v>
          </cell>
          <cell r="F28">
            <v>686500</v>
          </cell>
          <cell r="G28">
            <v>1402000</v>
          </cell>
          <cell r="H28">
            <v>7170538</v>
          </cell>
          <cell r="I28">
            <v>96750</v>
          </cell>
          <cell r="J28">
            <v>9355788</v>
          </cell>
          <cell r="K28">
            <v>7292006</v>
          </cell>
          <cell r="L28">
            <v>2063782</v>
          </cell>
          <cell r="M28">
            <v>9355788</v>
          </cell>
          <cell r="N28">
            <v>0</v>
          </cell>
          <cell r="O28">
            <v>3</v>
          </cell>
          <cell r="P28">
            <v>1</v>
          </cell>
          <cell r="Q28">
            <v>3.4</v>
          </cell>
          <cell r="R28" t="str">
            <v>直</v>
          </cell>
          <cell r="S28">
            <v>10</v>
          </cell>
          <cell r="T28">
            <v>0</v>
          </cell>
          <cell r="U28">
            <v>6100</v>
          </cell>
          <cell r="V28">
            <v>6100</v>
          </cell>
          <cell r="W28">
            <v>1</v>
          </cell>
          <cell r="X28">
            <v>8</v>
          </cell>
          <cell r="Y28">
            <v>3</v>
          </cell>
          <cell r="Z28">
            <v>1</v>
          </cell>
          <cell r="AA28">
            <v>13</v>
          </cell>
          <cell r="AB28">
            <v>2552009000</v>
          </cell>
          <cell r="AC28">
            <v>90098000</v>
          </cell>
          <cell r="AD28">
            <v>47806000</v>
          </cell>
          <cell r="AE28">
            <v>2689913000</v>
          </cell>
          <cell r="AF28">
            <v>2190809000</v>
          </cell>
          <cell r="AG28">
            <v>29807000</v>
          </cell>
          <cell r="AH28">
            <v>0</v>
          </cell>
          <cell r="AI28">
            <v>2220616000</v>
          </cell>
          <cell r="AJ28">
            <v>469297000</v>
          </cell>
          <cell r="AK28" t="str">
            <v>○</v>
          </cell>
          <cell r="AL28" t="str">
            <v>○</v>
          </cell>
          <cell r="AM28" t="str">
            <v>×</v>
          </cell>
          <cell r="AN28" t="str">
            <v>○</v>
          </cell>
          <cell r="AO28" t="str">
            <v/>
          </cell>
          <cell r="AP28" t="str">
            <v>12</v>
          </cell>
          <cell r="AQ28" t="str">
            <v>12</v>
          </cell>
          <cell r="AR28" t="str">
            <v>Ａ型</v>
          </cell>
          <cell r="AS28">
            <v>2</v>
          </cell>
          <cell r="AT28">
            <v>6.2</v>
          </cell>
          <cell r="AU28">
            <v>25574182</v>
          </cell>
          <cell r="AV28">
            <v>8572538</v>
          </cell>
          <cell r="AW28" t="str">
            <v>平成　５</v>
          </cell>
          <cell r="AX28">
            <v>34001</v>
          </cell>
          <cell r="AY28">
            <v>33695</v>
          </cell>
          <cell r="AZ28" t="str">
            <v>1</v>
          </cell>
          <cell r="BA28" t="str">
            <v>2</v>
          </cell>
          <cell r="BB28">
            <v>16</v>
          </cell>
          <cell r="BC28" t="str">
            <v>1</v>
          </cell>
          <cell r="BD28">
            <v>211234001</v>
          </cell>
          <cell r="BE28" t="str">
            <v>Ａ型</v>
          </cell>
          <cell r="BF28" t="str">
            <v>1</v>
          </cell>
          <cell r="BG28">
            <v>211234001</v>
          </cell>
          <cell r="BH28">
            <v>54.7</v>
          </cell>
          <cell r="BI28" t="str">
            <v>木島病院保育室</v>
          </cell>
        </row>
        <row r="29">
          <cell r="A29" t="str">
            <v>医療法人敬任会岡記念病院</v>
          </cell>
          <cell r="B29" t="str">
            <v>医療法人</v>
          </cell>
          <cell r="C29" t="str">
            <v>H6</v>
          </cell>
          <cell r="D29">
            <v>2</v>
          </cell>
          <cell r="E29">
            <v>16</v>
          </cell>
          <cell r="F29">
            <v>650000</v>
          </cell>
          <cell r="G29">
            <v>4850000</v>
          </cell>
          <cell r="H29">
            <v>4850000</v>
          </cell>
          <cell r="I29">
            <v>4350000</v>
          </cell>
          <cell r="J29">
            <v>5500000</v>
          </cell>
          <cell r="K29">
            <v>4350000</v>
          </cell>
          <cell r="L29">
            <v>1150000</v>
          </cell>
          <cell r="M29">
            <v>5500000</v>
          </cell>
          <cell r="N29">
            <v>0</v>
          </cell>
          <cell r="O29">
            <v>2</v>
          </cell>
          <cell r="P29">
            <v>1</v>
          </cell>
          <cell r="Q29">
            <v>2.5</v>
          </cell>
          <cell r="R29" t="str">
            <v>直</v>
          </cell>
          <cell r="S29">
            <v>9</v>
          </cell>
          <cell r="T29">
            <v>120</v>
          </cell>
          <cell r="U29">
            <v>4</v>
          </cell>
          <cell r="V29">
            <v>12500</v>
          </cell>
          <cell r="W29">
            <v>1</v>
          </cell>
          <cell r="X29">
            <v>4</v>
          </cell>
          <cell r="Y29">
            <v>5</v>
          </cell>
          <cell r="Z29">
            <v>6</v>
          </cell>
          <cell r="AA29">
            <v>16</v>
          </cell>
          <cell r="AB29">
            <v>1337291357</v>
          </cell>
          <cell r="AC29">
            <v>20852541</v>
          </cell>
          <cell r="AD29">
            <v>690940</v>
          </cell>
          <cell r="AE29">
            <v>1358834838</v>
          </cell>
          <cell r="AF29">
            <v>1241374473</v>
          </cell>
          <cell r="AG29">
            <v>96677667</v>
          </cell>
          <cell r="AH29">
            <v>0</v>
          </cell>
          <cell r="AI29">
            <v>1338052140</v>
          </cell>
          <cell r="AJ29">
            <v>20782698</v>
          </cell>
          <cell r="AK29" t="str">
            <v>×</v>
          </cell>
          <cell r="AL29" t="str">
            <v>12</v>
          </cell>
          <cell r="AM29" t="str">
            <v>Ａ型</v>
          </cell>
          <cell r="AN29" t="str">
            <v>○</v>
          </cell>
          <cell r="AO29" t="str">
            <v/>
          </cell>
          <cell r="AP29" t="str">
            <v>12</v>
          </cell>
          <cell r="AQ29" t="str">
            <v>12</v>
          </cell>
          <cell r="AR29" t="str">
            <v>Ａ型</v>
          </cell>
          <cell r="AS29">
            <v>2</v>
          </cell>
          <cell r="AT29">
            <v>7.6</v>
          </cell>
          <cell r="AU29">
            <v>29969200</v>
          </cell>
          <cell r="AV29">
            <v>4850000</v>
          </cell>
          <cell r="AW29">
            <v>211234381</v>
          </cell>
          <cell r="AX29">
            <v>34381</v>
          </cell>
          <cell r="AY29">
            <v>34060</v>
          </cell>
          <cell r="AZ29">
            <v>211234381</v>
          </cell>
          <cell r="BA29" t="str">
            <v>2</v>
          </cell>
          <cell r="BB29">
            <v>17</v>
          </cell>
          <cell r="BC29" t="str">
            <v>1</v>
          </cell>
          <cell r="BD29">
            <v>211234381</v>
          </cell>
          <cell r="BE29" t="str">
            <v>Ａ型</v>
          </cell>
          <cell r="BF29" t="str">
            <v>1</v>
          </cell>
          <cell r="BG29">
            <v>211234381</v>
          </cell>
          <cell r="BH29">
            <v>4.2</v>
          </cell>
          <cell r="BI29" t="str">
            <v>岡記念病院内保育所</v>
          </cell>
        </row>
        <row r="30">
          <cell r="A30" t="str">
            <v>医療法人三宝会南港病院</v>
          </cell>
          <cell r="B30" t="str">
            <v>医療法人</v>
          </cell>
          <cell r="C30" t="str">
            <v>H6</v>
          </cell>
          <cell r="D30">
            <v>5</v>
          </cell>
          <cell r="E30">
            <v>18</v>
          </cell>
          <cell r="F30">
            <v>1515000</v>
          </cell>
          <cell r="G30">
            <v>8569500</v>
          </cell>
          <cell r="H30">
            <v>8569500</v>
          </cell>
          <cell r="I30">
            <v>8449500</v>
          </cell>
          <cell r="J30">
            <v>10084500</v>
          </cell>
          <cell r="K30">
            <v>8449500</v>
          </cell>
          <cell r="L30">
            <v>1635000</v>
          </cell>
          <cell r="M30">
            <v>10084500</v>
          </cell>
          <cell r="N30">
            <v>0</v>
          </cell>
          <cell r="O30">
            <v>3</v>
          </cell>
          <cell r="P30">
            <v>0</v>
          </cell>
          <cell r="Q30">
            <v>3</v>
          </cell>
          <cell r="R30" t="str">
            <v>直</v>
          </cell>
          <cell r="S30">
            <v>9</v>
          </cell>
          <cell r="T30">
            <v>0</v>
          </cell>
          <cell r="U30">
            <v>2</v>
          </cell>
          <cell r="V30">
            <v>15000</v>
          </cell>
          <cell r="W30">
            <v>1</v>
          </cell>
          <cell r="X30">
            <v>2</v>
          </cell>
          <cell r="Y30">
            <v>1</v>
          </cell>
          <cell r="Z30">
            <v>2</v>
          </cell>
          <cell r="AA30">
            <v>6</v>
          </cell>
          <cell r="AB30">
            <v>1450078249</v>
          </cell>
          <cell r="AC30">
            <v>11152918</v>
          </cell>
          <cell r="AD30">
            <v>0</v>
          </cell>
          <cell r="AE30">
            <v>1461231167</v>
          </cell>
          <cell r="AF30">
            <v>1272690599</v>
          </cell>
          <cell r="AG30">
            <v>22608256</v>
          </cell>
          <cell r="AH30">
            <v>6682060</v>
          </cell>
          <cell r="AI30">
            <v>1301980915</v>
          </cell>
          <cell r="AJ30">
            <v>159250252</v>
          </cell>
          <cell r="AK30" t="str">
            <v>×</v>
          </cell>
          <cell r="AL30" t="str">
            <v>12</v>
          </cell>
          <cell r="AM30" t="str">
            <v>Ａ型</v>
          </cell>
          <cell r="AN30" t="str">
            <v>○</v>
          </cell>
          <cell r="AO30" t="str">
            <v/>
          </cell>
          <cell r="AP30" t="str">
            <v>12</v>
          </cell>
          <cell r="AQ30" t="str">
            <v>12</v>
          </cell>
          <cell r="AR30" t="str">
            <v>Ａ型</v>
          </cell>
          <cell r="AS30">
            <v>2</v>
          </cell>
          <cell r="AT30">
            <v>2.9</v>
          </cell>
          <cell r="AU30">
            <v>12631800</v>
          </cell>
          <cell r="AV30">
            <v>8569500</v>
          </cell>
          <cell r="AW30">
            <v>211234472</v>
          </cell>
          <cell r="AX30">
            <v>34472</v>
          </cell>
          <cell r="AY30">
            <v>34472</v>
          </cell>
          <cell r="AZ30">
            <v>211234472</v>
          </cell>
          <cell r="BA30" t="str">
            <v>2</v>
          </cell>
          <cell r="BB30">
            <v>18</v>
          </cell>
          <cell r="BC30" t="str">
            <v>1</v>
          </cell>
          <cell r="BD30">
            <v>211234472</v>
          </cell>
          <cell r="BE30" t="str">
            <v>Ａ型</v>
          </cell>
          <cell r="BF30" t="str">
            <v>1</v>
          </cell>
          <cell r="BG30">
            <v>211234472</v>
          </cell>
          <cell r="BH30">
            <v>18.5</v>
          </cell>
          <cell r="BI30" t="str">
            <v>南港病院内保育所</v>
          </cell>
        </row>
        <row r="31">
          <cell r="A31" t="str">
            <v>医療法人マックシール巽病院</v>
          </cell>
          <cell r="B31" t="str">
            <v>医療法人</v>
          </cell>
          <cell r="C31" t="str">
            <v>H7</v>
          </cell>
          <cell r="D31">
            <v>1</v>
          </cell>
          <cell r="E31">
            <v>26</v>
          </cell>
          <cell r="F31">
            <v>0</v>
          </cell>
          <cell r="G31">
            <v>0</v>
          </cell>
          <cell r="H31">
            <v>0</v>
          </cell>
          <cell r="I31">
            <v>2</v>
          </cell>
          <cell r="J31">
            <v>0</v>
          </cell>
          <cell r="K31">
            <v>3</v>
          </cell>
          <cell r="L31" t="str">
            <v>直</v>
          </cell>
          <cell r="M31">
            <v>0</v>
          </cell>
          <cell r="N31">
            <v>0</v>
          </cell>
          <cell r="O31">
            <v>2</v>
          </cell>
          <cell r="P31">
            <v>1</v>
          </cell>
          <cell r="Q31">
            <v>3</v>
          </cell>
          <cell r="R31" t="str">
            <v>直</v>
          </cell>
          <cell r="S31">
            <v>8.5</v>
          </cell>
          <cell r="T31">
            <v>144</v>
          </cell>
          <cell r="U31" t="str">
            <v>○</v>
          </cell>
          <cell r="V31">
            <v>17500</v>
          </cell>
          <cell r="W31" t="str">
            <v>12</v>
          </cell>
          <cell r="X31" t="str">
            <v>12</v>
          </cell>
          <cell r="Y31" t="str">
            <v>Ａ型</v>
          </cell>
          <cell r="Z31">
            <v>5</v>
          </cell>
          <cell r="AA31">
            <v>5</v>
          </cell>
          <cell r="AB31">
            <v>9100800</v>
          </cell>
          <cell r="AC31">
            <v>0</v>
          </cell>
          <cell r="AD31" t="str">
            <v>昭和５３</v>
          </cell>
          <cell r="AE31">
            <v>0</v>
          </cell>
          <cell r="AF31">
            <v>34425</v>
          </cell>
          <cell r="AG31" t="str">
            <v>2</v>
          </cell>
          <cell r="AH31">
            <v>19</v>
          </cell>
          <cell r="AI31">
            <v>0</v>
          </cell>
          <cell r="AJ31">
            <v>0</v>
          </cell>
          <cell r="AK31" t="str">
            <v>Ａ型</v>
          </cell>
          <cell r="AL31" t="str">
            <v>1</v>
          </cell>
          <cell r="AM31">
            <v>211234725</v>
          </cell>
          <cell r="AN31" t="str">
            <v>○</v>
          </cell>
          <cell r="AO31" t="str">
            <v/>
          </cell>
          <cell r="AP31" t="str">
            <v>12</v>
          </cell>
          <cell r="AQ31" t="str">
            <v>12</v>
          </cell>
          <cell r="AR31" t="str">
            <v>Ａ型</v>
          </cell>
          <cell r="AS31">
            <v>2</v>
          </cell>
          <cell r="AT31">
            <v>2.4</v>
          </cell>
          <cell r="AU31">
            <v>9100800</v>
          </cell>
          <cell r="AV31">
            <v>0</v>
          </cell>
          <cell r="AW31" t="str">
            <v>昭和５３</v>
          </cell>
          <cell r="AX31">
            <v>34725</v>
          </cell>
          <cell r="AY31">
            <v>34425</v>
          </cell>
          <cell r="BA31" t="str">
            <v>2</v>
          </cell>
          <cell r="BB31">
            <v>19</v>
          </cell>
          <cell r="BC31" t="str">
            <v>1</v>
          </cell>
          <cell r="BD31">
            <v>211234725</v>
          </cell>
          <cell r="BE31" t="str">
            <v>Ａ型</v>
          </cell>
          <cell r="BF31" t="str">
            <v>1</v>
          </cell>
          <cell r="BG31">
            <v>211234725</v>
          </cell>
          <cell r="BH31" t="e">
            <v>#DIV/0!</v>
          </cell>
        </row>
        <row r="32">
          <cell r="A32" t="str">
            <v>医療法人大阪精神医学研究所新阿武山病院</v>
          </cell>
          <cell r="B32" t="str">
            <v>医療法人</v>
          </cell>
          <cell r="C32" t="str">
            <v>H7</v>
          </cell>
          <cell r="D32">
            <v>3</v>
          </cell>
          <cell r="E32">
            <v>31</v>
          </cell>
          <cell r="F32">
            <v>0</v>
          </cell>
          <cell r="G32">
            <v>0</v>
          </cell>
          <cell r="H32">
            <v>0</v>
          </cell>
          <cell r="I32">
            <v>2</v>
          </cell>
          <cell r="J32">
            <v>0</v>
          </cell>
          <cell r="K32">
            <v>3</v>
          </cell>
          <cell r="L32" t="str">
            <v>直</v>
          </cell>
          <cell r="M32">
            <v>0</v>
          </cell>
          <cell r="N32">
            <v>0</v>
          </cell>
          <cell r="O32">
            <v>2</v>
          </cell>
          <cell r="P32">
            <v>1</v>
          </cell>
          <cell r="Q32">
            <v>3</v>
          </cell>
          <cell r="R32" t="str">
            <v>直</v>
          </cell>
          <cell r="S32">
            <v>8.25</v>
          </cell>
          <cell r="T32">
            <v>48</v>
          </cell>
          <cell r="U32" t="str">
            <v>○</v>
          </cell>
          <cell r="V32">
            <v>18400</v>
          </cell>
          <cell r="W32" t="str">
            <v>12</v>
          </cell>
          <cell r="X32" t="str">
            <v>12</v>
          </cell>
          <cell r="Y32" t="str">
            <v>Ａ型</v>
          </cell>
          <cell r="Z32">
            <v>9</v>
          </cell>
          <cell r="AA32">
            <v>9</v>
          </cell>
          <cell r="AB32">
            <v>16305600</v>
          </cell>
          <cell r="AC32">
            <v>0</v>
          </cell>
          <cell r="AD32" t="str">
            <v>昭和５２</v>
          </cell>
          <cell r="AE32">
            <v>0</v>
          </cell>
          <cell r="AF32">
            <v>34425</v>
          </cell>
          <cell r="AG32" t="str">
            <v>2</v>
          </cell>
          <cell r="AH32">
            <v>20</v>
          </cell>
          <cell r="AI32">
            <v>0</v>
          </cell>
          <cell r="AJ32">
            <v>0</v>
          </cell>
          <cell r="AK32" t="str">
            <v>Ａ型</v>
          </cell>
          <cell r="AL32" t="str">
            <v>1</v>
          </cell>
          <cell r="AM32">
            <v>211234789</v>
          </cell>
          <cell r="AN32" t="str">
            <v>○</v>
          </cell>
          <cell r="AO32" t="str">
            <v/>
          </cell>
          <cell r="AP32" t="str">
            <v>12</v>
          </cell>
          <cell r="AQ32" t="str">
            <v>12</v>
          </cell>
          <cell r="AR32" t="str">
            <v>Ａ型</v>
          </cell>
          <cell r="AS32">
            <v>2</v>
          </cell>
          <cell r="AT32">
            <v>4.3</v>
          </cell>
          <cell r="AU32">
            <v>16305600</v>
          </cell>
          <cell r="AV32">
            <v>0</v>
          </cell>
          <cell r="AW32" t="str">
            <v>昭和５２</v>
          </cell>
          <cell r="AX32">
            <v>34789</v>
          </cell>
          <cell r="AY32">
            <v>34425</v>
          </cell>
          <cell r="BA32" t="str">
            <v>2</v>
          </cell>
          <cell r="BB32">
            <v>20</v>
          </cell>
          <cell r="BC32" t="str">
            <v>1</v>
          </cell>
          <cell r="BD32">
            <v>211234789</v>
          </cell>
          <cell r="BE32" t="str">
            <v>Ａ型</v>
          </cell>
          <cell r="BF32" t="str">
            <v>1</v>
          </cell>
          <cell r="BG32">
            <v>211234789</v>
          </cell>
          <cell r="BH32" t="e">
            <v>#DIV/0!</v>
          </cell>
        </row>
        <row r="33">
          <cell r="A33" t="str">
            <v>財団法人大阪労働衛生センター第一病院</v>
          </cell>
          <cell r="B33" t="str">
            <v>民法法人</v>
          </cell>
          <cell r="C33" t="str">
            <v>S51</v>
          </cell>
          <cell r="D33">
            <v>4</v>
          </cell>
          <cell r="E33">
            <v>15</v>
          </cell>
          <cell r="F33">
            <v>1310400</v>
          </cell>
          <cell r="G33">
            <v>1776000</v>
          </cell>
          <cell r="H33">
            <v>14389173</v>
          </cell>
          <cell r="I33">
            <v>0</v>
          </cell>
          <cell r="J33">
            <v>17475573</v>
          </cell>
          <cell r="K33">
            <v>11858473</v>
          </cell>
          <cell r="L33">
            <v>5617100</v>
          </cell>
          <cell r="M33">
            <v>17475573</v>
          </cell>
          <cell r="N33">
            <v>0</v>
          </cell>
          <cell r="O33">
            <v>3</v>
          </cell>
          <cell r="P33">
            <v>0</v>
          </cell>
          <cell r="Q33">
            <v>3</v>
          </cell>
          <cell r="R33" t="str">
            <v>直</v>
          </cell>
          <cell r="S33">
            <v>8.75</v>
          </cell>
          <cell r="T33">
            <v>0</v>
          </cell>
          <cell r="U33">
            <v>7800</v>
          </cell>
          <cell r="V33">
            <v>7800</v>
          </cell>
          <cell r="W33">
            <v>0</v>
          </cell>
          <cell r="X33">
            <v>2</v>
          </cell>
          <cell r="Y33">
            <v>1</v>
          </cell>
          <cell r="Z33">
            <v>4</v>
          </cell>
          <cell r="AA33">
            <v>7</v>
          </cell>
          <cell r="AB33">
            <v>2299367000</v>
          </cell>
          <cell r="AC33">
            <v>48690000</v>
          </cell>
          <cell r="AD33">
            <v>15210000</v>
          </cell>
          <cell r="AE33">
            <v>2363267000</v>
          </cell>
          <cell r="AF33">
            <v>2069716000</v>
          </cell>
          <cell r="AG33">
            <v>2914000</v>
          </cell>
          <cell r="AH33">
            <v>25925000</v>
          </cell>
          <cell r="AI33">
            <v>2098555000</v>
          </cell>
          <cell r="AJ33">
            <v>264712000</v>
          </cell>
          <cell r="AK33" t="str">
            <v>○</v>
          </cell>
          <cell r="AL33" t="str">
            <v>○</v>
          </cell>
          <cell r="AM33" t="str">
            <v>×</v>
          </cell>
          <cell r="AN33" t="str">
            <v>○</v>
          </cell>
          <cell r="AO33" t="str">
            <v/>
          </cell>
          <cell r="AP33" t="str">
            <v>13</v>
          </cell>
          <cell r="AQ33" t="str">
            <v>13</v>
          </cell>
          <cell r="AR33" t="str">
            <v>Ａ型</v>
          </cell>
          <cell r="AS33">
            <v>2</v>
          </cell>
          <cell r="AT33">
            <v>3.3</v>
          </cell>
          <cell r="AU33">
            <v>18130700</v>
          </cell>
          <cell r="AV33">
            <v>16165173</v>
          </cell>
          <cell r="AW33" t="str">
            <v>昭和５１</v>
          </cell>
          <cell r="AX33">
            <v>27865</v>
          </cell>
          <cell r="AY33">
            <v>27865</v>
          </cell>
          <cell r="AZ33" t="str">
            <v>1</v>
          </cell>
          <cell r="BA33" t="str">
            <v>2</v>
          </cell>
          <cell r="BB33">
            <v>21</v>
          </cell>
          <cell r="BC33" t="str">
            <v>1</v>
          </cell>
          <cell r="BD33">
            <v>211327865</v>
          </cell>
          <cell r="BE33" t="str">
            <v>Ａ型</v>
          </cell>
          <cell r="BF33" t="str">
            <v>1</v>
          </cell>
          <cell r="BG33">
            <v>211327865</v>
          </cell>
          <cell r="BH33">
            <v>16.3</v>
          </cell>
          <cell r="BI33" t="str">
            <v>大阪労働衛生センター第一病院保育室</v>
          </cell>
        </row>
        <row r="34">
          <cell r="A34" t="str">
            <v>豊川病院</v>
          </cell>
          <cell r="B34" t="str">
            <v>個人</v>
          </cell>
          <cell r="C34" t="str">
            <v>S62</v>
          </cell>
          <cell r="D34">
            <v>4</v>
          </cell>
          <cell r="E34">
            <v>1</v>
          </cell>
          <cell r="F34">
            <v>1800000</v>
          </cell>
          <cell r="G34">
            <v>3305000</v>
          </cell>
          <cell r="H34">
            <v>9318740</v>
          </cell>
          <cell r="I34">
            <v>0</v>
          </cell>
          <cell r="J34">
            <v>14423740</v>
          </cell>
          <cell r="K34">
            <v>12100000</v>
          </cell>
          <cell r="L34">
            <v>2323740</v>
          </cell>
          <cell r="M34">
            <v>14423740</v>
          </cell>
          <cell r="N34">
            <v>0</v>
          </cell>
          <cell r="O34">
            <v>3</v>
          </cell>
          <cell r="P34">
            <v>2</v>
          </cell>
          <cell r="Q34">
            <v>3.3</v>
          </cell>
          <cell r="R34" t="str">
            <v>直</v>
          </cell>
          <cell r="S34">
            <v>8.25</v>
          </cell>
          <cell r="T34">
            <v>192</v>
          </cell>
          <cell r="U34">
            <v>17500</v>
          </cell>
          <cell r="V34">
            <v>17500</v>
          </cell>
          <cell r="W34">
            <v>0</v>
          </cell>
          <cell r="X34">
            <v>2</v>
          </cell>
          <cell r="Y34">
            <v>4</v>
          </cell>
          <cell r="Z34">
            <v>2</v>
          </cell>
          <cell r="AA34">
            <v>8</v>
          </cell>
          <cell r="AB34">
            <v>1127708000</v>
          </cell>
          <cell r="AC34">
            <v>7730000</v>
          </cell>
          <cell r="AD34">
            <v>0</v>
          </cell>
          <cell r="AE34">
            <v>1135438000</v>
          </cell>
          <cell r="AF34">
            <v>1077405000</v>
          </cell>
          <cell r="AG34">
            <v>0</v>
          </cell>
          <cell r="AH34">
            <v>0</v>
          </cell>
          <cell r="AI34">
            <v>1077405000</v>
          </cell>
          <cell r="AJ34">
            <v>58033000</v>
          </cell>
          <cell r="AK34" t="str">
            <v>○</v>
          </cell>
          <cell r="AL34" t="str">
            <v>○</v>
          </cell>
          <cell r="AM34" t="str">
            <v>×</v>
          </cell>
          <cell r="AN34" t="str">
            <v>○</v>
          </cell>
          <cell r="AO34" t="str">
            <v/>
          </cell>
          <cell r="AP34" t="str">
            <v>16</v>
          </cell>
          <cell r="AQ34" t="str">
            <v>16</v>
          </cell>
          <cell r="AR34" t="str">
            <v>Ａ型</v>
          </cell>
          <cell r="AS34">
            <v>2</v>
          </cell>
          <cell r="AT34">
            <v>3.8</v>
          </cell>
          <cell r="AU34">
            <v>16733340</v>
          </cell>
          <cell r="AV34">
            <v>12623740</v>
          </cell>
          <cell r="AW34" t="str">
            <v>昭和６２</v>
          </cell>
          <cell r="AX34">
            <v>31868</v>
          </cell>
          <cell r="AY34">
            <v>31868</v>
          </cell>
          <cell r="AZ34" t="str">
            <v>1</v>
          </cell>
          <cell r="BA34" t="str">
            <v>2</v>
          </cell>
          <cell r="BB34">
            <v>22</v>
          </cell>
          <cell r="BC34" t="str">
            <v>1</v>
          </cell>
          <cell r="BD34">
            <v>211631868</v>
          </cell>
          <cell r="BE34" t="str">
            <v>Ａ型</v>
          </cell>
          <cell r="BF34" t="str">
            <v>1</v>
          </cell>
          <cell r="BG34">
            <v>211631868</v>
          </cell>
          <cell r="BH34">
            <v>4.5</v>
          </cell>
          <cell r="BI34" t="str">
            <v>豊川病院内保育所</v>
          </cell>
        </row>
        <row r="35">
          <cell r="A35" t="str">
            <v>畷生会脳神経外科病院</v>
          </cell>
          <cell r="B35" t="str">
            <v>個人</v>
          </cell>
          <cell r="C35" t="str">
            <v>S63</v>
          </cell>
          <cell r="D35">
            <v>9</v>
          </cell>
          <cell r="E35">
            <v>7</v>
          </cell>
          <cell r="F35">
            <v>1050000</v>
          </cell>
          <cell r="G35">
            <v>2830000</v>
          </cell>
          <cell r="H35">
            <v>6516850</v>
          </cell>
          <cell r="I35">
            <v>300000</v>
          </cell>
          <cell r="J35">
            <v>10696850</v>
          </cell>
          <cell r="K35">
            <v>8511850</v>
          </cell>
          <cell r="L35">
            <v>2185000</v>
          </cell>
          <cell r="M35">
            <v>10696850</v>
          </cell>
          <cell r="N35">
            <v>0</v>
          </cell>
          <cell r="O35">
            <v>2</v>
          </cell>
          <cell r="P35">
            <v>1</v>
          </cell>
          <cell r="Q35">
            <v>2.4</v>
          </cell>
          <cell r="R35" t="str">
            <v>直</v>
          </cell>
          <cell r="S35">
            <v>9</v>
          </cell>
          <cell r="T35">
            <v>192</v>
          </cell>
          <cell r="U35">
            <v>6401</v>
          </cell>
          <cell r="V35">
            <v>6401</v>
          </cell>
          <cell r="W35">
            <v>1</v>
          </cell>
          <cell r="X35">
            <v>7</v>
          </cell>
          <cell r="Y35">
            <v>1</v>
          </cell>
          <cell r="Z35">
            <v>8</v>
          </cell>
          <cell r="AA35">
            <v>17</v>
          </cell>
          <cell r="AB35">
            <v>2661797676</v>
          </cell>
          <cell r="AC35">
            <v>40272459</v>
          </cell>
          <cell r="AD35">
            <v>0</v>
          </cell>
          <cell r="AE35">
            <v>2702070135</v>
          </cell>
          <cell r="AF35">
            <v>2428641862</v>
          </cell>
          <cell r="AG35">
            <v>87631544</v>
          </cell>
          <cell r="AH35">
            <v>0</v>
          </cell>
          <cell r="AI35">
            <v>2516273406</v>
          </cell>
          <cell r="AJ35">
            <v>185796729</v>
          </cell>
          <cell r="AK35" t="str">
            <v>○</v>
          </cell>
          <cell r="AL35" t="str">
            <v/>
          </cell>
          <cell r="AM35" t="str">
            <v>16</v>
          </cell>
          <cell r="AN35" t="str">
            <v>○</v>
          </cell>
          <cell r="AO35" t="str">
            <v/>
          </cell>
          <cell r="AP35" t="str">
            <v>16</v>
          </cell>
          <cell r="AQ35" t="str">
            <v>16</v>
          </cell>
          <cell r="AR35" t="str">
            <v>Ａ型</v>
          </cell>
          <cell r="AS35">
            <v>2</v>
          </cell>
          <cell r="AT35">
            <v>8.1</v>
          </cell>
          <cell r="AU35">
            <v>32900200</v>
          </cell>
          <cell r="AV35">
            <v>9346850</v>
          </cell>
          <cell r="AW35" t="str">
            <v>昭和６３</v>
          </cell>
          <cell r="AX35">
            <v>32393</v>
          </cell>
          <cell r="AY35">
            <v>32393</v>
          </cell>
          <cell r="AZ35">
            <v>211632393</v>
          </cell>
          <cell r="BA35" t="str">
            <v>2</v>
          </cell>
          <cell r="BB35">
            <v>23</v>
          </cell>
          <cell r="BC35" t="str">
            <v>1</v>
          </cell>
          <cell r="BD35">
            <v>211632393</v>
          </cell>
          <cell r="BE35" t="str">
            <v>Ａ型</v>
          </cell>
          <cell r="BF35" t="str">
            <v>1</v>
          </cell>
          <cell r="BG35">
            <v>211632393</v>
          </cell>
          <cell r="BH35">
            <v>19.8</v>
          </cell>
          <cell r="BI35" t="str">
            <v>畷生会脳神経外科病院内保育所</v>
          </cell>
        </row>
        <row r="36">
          <cell r="A36" t="str">
            <v>東佐野病院</v>
          </cell>
          <cell r="B36" t="str">
            <v>個人</v>
          </cell>
          <cell r="C36" t="str">
            <v>H2</v>
          </cell>
          <cell r="D36">
            <v>1</v>
          </cell>
          <cell r="E36">
            <v>16</v>
          </cell>
          <cell r="F36">
            <v>0</v>
          </cell>
          <cell r="G36">
            <v>0</v>
          </cell>
          <cell r="H36">
            <v>0</v>
          </cell>
          <cell r="I36">
            <v>3</v>
          </cell>
          <cell r="J36">
            <v>0</v>
          </cell>
          <cell r="K36" t="str">
            <v>直</v>
          </cell>
          <cell r="L36">
            <v>8.5</v>
          </cell>
          <cell r="M36">
            <v>0</v>
          </cell>
          <cell r="N36">
            <v>0</v>
          </cell>
          <cell r="O36">
            <v>3</v>
          </cell>
          <cell r="P36">
            <v>4</v>
          </cell>
          <cell r="Q36">
            <v>3</v>
          </cell>
          <cell r="R36" t="str">
            <v>直</v>
          </cell>
          <cell r="S36">
            <v>8.5</v>
          </cell>
          <cell r="T36">
            <v>180</v>
          </cell>
          <cell r="U36" t="str">
            <v/>
          </cell>
          <cell r="V36">
            <v>10000</v>
          </cell>
          <cell r="W36" t="str">
            <v>16</v>
          </cell>
          <cell r="X36" t="str">
            <v>Ａ型</v>
          </cell>
          <cell r="Y36">
            <v>2</v>
          </cell>
          <cell r="Z36">
            <v>4</v>
          </cell>
          <cell r="AA36">
            <v>4</v>
          </cell>
          <cell r="AB36">
            <v>0</v>
          </cell>
          <cell r="AC36" t="str">
            <v>昭和５１</v>
          </cell>
          <cell r="AD36">
            <v>32889</v>
          </cell>
          <cell r="AE36">
            <v>0</v>
          </cell>
          <cell r="AF36" t="str">
            <v>2</v>
          </cell>
          <cell r="AG36">
            <v>24</v>
          </cell>
          <cell r="AH36" t="str">
            <v>1</v>
          </cell>
          <cell r="AI36">
            <v>0</v>
          </cell>
          <cell r="AJ36">
            <v>0</v>
          </cell>
          <cell r="AK36" t="str">
            <v>1</v>
          </cell>
          <cell r="AL36">
            <v>211632889</v>
          </cell>
          <cell r="AM36" t="e">
            <v>#DIV/0!</v>
          </cell>
          <cell r="AN36" t="str">
            <v>○</v>
          </cell>
          <cell r="AO36" t="str">
            <v/>
          </cell>
          <cell r="AP36" t="str">
            <v>16</v>
          </cell>
          <cell r="AQ36" t="str">
            <v>16</v>
          </cell>
          <cell r="AR36" t="str">
            <v>Ａ型</v>
          </cell>
          <cell r="AS36">
            <v>2</v>
          </cell>
          <cell r="AT36">
            <v>2</v>
          </cell>
          <cell r="AU36">
            <v>7584000</v>
          </cell>
          <cell r="AV36">
            <v>0</v>
          </cell>
          <cell r="AW36" t="str">
            <v>昭和５１</v>
          </cell>
          <cell r="AX36">
            <v>32889</v>
          </cell>
          <cell r="AY36">
            <v>32599</v>
          </cell>
          <cell r="BA36" t="str">
            <v>2</v>
          </cell>
          <cell r="BB36">
            <v>24</v>
          </cell>
          <cell r="BC36" t="str">
            <v>1</v>
          </cell>
          <cell r="BD36">
            <v>211632889</v>
          </cell>
          <cell r="BE36" t="str">
            <v>Ａ型</v>
          </cell>
          <cell r="BF36" t="str">
            <v>1</v>
          </cell>
          <cell r="BG36">
            <v>211632889</v>
          </cell>
          <cell r="BH36" t="e">
            <v>#DIV/0!</v>
          </cell>
        </row>
        <row r="37">
          <cell r="A37" t="str">
            <v>全南病院</v>
          </cell>
          <cell r="B37" t="str">
            <v>個人</v>
          </cell>
          <cell r="C37" t="str">
            <v>H3</v>
          </cell>
          <cell r="D37">
            <v>10</v>
          </cell>
          <cell r="E37">
            <v>1</v>
          </cell>
          <cell r="F37">
            <v>1134000</v>
          </cell>
          <cell r="G37">
            <v>8722500</v>
          </cell>
          <cell r="H37">
            <v>8722500</v>
          </cell>
          <cell r="I37">
            <v>9455000</v>
          </cell>
          <cell r="J37">
            <v>9856500</v>
          </cell>
          <cell r="K37">
            <v>9455000</v>
          </cell>
          <cell r="L37">
            <v>401500</v>
          </cell>
          <cell r="M37">
            <v>9856500</v>
          </cell>
          <cell r="N37">
            <v>0</v>
          </cell>
          <cell r="O37">
            <v>3</v>
          </cell>
          <cell r="P37">
            <v>0</v>
          </cell>
          <cell r="Q37">
            <v>3</v>
          </cell>
          <cell r="R37" t="str">
            <v>直</v>
          </cell>
          <cell r="S37">
            <v>10</v>
          </cell>
          <cell r="T37">
            <v>0</v>
          </cell>
          <cell r="U37">
            <v>5</v>
          </cell>
          <cell r="V37">
            <v>6300</v>
          </cell>
          <cell r="W37">
            <v>1</v>
          </cell>
          <cell r="X37">
            <v>5</v>
          </cell>
          <cell r="Y37">
            <v>4</v>
          </cell>
          <cell r="Z37">
            <v>4</v>
          </cell>
          <cell r="AA37">
            <v>14</v>
          </cell>
          <cell r="AB37">
            <v>896929000</v>
          </cell>
          <cell r="AC37">
            <v>7393000</v>
          </cell>
          <cell r="AD37">
            <v>6800000</v>
          </cell>
          <cell r="AE37">
            <v>911122000</v>
          </cell>
          <cell r="AF37">
            <v>843282000</v>
          </cell>
          <cell r="AG37">
            <v>19712000</v>
          </cell>
          <cell r="AH37">
            <v>0</v>
          </cell>
          <cell r="AI37">
            <v>862994000</v>
          </cell>
          <cell r="AJ37">
            <v>48128000</v>
          </cell>
          <cell r="AK37" t="str">
            <v>×</v>
          </cell>
          <cell r="AL37" t="str">
            <v>×</v>
          </cell>
          <cell r="AM37" t="str">
            <v>×</v>
          </cell>
          <cell r="AN37" t="str">
            <v>○</v>
          </cell>
          <cell r="AO37" t="str">
            <v/>
          </cell>
          <cell r="AP37" t="str">
            <v>16</v>
          </cell>
          <cell r="AQ37" t="str">
            <v>16</v>
          </cell>
          <cell r="AR37" t="str">
            <v>Ａ型</v>
          </cell>
          <cell r="AS37">
            <v>2</v>
          </cell>
          <cell r="AT37">
            <v>6.7</v>
          </cell>
          <cell r="AU37">
            <v>25807900</v>
          </cell>
          <cell r="AV37">
            <v>8722500</v>
          </cell>
          <cell r="AW37">
            <v>25</v>
          </cell>
          <cell r="AX37">
            <v>33512</v>
          </cell>
          <cell r="AY37">
            <v>33512</v>
          </cell>
          <cell r="AZ37" t="str">
            <v>Ａ型</v>
          </cell>
          <cell r="BA37" t="str">
            <v>2</v>
          </cell>
          <cell r="BB37">
            <v>25</v>
          </cell>
          <cell r="BC37" t="str">
            <v>1</v>
          </cell>
          <cell r="BD37">
            <v>211633512</v>
          </cell>
          <cell r="BE37" t="str">
            <v>Ａ型</v>
          </cell>
          <cell r="BF37" t="str">
            <v>1</v>
          </cell>
          <cell r="BG37">
            <v>211633512</v>
          </cell>
          <cell r="BH37">
            <v>5.5</v>
          </cell>
          <cell r="BI37" t="str">
            <v>全南病院託児所</v>
          </cell>
        </row>
        <row r="38">
          <cell r="A38" t="str">
            <v>守口敬任会病院</v>
          </cell>
          <cell r="B38" t="str">
            <v>個人</v>
          </cell>
          <cell r="C38" t="str">
            <v>H3</v>
          </cell>
          <cell r="D38">
            <v>12</v>
          </cell>
          <cell r="E38">
            <v>1</v>
          </cell>
          <cell r="F38">
            <v>0</v>
          </cell>
          <cell r="G38">
            <v>0</v>
          </cell>
          <cell r="H38">
            <v>0</v>
          </cell>
          <cell r="I38">
            <v>6</v>
          </cell>
          <cell r="J38">
            <v>0</v>
          </cell>
          <cell r="K38" t="str">
            <v>直</v>
          </cell>
          <cell r="L38">
            <v>8.25</v>
          </cell>
          <cell r="M38">
            <v>0</v>
          </cell>
          <cell r="N38">
            <v>0</v>
          </cell>
          <cell r="O38">
            <v>6</v>
          </cell>
          <cell r="P38">
            <v>24</v>
          </cell>
          <cell r="Q38">
            <v>6</v>
          </cell>
          <cell r="R38" t="str">
            <v>直</v>
          </cell>
          <cell r="S38">
            <v>8.25</v>
          </cell>
          <cell r="T38">
            <v>108</v>
          </cell>
          <cell r="U38" t="str">
            <v/>
          </cell>
          <cell r="V38">
            <v>8500</v>
          </cell>
          <cell r="W38" t="str">
            <v>16</v>
          </cell>
          <cell r="X38" t="str">
            <v>Ａ型</v>
          </cell>
          <cell r="Y38">
            <v>2</v>
          </cell>
          <cell r="Z38">
            <v>24</v>
          </cell>
          <cell r="AA38">
            <v>24</v>
          </cell>
          <cell r="AB38">
            <v>0</v>
          </cell>
          <cell r="AC38" t="str">
            <v>昭和５０</v>
          </cell>
          <cell r="AD38">
            <v>33573</v>
          </cell>
          <cell r="AE38">
            <v>0</v>
          </cell>
          <cell r="AF38" t="str">
            <v>2</v>
          </cell>
          <cell r="AG38">
            <v>26</v>
          </cell>
          <cell r="AH38" t="str">
            <v>1</v>
          </cell>
          <cell r="AI38">
            <v>0</v>
          </cell>
          <cell r="AJ38">
            <v>0</v>
          </cell>
          <cell r="AK38" t="str">
            <v>1</v>
          </cell>
          <cell r="AL38">
            <v>211633573</v>
          </cell>
          <cell r="AM38" t="e">
            <v>#DIV/0!</v>
          </cell>
          <cell r="AN38" t="str">
            <v>○</v>
          </cell>
          <cell r="AO38" t="str">
            <v/>
          </cell>
          <cell r="AP38" t="str">
            <v>16</v>
          </cell>
          <cell r="AQ38" t="str">
            <v>16</v>
          </cell>
          <cell r="AR38" t="str">
            <v>Ａ型</v>
          </cell>
          <cell r="AS38">
            <v>2</v>
          </cell>
          <cell r="AT38">
            <v>11.4</v>
          </cell>
          <cell r="AU38">
            <v>43228800</v>
          </cell>
          <cell r="AV38">
            <v>0</v>
          </cell>
          <cell r="AW38" t="str">
            <v>昭和５０</v>
          </cell>
          <cell r="AX38">
            <v>33573</v>
          </cell>
          <cell r="AY38">
            <v>33573</v>
          </cell>
          <cell r="BA38" t="str">
            <v>2</v>
          </cell>
          <cell r="BB38">
            <v>26</v>
          </cell>
          <cell r="BC38" t="str">
            <v>1</v>
          </cell>
          <cell r="BD38">
            <v>211633573</v>
          </cell>
          <cell r="BE38" t="str">
            <v>Ａ型</v>
          </cell>
          <cell r="BF38" t="str">
            <v>1</v>
          </cell>
          <cell r="BG38">
            <v>211633573</v>
          </cell>
          <cell r="BH38" t="e">
            <v>#DIV/0!</v>
          </cell>
        </row>
        <row r="39">
          <cell r="A39" t="str">
            <v>青山病院</v>
          </cell>
          <cell r="B39" t="str">
            <v>個人</v>
          </cell>
          <cell r="C39" t="str">
            <v>H5</v>
          </cell>
          <cell r="D39">
            <v>7</v>
          </cell>
          <cell r="E39">
            <v>1</v>
          </cell>
          <cell r="F39">
            <v>2000000</v>
          </cell>
          <cell r="G39">
            <v>3000000</v>
          </cell>
          <cell r="H39">
            <v>8330000</v>
          </cell>
          <cell r="I39">
            <v>0</v>
          </cell>
          <cell r="J39">
            <v>13330000</v>
          </cell>
          <cell r="K39">
            <v>9000000</v>
          </cell>
          <cell r="L39">
            <v>4330000</v>
          </cell>
          <cell r="M39">
            <v>13330000</v>
          </cell>
          <cell r="N39">
            <v>0</v>
          </cell>
          <cell r="O39">
            <v>2</v>
          </cell>
          <cell r="P39">
            <v>2</v>
          </cell>
          <cell r="Q39">
            <v>3.4</v>
          </cell>
          <cell r="R39" t="str">
            <v>○</v>
          </cell>
          <cell r="S39">
            <v>9</v>
          </cell>
          <cell r="T39">
            <v>132</v>
          </cell>
          <cell r="U39">
            <v>10000</v>
          </cell>
          <cell r="V39">
            <v>10000</v>
          </cell>
          <cell r="W39">
            <v>2</v>
          </cell>
          <cell r="X39">
            <v>4</v>
          </cell>
          <cell r="Y39">
            <v>4</v>
          </cell>
          <cell r="Z39">
            <v>0</v>
          </cell>
          <cell r="AA39">
            <v>10</v>
          </cell>
          <cell r="AB39">
            <v>1472555121</v>
          </cell>
          <cell r="AC39">
            <v>29445330</v>
          </cell>
          <cell r="AD39">
            <v>0</v>
          </cell>
          <cell r="AE39">
            <v>1502000451</v>
          </cell>
          <cell r="AF39">
            <v>1468228652</v>
          </cell>
          <cell r="AG39">
            <v>8074560</v>
          </cell>
          <cell r="AH39">
            <v>0</v>
          </cell>
          <cell r="AI39">
            <v>1476303212</v>
          </cell>
          <cell r="AJ39">
            <v>25697239</v>
          </cell>
          <cell r="AK39" t="str">
            <v>○</v>
          </cell>
          <cell r="AL39" t="str">
            <v>○</v>
          </cell>
          <cell r="AM39" t="str">
            <v>○</v>
          </cell>
          <cell r="AN39" t="str">
            <v>○</v>
          </cell>
          <cell r="AO39" t="str">
            <v/>
          </cell>
          <cell r="AP39" t="str">
            <v>16</v>
          </cell>
          <cell r="AQ39" t="str">
            <v>16</v>
          </cell>
          <cell r="AR39" t="str">
            <v>Ａ型</v>
          </cell>
          <cell r="AS39">
            <v>2</v>
          </cell>
          <cell r="AT39">
            <v>4.8</v>
          </cell>
          <cell r="AU39">
            <v>22531600</v>
          </cell>
          <cell r="AV39">
            <v>11330000</v>
          </cell>
          <cell r="AW39" t="str">
            <v>平成　５</v>
          </cell>
          <cell r="AX39">
            <v>34151</v>
          </cell>
          <cell r="AY39">
            <v>34151</v>
          </cell>
          <cell r="AZ39" t="str">
            <v>1</v>
          </cell>
          <cell r="BA39" t="str">
            <v>2</v>
          </cell>
          <cell r="BB39">
            <v>27</v>
          </cell>
          <cell r="BC39" t="str">
            <v>1</v>
          </cell>
          <cell r="BD39">
            <v>211634151</v>
          </cell>
          <cell r="BE39" t="str">
            <v>Ａ型</v>
          </cell>
          <cell r="BF39" t="str">
            <v>1</v>
          </cell>
          <cell r="BG39">
            <v>211634151</v>
          </cell>
          <cell r="BH39">
            <v>2.2000000000000002</v>
          </cell>
          <cell r="BI39" t="str">
            <v>青山病院内保育所ちびっこ園</v>
          </cell>
        </row>
        <row r="40">
          <cell r="A40" t="str">
            <v>生野愛和病院</v>
          </cell>
          <cell r="B40" t="str">
            <v>個人</v>
          </cell>
          <cell r="C40" t="str">
            <v>H5</v>
          </cell>
          <cell r="D40">
            <v>10</v>
          </cell>
          <cell r="E40">
            <v>1</v>
          </cell>
          <cell r="F40">
            <v>1000000</v>
          </cell>
          <cell r="G40">
            <v>1878000</v>
          </cell>
          <cell r="H40">
            <v>11512000</v>
          </cell>
          <cell r="I40">
            <v>0</v>
          </cell>
          <cell r="J40">
            <v>14390000</v>
          </cell>
          <cell r="K40">
            <v>11750000</v>
          </cell>
          <cell r="L40">
            <v>2640000</v>
          </cell>
          <cell r="M40">
            <v>14390000</v>
          </cell>
          <cell r="N40">
            <v>0</v>
          </cell>
          <cell r="O40">
            <v>2</v>
          </cell>
          <cell r="P40">
            <v>3</v>
          </cell>
          <cell r="Q40">
            <v>3.2</v>
          </cell>
          <cell r="R40" t="str">
            <v>直</v>
          </cell>
          <cell r="S40">
            <v>9</v>
          </cell>
          <cell r="T40">
            <v>84</v>
          </cell>
          <cell r="U40">
            <v>6100</v>
          </cell>
          <cell r="V40">
            <v>6100</v>
          </cell>
          <cell r="W40">
            <v>2</v>
          </cell>
          <cell r="X40">
            <v>7</v>
          </cell>
          <cell r="Y40">
            <v>2</v>
          </cell>
          <cell r="Z40">
            <v>3</v>
          </cell>
          <cell r="AA40">
            <v>14</v>
          </cell>
          <cell r="AB40">
            <v>813591759</v>
          </cell>
          <cell r="AC40">
            <v>8947712</v>
          </cell>
          <cell r="AD40">
            <v>0</v>
          </cell>
          <cell r="AE40">
            <v>822539471</v>
          </cell>
          <cell r="AF40">
            <v>818243129</v>
          </cell>
          <cell r="AG40">
            <v>16223683</v>
          </cell>
          <cell r="AH40">
            <v>0</v>
          </cell>
          <cell r="AI40">
            <v>834466812</v>
          </cell>
          <cell r="AJ40">
            <v>-11927341</v>
          </cell>
          <cell r="AK40" t="str">
            <v>○</v>
          </cell>
          <cell r="AL40" t="str">
            <v/>
          </cell>
          <cell r="AM40" t="str">
            <v>16</v>
          </cell>
          <cell r="AN40" t="str">
            <v>○</v>
          </cell>
          <cell r="AO40" t="str">
            <v/>
          </cell>
          <cell r="AP40" t="str">
            <v>16</v>
          </cell>
          <cell r="AQ40" t="str">
            <v>16</v>
          </cell>
          <cell r="AR40" t="str">
            <v>Ａ型</v>
          </cell>
          <cell r="AS40">
            <v>2</v>
          </cell>
          <cell r="AT40">
            <v>6.7</v>
          </cell>
          <cell r="AU40">
            <v>28046400</v>
          </cell>
          <cell r="AV40">
            <v>13390000</v>
          </cell>
          <cell r="AW40" t="str">
            <v>平成　元</v>
          </cell>
          <cell r="AX40">
            <v>34243</v>
          </cell>
          <cell r="AY40">
            <v>34243</v>
          </cell>
          <cell r="AZ40">
            <v>211634243</v>
          </cell>
          <cell r="BA40" t="str">
            <v>2</v>
          </cell>
          <cell r="BB40">
            <v>28</v>
          </cell>
          <cell r="BC40" t="str">
            <v>1</v>
          </cell>
          <cell r="BD40">
            <v>211634243</v>
          </cell>
          <cell r="BE40" t="str">
            <v>Ａ型</v>
          </cell>
          <cell r="BF40" t="str">
            <v>1</v>
          </cell>
          <cell r="BG40">
            <v>211634243</v>
          </cell>
          <cell r="BH40">
            <v>-0.8</v>
          </cell>
          <cell r="BI40" t="str">
            <v>生野愛和病院保育所</v>
          </cell>
        </row>
        <row r="41">
          <cell r="A41" t="str">
            <v>新世病院</v>
          </cell>
          <cell r="B41" t="str">
            <v>個人</v>
          </cell>
          <cell r="C41" t="str">
            <v>H6</v>
          </cell>
          <cell r="D41">
            <v>4</v>
          </cell>
          <cell r="E41">
            <v>1</v>
          </cell>
          <cell r="F41">
            <v>2000000</v>
          </cell>
          <cell r="G41">
            <v>5600000</v>
          </cell>
          <cell r="H41">
            <v>6640000</v>
          </cell>
          <cell r="I41">
            <v>100000</v>
          </cell>
          <cell r="J41">
            <v>14340000</v>
          </cell>
          <cell r="K41">
            <v>13200000</v>
          </cell>
          <cell r="L41">
            <v>1140000</v>
          </cell>
          <cell r="M41">
            <v>14340000</v>
          </cell>
          <cell r="N41">
            <v>0</v>
          </cell>
          <cell r="O41">
            <v>4</v>
          </cell>
          <cell r="P41">
            <v>0</v>
          </cell>
          <cell r="Q41">
            <v>4</v>
          </cell>
          <cell r="R41" t="str">
            <v>直</v>
          </cell>
          <cell r="S41">
            <v>8.5</v>
          </cell>
          <cell r="T41">
            <v>96</v>
          </cell>
          <cell r="U41">
            <v>12500</v>
          </cell>
          <cell r="V41">
            <v>12500</v>
          </cell>
          <cell r="W41">
            <v>2</v>
          </cell>
          <cell r="X41">
            <v>5</v>
          </cell>
          <cell r="Y41">
            <v>5</v>
          </cell>
          <cell r="Z41">
            <v>11</v>
          </cell>
          <cell r="AA41">
            <v>23</v>
          </cell>
          <cell r="AB41">
            <v>1448316073</v>
          </cell>
          <cell r="AC41">
            <v>10750468</v>
          </cell>
          <cell r="AD41">
            <v>0</v>
          </cell>
          <cell r="AE41">
            <v>1459066541</v>
          </cell>
          <cell r="AF41">
            <v>1264197670</v>
          </cell>
          <cell r="AG41">
            <v>104807268</v>
          </cell>
          <cell r="AH41">
            <v>0</v>
          </cell>
          <cell r="AI41">
            <v>1369004938</v>
          </cell>
          <cell r="AJ41">
            <v>90061603</v>
          </cell>
          <cell r="AK41" t="str">
            <v>○</v>
          </cell>
          <cell r="AL41" t="str">
            <v>○</v>
          </cell>
          <cell r="AM41" t="str">
            <v>×</v>
          </cell>
          <cell r="AN41" t="str">
            <v>○</v>
          </cell>
          <cell r="AO41" t="str">
            <v/>
          </cell>
          <cell r="AP41" t="str">
            <v>16</v>
          </cell>
          <cell r="AQ41" t="str">
            <v>16</v>
          </cell>
          <cell r="AR41" t="str">
            <v>Ａ型</v>
          </cell>
          <cell r="AS41">
            <v>2</v>
          </cell>
          <cell r="AT41">
            <v>11</v>
          </cell>
          <cell r="AU41">
            <v>42852000</v>
          </cell>
          <cell r="AV41">
            <v>12240000</v>
          </cell>
          <cell r="AW41" t="str">
            <v>平成６年４月</v>
          </cell>
          <cell r="AX41">
            <v>34425</v>
          </cell>
          <cell r="AY41">
            <v>34425</v>
          </cell>
          <cell r="AZ41" t="str">
            <v>1</v>
          </cell>
          <cell r="BA41" t="str">
            <v>2</v>
          </cell>
          <cell r="BB41">
            <v>29</v>
          </cell>
          <cell r="BC41" t="str">
            <v>1</v>
          </cell>
          <cell r="BD41">
            <v>211634425</v>
          </cell>
          <cell r="BE41" t="str">
            <v>Ａ型</v>
          </cell>
          <cell r="BF41" t="str">
            <v>1</v>
          </cell>
          <cell r="BG41">
            <v>211634425</v>
          </cell>
          <cell r="BH41">
            <v>7.3</v>
          </cell>
          <cell r="BI41" t="str">
            <v>新世病院附属あこ保育所</v>
          </cell>
        </row>
        <row r="42">
          <cell r="A42" t="str">
            <v>星光病院</v>
          </cell>
          <cell r="B42" t="str">
            <v>個人</v>
          </cell>
          <cell r="C42" t="str">
            <v>H7</v>
          </cell>
          <cell r="D42">
            <v>4</v>
          </cell>
          <cell r="E42">
            <v>1</v>
          </cell>
          <cell r="F42">
            <v>502500</v>
          </cell>
          <cell r="G42">
            <v>2244000</v>
          </cell>
          <cell r="H42">
            <v>6453924</v>
          </cell>
          <cell r="I42">
            <v>73650</v>
          </cell>
          <cell r="J42">
            <v>9274074</v>
          </cell>
          <cell r="K42">
            <v>7580692</v>
          </cell>
          <cell r="L42">
            <v>1693382</v>
          </cell>
          <cell r="M42">
            <v>9274074</v>
          </cell>
          <cell r="N42">
            <v>0</v>
          </cell>
          <cell r="O42">
            <v>2</v>
          </cell>
          <cell r="P42">
            <v>3.5</v>
          </cell>
          <cell r="Q42">
            <v>3.5</v>
          </cell>
          <cell r="R42" t="str">
            <v>直</v>
          </cell>
          <cell r="S42">
            <v>9.67</v>
          </cell>
          <cell r="T42">
            <v>72</v>
          </cell>
          <cell r="U42">
            <v>0</v>
          </cell>
          <cell r="V42">
            <v>7500</v>
          </cell>
          <cell r="W42">
            <v>0</v>
          </cell>
          <cell r="X42">
            <v>2</v>
          </cell>
          <cell r="Y42">
            <v>2</v>
          </cell>
          <cell r="Z42">
            <v>0</v>
          </cell>
          <cell r="AA42">
            <v>4</v>
          </cell>
          <cell r="AB42">
            <v>848271321</v>
          </cell>
          <cell r="AC42">
            <v>8665348</v>
          </cell>
          <cell r="AD42">
            <v>0</v>
          </cell>
          <cell r="AE42">
            <v>856936669</v>
          </cell>
          <cell r="AF42">
            <v>837268407</v>
          </cell>
          <cell r="AG42">
            <v>27157406</v>
          </cell>
          <cell r="AH42">
            <v>0</v>
          </cell>
          <cell r="AI42">
            <v>864425813</v>
          </cell>
          <cell r="AJ42">
            <v>-7489144</v>
          </cell>
          <cell r="AK42" t="str">
            <v>×</v>
          </cell>
          <cell r="AL42" t="str">
            <v>×</v>
          </cell>
          <cell r="AM42" t="str">
            <v>×</v>
          </cell>
          <cell r="AN42" t="str">
            <v>○</v>
          </cell>
          <cell r="AO42" t="str">
            <v/>
          </cell>
          <cell r="AP42" t="str">
            <v>16</v>
          </cell>
          <cell r="AQ42" t="str">
            <v>16</v>
          </cell>
          <cell r="AR42" t="str">
            <v>Ａ型</v>
          </cell>
          <cell r="AS42">
            <v>2</v>
          </cell>
          <cell r="AT42">
            <v>2</v>
          </cell>
          <cell r="AU42">
            <v>9277382</v>
          </cell>
          <cell r="AV42">
            <v>8697924</v>
          </cell>
          <cell r="AW42" t="str">
            <v>2</v>
          </cell>
          <cell r="AX42">
            <v>34790</v>
          </cell>
          <cell r="AY42">
            <v>34790</v>
          </cell>
          <cell r="AZ42">
            <v>211634790</v>
          </cell>
          <cell r="BA42" t="str">
            <v>2</v>
          </cell>
          <cell r="BB42">
            <v>30</v>
          </cell>
          <cell r="BC42" t="str">
            <v>1</v>
          </cell>
          <cell r="BD42">
            <v>211634790</v>
          </cell>
          <cell r="BE42" t="str">
            <v>Ａ型</v>
          </cell>
          <cell r="BF42" t="str">
            <v>1</v>
          </cell>
          <cell r="BG42">
            <v>211634790</v>
          </cell>
          <cell r="BH42">
            <v>-0.8</v>
          </cell>
          <cell r="BI42" t="str">
            <v>星光病院さつき保育所</v>
          </cell>
        </row>
        <row r="43">
          <cell r="A43" t="str">
            <v>中谷病院</v>
          </cell>
          <cell r="B43" t="str">
            <v>個人</v>
          </cell>
          <cell r="C43" t="str">
            <v>H8</v>
          </cell>
          <cell r="D43">
            <v>3</v>
          </cell>
          <cell r="E43">
            <v>1</v>
          </cell>
          <cell r="F43">
            <v>512000</v>
          </cell>
          <cell r="G43">
            <v>5313000</v>
          </cell>
          <cell r="H43">
            <v>5313000</v>
          </cell>
          <cell r="I43">
            <v>4135000</v>
          </cell>
          <cell r="J43">
            <v>5825000</v>
          </cell>
          <cell r="K43">
            <v>4135000</v>
          </cell>
          <cell r="L43">
            <v>1690000</v>
          </cell>
          <cell r="M43">
            <v>5825000</v>
          </cell>
          <cell r="N43">
            <v>0</v>
          </cell>
          <cell r="O43">
            <v>2</v>
          </cell>
          <cell r="P43">
            <v>36</v>
          </cell>
          <cell r="Q43">
            <v>2</v>
          </cell>
          <cell r="R43">
            <v>2</v>
          </cell>
          <cell r="S43">
            <v>10</v>
          </cell>
          <cell r="T43">
            <v>36</v>
          </cell>
          <cell r="U43">
            <v>798590927</v>
          </cell>
          <cell r="V43">
            <v>11000</v>
          </cell>
          <cell r="W43">
            <v>2</v>
          </cell>
          <cell r="X43">
            <v>2</v>
          </cell>
          <cell r="Y43">
            <v>790081293</v>
          </cell>
          <cell r="Z43">
            <v>20645609</v>
          </cell>
          <cell r="AA43">
            <v>4</v>
          </cell>
          <cell r="AB43">
            <v>798590927</v>
          </cell>
          <cell r="AC43">
            <v>43919174</v>
          </cell>
          <cell r="AD43">
            <v>0</v>
          </cell>
          <cell r="AE43">
            <v>842510101</v>
          </cell>
          <cell r="AF43">
            <v>790081293</v>
          </cell>
          <cell r="AG43">
            <v>20645609</v>
          </cell>
          <cell r="AH43">
            <v>0</v>
          </cell>
          <cell r="AI43">
            <v>810726902</v>
          </cell>
          <cell r="AJ43">
            <v>31783199</v>
          </cell>
          <cell r="AK43" t="str">
            <v>×</v>
          </cell>
          <cell r="AL43">
            <v>9274000</v>
          </cell>
          <cell r="AM43">
            <v>5313000</v>
          </cell>
          <cell r="AN43" t="str">
            <v>○</v>
          </cell>
          <cell r="AO43" t="str">
            <v/>
          </cell>
          <cell r="AP43" t="str">
            <v>16</v>
          </cell>
          <cell r="AQ43" t="str">
            <v>16</v>
          </cell>
          <cell r="AR43" t="str">
            <v>Ａ型</v>
          </cell>
          <cell r="AS43">
            <v>2</v>
          </cell>
          <cell r="AT43">
            <v>2</v>
          </cell>
          <cell r="AU43">
            <v>9274000</v>
          </cell>
          <cell r="AV43">
            <v>5313000</v>
          </cell>
          <cell r="AW43">
            <v>5.9</v>
          </cell>
          <cell r="AX43">
            <v>35125</v>
          </cell>
          <cell r="AY43">
            <v>34790</v>
          </cell>
          <cell r="BA43" t="str">
            <v>2</v>
          </cell>
          <cell r="BB43">
            <v>31</v>
          </cell>
          <cell r="BC43" t="str">
            <v>1</v>
          </cell>
          <cell r="BD43">
            <v>211635125</v>
          </cell>
          <cell r="BE43" t="str">
            <v>Ａ型</v>
          </cell>
          <cell r="BF43" t="str">
            <v>1</v>
          </cell>
          <cell r="BG43">
            <v>211635125</v>
          </cell>
          <cell r="BH43">
            <v>5.9</v>
          </cell>
          <cell r="BI43" t="str">
            <v>中谷病院内保育所</v>
          </cell>
        </row>
        <row r="44">
          <cell r="A44" t="str">
            <v>新井病院</v>
          </cell>
          <cell r="B44" t="str">
            <v>個人</v>
          </cell>
          <cell r="C44" t="str">
            <v>H8</v>
          </cell>
          <cell r="D44">
            <v>8</v>
          </cell>
          <cell r="E44">
            <v>1</v>
          </cell>
          <cell r="F44">
            <v>0</v>
          </cell>
          <cell r="G44">
            <v>0</v>
          </cell>
          <cell r="H44">
            <v>0</v>
          </cell>
          <cell r="I44">
            <v>2</v>
          </cell>
          <cell r="J44">
            <v>0</v>
          </cell>
          <cell r="K44" t="str">
            <v>直</v>
          </cell>
          <cell r="L44">
            <v>9</v>
          </cell>
          <cell r="M44">
            <v>0</v>
          </cell>
          <cell r="N44">
            <v>0</v>
          </cell>
          <cell r="O44">
            <v>4</v>
          </cell>
          <cell r="P44">
            <v>2</v>
          </cell>
          <cell r="Q44">
            <v>2</v>
          </cell>
          <cell r="R44" t="str">
            <v>直</v>
          </cell>
          <cell r="S44">
            <v>9</v>
          </cell>
          <cell r="T44">
            <v>0</v>
          </cell>
          <cell r="U44" t="str">
            <v/>
          </cell>
          <cell r="V44">
            <v>6200</v>
          </cell>
          <cell r="W44" t="str">
            <v>16</v>
          </cell>
          <cell r="X44" t="str">
            <v>Ａ型</v>
          </cell>
          <cell r="Y44">
            <v>2</v>
          </cell>
          <cell r="Z44">
            <v>4</v>
          </cell>
          <cell r="AA44">
            <v>4</v>
          </cell>
          <cell r="AB44">
            <v>0</v>
          </cell>
          <cell r="AC44" t="str">
            <v>昭和５４</v>
          </cell>
          <cell r="AD44">
            <v>35278</v>
          </cell>
          <cell r="AE44">
            <v>0</v>
          </cell>
          <cell r="AF44" t="str">
            <v>2</v>
          </cell>
          <cell r="AG44">
            <v>32</v>
          </cell>
          <cell r="AH44" t="str">
            <v>1</v>
          </cell>
          <cell r="AI44">
            <v>0</v>
          </cell>
          <cell r="AJ44">
            <v>0</v>
          </cell>
          <cell r="AK44" t="str">
            <v>1</v>
          </cell>
          <cell r="AL44">
            <v>211635278</v>
          </cell>
          <cell r="AM44" t="e">
            <v>#DIV/0!</v>
          </cell>
          <cell r="AN44" t="str">
            <v>○</v>
          </cell>
          <cell r="AO44" t="str">
            <v/>
          </cell>
          <cell r="AP44" t="str">
            <v>16</v>
          </cell>
          <cell r="AQ44" t="str">
            <v>16</v>
          </cell>
          <cell r="AR44" t="str">
            <v>Ａ型</v>
          </cell>
          <cell r="AS44">
            <v>2</v>
          </cell>
          <cell r="AT44">
            <v>2</v>
          </cell>
          <cell r="AU44">
            <v>7584000</v>
          </cell>
          <cell r="AV44">
            <v>0</v>
          </cell>
          <cell r="AW44" t="str">
            <v>昭和５４</v>
          </cell>
          <cell r="AX44">
            <v>35278</v>
          </cell>
          <cell r="AY44">
            <v>35278</v>
          </cell>
          <cell r="BA44" t="str">
            <v>2</v>
          </cell>
          <cell r="BB44">
            <v>32</v>
          </cell>
          <cell r="BC44" t="str">
            <v>1</v>
          </cell>
          <cell r="BD44">
            <v>211635278</v>
          </cell>
          <cell r="BE44" t="str">
            <v>Ａ型</v>
          </cell>
          <cell r="BF44" t="str">
            <v>1</v>
          </cell>
          <cell r="BG44">
            <v>211635278</v>
          </cell>
          <cell r="BH44" t="e">
            <v>#DIV/0!</v>
          </cell>
        </row>
        <row r="45">
          <cell r="A45" t="str">
            <v>日赤大阪府支部大阪赤十字病院</v>
          </cell>
          <cell r="B45" t="str">
            <v>日赤</v>
          </cell>
          <cell r="C45" t="str">
            <v>S47</v>
          </cell>
          <cell r="D45">
            <v>1</v>
          </cell>
          <cell r="E45">
            <v>13</v>
          </cell>
          <cell r="F45">
            <v>4700000</v>
          </cell>
          <cell r="G45">
            <v>2805000</v>
          </cell>
          <cell r="H45">
            <v>19635000</v>
          </cell>
          <cell r="I45">
            <v>0</v>
          </cell>
          <cell r="J45">
            <v>27140000</v>
          </cell>
          <cell r="K45">
            <v>23448000</v>
          </cell>
          <cell r="L45">
            <v>3692000</v>
          </cell>
          <cell r="M45">
            <v>27140000</v>
          </cell>
          <cell r="N45">
            <v>0</v>
          </cell>
          <cell r="O45">
            <v>6</v>
          </cell>
          <cell r="P45">
            <v>0</v>
          </cell>
          <cell r="Q45">
            <v>6</v>
          </cell>
          <cell r="R45" t="str">
            <v>○</v>
          </cell>
          <cell r="S45">
            <v>10</v>
          </cell>
          <cell r="T45">
            <v>0</v>
          </cell>
          <cell r="U45">
            <v>23000</v>
          </cell>
          <cell r="V45">
            <v>23000</v>
          </cell>
          <cell r="W45">
            <v>17</v>
          </cell>
          <cell r="X45">
            <v>6</v>
          </cell>
          <cell r="Y45">
            <v>0</v>
          </cell>
          <cell r="Z45">
            <v>0</v>
          </cell>
          <cell r="AA45">
            <v>23</v>
          </cell>
          <cell r="AB45">
            <v>17890278000</v>
          </cell>
          <cell r="AC45">
            <v>1001474000</v>
          </cell>
          <cell r="AD45">
            <v>101694000</v>
          </cell>
          <cell r="AE45">
            <v>18993446000</v>
          </cell>
          <cell r="AF45">
            <v>17956270000</v>
          </cell>
          <cell r="AG45">
            <v>1076745000</v>
          </cell>
          <cell r="AH45">
            <v>12425000</v>
          </cell>
          <cell r="AI45">
            <v>19045440000</v>
          </cell>
          <cell r="AJ45">
            <v>-51994000</v>
          </cell>
          <cell r="AK45" t="str">
            <v>○</v>
          </cell>
          <cell r="AL45" t="str">
            <v>03</v>
          </cell>
          <cell r="AM45" t="str">
            <v/>
          </cell>
          <cell r="AN45" t="str">
            <v>○</v>
          </cell>
          <cell r="AO45" t="str">
            <v>03</v>
          </cell>
          <cell r="AP45" t="str">
            <v/>
          </cell>
          <cell r="AQ45" t="str">
            <v>03</v>
          </cell>
          <cell r="AR45" t="str">
            <v>Ｂ型</v>
          </cell>
          <cell r="AS45">
            <v>4</v>
          </cell>
          <cell r="AT45">
            <v>11</v>
          </cell>
          <cell r="AU45">
            <v>45404000</v>
          </cell>
          <cell r="AV45">
            <v>22440000</v>
          </cell>
          <cell r="AW45" t="str">
            <v>昭和４７</v>
          </cell>
          <cell r="AX45">
            <v>26311</v>
          </cell>
          <cell r="AY45">
            <v>26024</v>
          </cell>
          <cell r="AZ45">
            <v>220326311</v>
          </cell>
          <cell r="BA45" t="str">
            <v>2</v>
          </cell>
          <cell r="BB45">
            <v>1</v>
          </cell>
          <cell r="BC45" t="str">
            <v>2</v>
          </cell>
          <cell r="BD45">
            <v>220326311</v>
          </cell>
          <cell r="BE45" t="str">
            <v>Ｂ型</v>
          </cell>
          <cell r="BF45" t="str">
            <v>2</v>
          </cell>
          <cell r="BG45">
            <v>220326311</v>
          </cell>
          <cell r="BH45">
            <v>-2.2999999999999998</v>
          </cell>
          <cell r="BI45" t="str">
            <v>大阪赤十字病院院内保育所</v>
          </cell>
        </row>
        <row r="46">
          <cell r="A46" t="str">
            <v>社会福祉法人済生会茨木病院</v>
          </cell>
          <cell r="B46" t="str">
            <v>済生会</v>
          </cell>
          <cell r="C46" t="str">
            <v>S47</v>
          </cell>
          <cell r="D46">
            <v>8</v>
          </cell>
          <cell r="E46">
            <v>28</v>
          </cell>
          <cell r="F46">
            <v>1900000</v>
          </cell>
          <cell r="G46">
            <v>2805000</v>
          </cell>
          <cell r="H46">
            <v>16752160</v>
          </cell>
          <cell r="I46">
            <v>0</v>
          </cell>
          <cell r="J46">
            <v>21457160</v>
          </cell>
          <cell r="K46">
            <v>17240160</v>
          </cell>
          <cell r="L46">
            <v>4217000</v>
          </cell>
          <cell r="M46">
            <v>21457160</v>
          </cell>
          <cell r="N46">
            <v>0</v>
          </cell>
          <cell r="O46">
            <v>4</v>
          </cell>
          <cell r="P46">
            <v>1</v>
          </cell>
          <cell r="Q46">
            <v>5</v>
          </cell>
          <cell r="R46" t="str">
            <v>直</v>
          </cell>
          <cell r="S46">
            <v>11</v>
          </cell>
          <cell r="T46">
            <v>0</v>
          </cell>
          <cell r="U46">
            <v>17736</v>
          </cell>
          <cell r="V46">
            <v>17736</v>
          </cell>
          <cell r="W46">
            <v>1</v>
          </cell>
          <cell r="X46">
            <v>5</v>
          </cell>
          <cell r="Y46">
            <v>0</v>
          </cell>
          <cell r="Z46">
            <v>0</v>
          </cell>
          <cell r="AA46">
            <v>6</v>
          </cell>
          <cell r="AB46">
            <v>4206380451</v>
          </cell>
          <cell r="AC46">
            <v>58944711</v>
          </cell>
          <cell r="AD46">
            <v>63783921</v>
          </cell>
          <cell r="AE46">
            <v>4329109083</v>
          </cell>
          <cell r="AF46">
            <v>4298415099</v>
          </cell>
          <cell r="AG46">
            <v>80568236</v>
          </cell>
          <cell r="AH46">
            <v>9274290</v>
          </cell>
          <cell r="AI46">
            <v>4388257625</v>
          </cell>
          <cell r="AJ46">
            <v>-59148542</v>
          </cell>
          <cell r="AK46" t="str">
            <v>○</v>
          </cell>
          <cell r="AL46" t="str">
            <v>04</v>
          </cell>
          <cell r="AM46" t="str">
            <v/>
          </cell>
          <cell r="AN46" t="str">
            <v>○</v>
          </cell>
          <cell r="AO46" t="str">
            <v>04</v>
          </cell>
          <cell r="AP46" t="str">
            <v/>
          </cell>
          <cell r="AQ46" t="str">
            <v>04</v>
          </cell>
          <cell r="AR46" t="str">
            <v>Ｂ型</v>
          </cell>
          <cell r="AS46">
            <v>4</v>
          </cell>
          <cell r="AT46">
            <v>4</v>
          </cell>
          <cell r="AU46">
            <v>19385000</v>
          </cell>
          <cell r="AV46">
            <v>17485000</v>
          </cell>
          <cell r="AW46" t="str">
            <v>昭和４７</v>
          </cell>
          <cell r="AX46">
            <v>26539</v>
          </cell>
          <cell r="AY46">
            <v>26539</v>
          </cell>
          <cell r="AZ46">
            <v>220426539</v>
          </cell>
          <cell r="BA46" t="str">
            <v>2</v>
          </cell>
          <cell r="BB46">
            <v>2</v>
          </cell>
          <cell r="BC46" t="str">
            <v>2</v>
          </cell>
          <cell r="BD46">
            <v>220426539</v>
          </cell>
          <cell r="BE46" t="str">
            <v>Ａ型</v>
          </cell>
          <cell r="BF46" t="str">
            <v>1</v>
          </cell>
          <cell r="BG46">
            <v>210426539</v>
          </cell>
          <cell r="BH46">
            <v>-3.3</v>
          </cell>
          <cell r="BI46" t="str">
            <v>大阪府済生会茨木病院附属保育所</v>
          </cell>
        </row>
        <row r="47">
          <cell r="A47" t="str">
            <v>学校法人関西医科大学付属病院</v>
          </cell>
          <cell r="B47" t="str">
            <v>学校</v>
          </cell>
          <cell r="C47" t="str">
            <v>S48</v>
          </cell>
          <cell r="D47">
            <v>12</v>
          </cell>
          <cell r="E47">
            <v>15</v>
          </cell>
          <cell r="F47">
            <v>3914000</v>
          </cell>
          <cell r="G47">
            <v>4488000</v>
          </cell>
          <cell r="H47">
            <v>19918939</v>
          </cell>
          <cell r="I47">
            <v>450000</v>
          </cell>
          <cell r="J47">
            <v>28770939</v>
          </cell>
          <cell r="K47">
            <v>27564409</v>
          </cell>
          <cell r="L47">
            <v>1206530</v>
          </cell>
          <cell r="M47">
            <v>28770939</v>
          </cell>
          <cell r="N47">
            <v>0</v>
          </cell>
          <cell r="O47">
            <v>4</v>
          </cell>
          <cell r="P47">
            <v>0</v>
          </cell>
          <cell r="Q47">
            <v>4</v>
          </cell>
          <cell r="R47" t="str">
            <v>直</v>
          </cell>
          <cell r="S47">
            <v>10</v>
          </cell>
          <cell r="T47">
            <v>0</v>
          </cell>
          <cell r="U47">
            <v>25750</v>
          </cell>
          <cell r="V47">
            <v>25750</v>
          </cell>
          <cell r="W47">
            <v>9</v>
          </cell>
          <cell r="X47">
            <v>1</v>
          </cell>
          <cell r="Y47">
            <v>0</v>
          </cell>
          <cell r="Z47">
            <v>0</v>
          </cell>
          <cell r="AA47">
            <v>10</v>
          </cell>
          <cell r="AB47">
            <v>20946444000</v>
          </cell>
          <cell r="AC47">
            <v>246035000</v>
          </cell>
          <cell r="AD47">
            <v>0</v>
          </cell>
          <cell r="AE47">
            <v>21192479000</v>
          </cell>
          <cell r="AF47">
            <v>20531149000</v>
          </cell>
          <cell r="AG47">
            <v>291512000</v>
          </cell>
          <cell r="AH47">
            <v>0</v>
          </cell>
          <cell r="AI47">
            <v>20822661000</v>
          </cell>
          <cell r="AJ47">
            <v>369818000</v>
          </cell>
          <cell r="AK47" t="str">
            <v>○</v>
          </cell>
          <cell r="AL47" t="str">
            <v>○</v>
          </cell>
          <cell r="AM47" t="str">
            <v>×</v>
          </cell>
          <cell r="AN47" t="str">
            <v>○</v>
          </cell>
          <cell r="AO47" t="str">
            <v/>
          </cell>
          <cell r="AP47" t="str">
            <v>10</v>
          </cell>
          <cell r="AQ47" t="str">
            <v>10</v>
          </cell>
          <cell r="AR47" t="str">
            <v>Ｂ型</v>
          </cell>
          <cell r="AS47">
            <v>4</v>
          </cell>
          <cell r="AT47">
            <v>4.8</v>
          </cell>
          <cell r="AU47">
            <v>19408130</v>
          </cell>
          <cell r="AV47">
            <v>15044130</v>
          </cell>
          <cell r="AW47" t="str">
            <v>昭和４８</v>
          </cell>
          <cell r="AX47">
            <v>27013</v>
          </cell>
          <cell r="AY47">
            <v>27013</v>
          </cell>
          <cell r="AZ47" t="str">
            <v>2</v>
          </cell>
          <cell r="BA47" t="str">
            <v>2</v>
          </cell>
          <cell r="BB47">
            <v>3</v>
          </cell>
          <cell r="BC47" t="str">
            <v>2</v>
          </cell>
          <cell r="BD47">
            <v>221027013</v>
          </cell>
          <cell r="BE47" t="str">
            <v>Ｂ型</v>
          </cell>
          <cell r="BF47" t="str">
            <v>2</v>
          </cell>
          <cell r="BG47">
            <v>221027013</v>
          </cell>
          <cell r="BH47">
            <v>24.5</v>
          </cell>
          <cell r="BI47" t="str">
            <v>関西医科大学付属病院付設保育所</v>
          </cell>
        </row>
        <row r="48">
          <cell r="A48" t="str">
            <v>社会福祉法人枚方療育園</v>
          </cell>
          <cell r="B48" t="str">
            <v>社福</v>
          </cell>
          <cell r="C48" t="str">
            <v>S54</v>
          </cell>
          <cell r="D48">
            <v>4</v>
          </cell>
          <cell r="E48">
            <v>1</v>
          </cell>
          <cell r="F48">
            <v>4000000</v>
          </cell>
          <cell r="G48">
            <v>2805000</v>
          </cell>
          <cell r="H48">
            <v>31195000</v>
          </cell>
          <cell r="I48">
            <v>0</v>
          </cell>
          <cell r="J48">
            <v>38000000</v>
          </cell>
          <cell r="K48">
            <v>30940000</v>
          </cell>
          <cell r="L48">
            <v>7060000</v>
          </cell>
          <cell r="M48">
            <v>38000000</v>
          </cell>
          <cell r="N48">
            <v>0</v>
          </cell>
          <cell r="O48">
            <v>8</v>
          </cell>
          <cell r="P48">
            <v>0</v>
          </cell>
          <cell r="Q48">
            <v>8</v>
          </cell>
          <cell r="R48" t="str">
            <v>直</v>
          </cell>
          <cell r="S48">
            <v>10.5</v>
          </cell>
          <cell r="T48">
            <v>0</v>
          </cell>
          <cell r="U48">
            <v>13500</v>
          </cell>
          <cell r="V48">
            <v>13500</v>
          </cell>
          <cell r="W48">
            <v>6</v>
          </cell>
          <cell r="X48">
            <v>10</v>
          </cell>
          <cell r="Y48">
            <v>1</v>
          </cell>
          <cell r="Z48">
            <v>1</v>
          </cell>
          <cell r="AA48">
            <v>18</v>
          </cell>
          <cell r="AB48">
            <v>971283000</v>
          </cell>
          <cell r="AC48">
            <v>1435749000</v>
          </cell>
          <cell r="AD48">
            <v>0</v>
          </cell>
          <cell r="AE48">
            <v>2407032000</v>
          </cell>
          <cell r="AF48">
            <v>2408824000</v>
          </cell>
          <cell r="AG48">
            <v>0</v>
          </cell>
          <cell r="AH48">
            <v>0</v>
          </cell>
          <cell r="AI48">
            <v>2408824000</v>
          </cell>
          <cell r="AJ48">
            <v>-1792000</v>
          </cell>
          <cell r="AK48" t="str">
            <v>○</v>
          </cell>
          <cell r="AL48" t="str">
            <v/>
          </cell>
          <cell r="AM48" t="str">
            <v>11</v>
          </cell>
          <cell r="AN48" t="str">
            <v>○</v>
          </cell>
          <cell r="AO48" t="str">
            <v/>
          </cell>
          <cell r="AP48" t="str">
            <v>11</v>
          </cell>
          <cell r="AQ48" t="str">
            <v>11</v>
          </cell>
          <cell r="AR48" t="str">
            <v>Ｂ型</v>
          </cell>
          <cell r="AS48">
            <v>4</v>
          </cell>
          <cell r="AT48">
            <v>8.6</v>
          </cell>
          <cell r="AU48">
            <v>39671200</v>
          </cell>
          <cell r="AV48">
            <v>34000000</v>
          </cell>
          <cell r="AW48" t="str">
            <v>昭和５４</v>
          </cell>
          <cell r="AX48">
            <v>28946</v>
          </cell>
          <cell r="AY48">
            <v>28946</v>
          </cell>
          <cell r="AZ48">
            <v>221128946</v>
          </cell>
          <cell r="BA48" t="str">
            <v>2</v>
          </cell>
          <cell r="BB48">
            <v>4</v>
          </cell>
          <cell r="BC48" t="str">
            <v>2</v>
          </cell>
          <cell r="BD48">
            <v>221128946</v>
          </cell>
          <cell r="BE48" t="str">
            <v>Ｂ型</v>
          </cell>
          <cell r="BF48" t="str">
            <v>2</v>
          </cell>
          <cell r="BG48">
            <v>221128946</v>
          </cell>
          <cell r="BH48">
            <v>0</v>
          </cell>
          <cell r="BI48" t="str">
            <v>枚方療育園園内保育所</v>
          </cell>
        </row>
        <row r="49">
          <cell r="A49" t="str">
            <v>医療法人仙養会北摂病院</v>
          </cell>
          <cell r="B49" t="str">
            <v>医療法人</v>
          </cell>
          <cell r="C49" t="str">
            <v>S43</v>
          </cell>
          <cell r="D49">
            <v>5</v>
          </cell>
          <cell r="E49">
            <v>1</v>
          </cell>
          <cell r="F49">
            <v>1815000</v>
          </cell>
          <cell r="G49">
            <v>6373000</v>
          </cell>
          <cell r="H49">
            <v>13796000</v>
          </cell>
          <cell r="I49">
            <v>0</v>
          </cell>
          <cell r="J49">
            <v>21984000</v>
          </cell>
          <cell r="K49">
            <v>20574000</v>
          </cell>
          <cell r="L49">
            <v>1410000</v>
          </cell>
          <cell r="M49">
            <v>21984000</v>
          </cell>
          <cell r="N49">
            <v>0</v>
          </cell>
          <cell r="O49">
            <v>6</v>
          </cell>
          <cell r="P49">
            <v>0</v>
          </cell>
          <cell r="Q49">
            <v>6</v>
          </cell>
          <cell r="R49" t="str">
            <v>直</v>
          </cell>
          <cell r="S49">
            <v>24</v>
          </cell>
          <cell r="T49">
            <v>365</v>
          </cell>
          <cell r="U49">
            <v>12000</v>
          </cell>
          <cell r="V49">
            <v>12000</v>
          </cell>
          <cell r="W49">
            <v>2</v>
          </cell>
          <cell r="X49">
            <v>9</v>
          </cell>
          <cell r="Y49">
            <v>3</v>
          </cell>
          <cell r="Z49">
            <v>3</v>
          </cell>
          <cell r="AA49">
            <v>17</v>
          </cell>
          <cell r="AB49">
            <v>2386070000</v>
          </cell>
          <cell r="AC49">
            <v>117018000</v>
          </cell>
          <cell r="AD49">
            <v>0</v>
          </cell>
          <cell r="AE49">
            <v>2503088000</v>
          </cell>
          <cell r="AF49">
            <v>2291532000</v>
          </cell>
          <cell r="AG49">
            <v>171504000</v>
          </cell>
          <cell r="AH49">
            <v>33869000</v>
          </cell>
          <cell r="AI49">
            <v>2496905000</v>
          </cell>
          <cell r="AJ49">
            <v>6183000</v>
          </cell>
          <cell r="AK49" t="str">
            <v>○</v>
          </cell>
          <cell r="AL49" t="str">
            <v>○</v>
          </cell>
          <cell r="AM49" t="str">
            <v>×</v>
          </cell>
          <cell r="AN49" t="str">
            <v>○</v>
          </cell>
          <cell r="AO49" t="str">
            <v/>
          </cell>
          <cell r="AP49" t="str">
            <v>12</v>
          </cell>
          <cell r="AQ49" t="str">
            <v>12</v>
          </cell>
          <cell r="AR49" t="str">
            <v>Ｂ型</v>
          </cell>
          <cell r="AS49">
            <v>4</v>
          </cell>
          <cell r="AT49">
            <v>8.1</v>
          </cell>
          <cell r="AU49">
            <v>32125200</v>
          </cell>
          <cell r="AV49">
            <v>20169000</v>
          </cell>
          <cell r="AW49" t="str">
            <v>昭和４３</v>
          </cell>
          <cell r="AX49">
            <v>24959</v>
          </cell>
          <cell r="AY49">
            <v>24959</v>
          </cell>
          <cell r="AZ49" t="str">
            <v>2</v>
          </cell>
          <cell r="BA49" t="str">
            <v>2</v>
          </cell>
          <cell r="BB49">
            <v>5</v>
          </cell>
          <cell r="BC49" t="str">
            <v>2</v>
          </cell>
          <cell r="BD49">
            <v>221224959</v>
          </cell>
          <cell r="BE49" t="str">
            <v>Ｂ型</v>
          </cell>
          <cell r="BF49" t="str">
            <v>2</v>
          </cell>
          <cell r="BG49">
            <v>221224959</v>
          </cell>
          <cell r="BH49">
            <v>0.3</v>
          </cell>
          <cell r="BI49" t="str">
            <v>北摂病院院内保育所</v>
          </cell>
        </row>
        <row r="50">
          <cell r="A50" t="str">
            <v>医療法人寺西報恩会長吉総合病院</v>
          </cell>
          <cell r="B50" t="str">
            <v>医療法人</v>
          </cell>
          <cell r="C50" t="str">
            <v>S43</v>
          </cell>
          <cell r="D50">
            <v>7</v>
          </cell>
          <cell r="E50">
            <v>1</v>
          </cell>
          <cell r="F50">
            <v>2880400</v>
          </cell>
          <cell r="G50">
            <v>6373000</v>
          </cell>
          <cell r="H50">
            <v>34508265</v>
          </cell>
          <cell r="I50">
            <v>0</v>
          </cell>
          <cell r="J50">
            <v>43761665</v>
          </cell>
          <cell r="K50">
            <v>37068499</v>
          </cell>
          <cell r="L50">
            <v>6693166</v>
          </cell>
          <cell r="M50">
            <v>43761665</v>
          </cell>
          <cell r="N50">
            <v>0</v>
          </cell>
          <cell r="O50">
            <v>8</v>
          </cell>
          <cell r="P50">
            <v>0</v>
          </cell>
          <cell r="Q50">
            <v>8</v>
          </cell>
          <cell r="R50" t="str">
            <v>直</v>
          </cell>
          <cell r="S50">
            <v>24</v>
          </cell>
          <cell r="T50">
            <v>365</v>
          </cell>
          <cell r="U50">
            <v>6500</v>
          </cell>
          <cell r="V50">
            <v>6500</v>
          </cell>
          <cell r="W50">
            <v>4</v>
          </cell>
          <cell r="X50">
            <v>19</v>
          </cell>
          <cell r="Y50">
            <v>10</v>
          </cell>
          <cell r="Z50">
            <v>15</v>
          </cell>
          <cell r="AA50">
            <v>48</v>
          </cell>
          <cell r="AB50">
            <v>4143618222</v>
          </cell>
          <cell r="AC50">
            <v>140048430</v>
          </cell>
          <cell r="AD50">
            <v>0</v>
          </cell>
          <cell r="AE50">
            <v>4283666652</v>
          </cell>
          <cell r="AF50">
            <v>4030544475</v>
          </cell>
          <cell r="AG50">
            <v>119677008</v>
          </cell>
          <cell r="AH50">
            <v>1579782</v>
          </cell>
          <cell r="AI50">
            <v>4151801265</v>
          </cell>
          <cell r="AJ50">
            <v>131865387</v>
          </cell>
          <cell r="AK50" t="str">
            <v>○</v>
          </cell>
          <cell r="AL50" t="str">
            <v>○</v>
          </cell>
          <cell r="AM50" t="str">
            <v>×</v>
          </cell>
          <cell r="AN50" t="str">
            <v>○</v>
          </cell>
          <cell r="AO50" t="str">
            <v/>
          </cell>
          <cell r="AP50" t="str">
            <v>12</v>
          </cell>
          <cell r="AQ50" t="str">
            <v>12</v>
          </cell>
          <cell r="AR50" t="str">
            <v>Ｂ型</v>
          </cell>
          <cell r="AS50">
            <v>4</v>
          </cell>
          <cell r="AT50">
            <v>22.9</v>
          </cell>
          <cell r="AU50">
            <v>93529966</v>
          </cell>
          <cell r="AV50">
            <v>40881265</v>
          </cell>
          <cell r="AW50" t="str">
            <v>昭和４３</v>
          </cell>
          <cell r="AX50">
            <v>25020</v>
          </cell>
          <cell r="AY50">
            <v>25020</v>
          </cell>
          <cell r="AZ50" t="str">
            <v>2</v>
          </cell>
          <cell r="BA50" t="str">
            <v>2</v>
          </cell>
          <cell r="BB50">
            <v>6</v>
          </cell>
          <cell r="BC50" t="str">
            <v>2</v>
          </cell>
          <cell r="BD50">
            <v>221225020</v>
          </cell>
          <cell r="BE50" t="str">
            <v>Ｂ型</v>
          </cell>
          <cell r="BF50" t="str">
            <v>2</v>
          </cell>
          <cell r="BG50">
            <v>221225020</v>
          </cell>
          <cell r="BH50">
            <v>3.2</v>
          </cell>
          <cell r="BI50" t="str">
            <v>長吉総合病院保育所</v>
          </cell>
        </row>
        <row r="51">
          <cell r="A51" t="str">
            <v>医療法人恒昭会藍野病院</v>
          </cell>
          <cell r="B51" t="str">
            <v>医療法人</v>
          </cell>
          <cell r="C51" t="str">
            <v>S43</v>
          </cell>
          <cell r="D51">
            <v>8</v>
          </cell>
          <cell r="E51">
            <v>1</v>
          </cell>
          <cell r="F51">
            <v>6050000</v>
          </cell>
          <cell r="G51">
            <v>2805000</v>
          </cell>
          <cell r="H51">
            <v>25478000</v>
          </cell>
          <cell r="I51">
            <v>0</v>
          </cell>
          <cell r="J51">
            <v>34333000</v>
          </cell>
          <cell r="K51">
            <v>31000000</v>
          </cell>
          <cell r="L51">
            <v>3333000</v>
          </cell>
          <cell r="M51">
            <v>34333000</v>
          </cell>
          <cell r="N51">
            <v>0</v>
          </cell>
          <cell r="O51">
            <v>7</v>
          </cell>
          <cell r="P51">
            <v>0</v>
          </cell>
          <cell r="Q51">
            <v>7</v>
          </cell>
          <cell r="R51" t="str">
            <v>○</v>
          </cell>
          <cell r="S51">
            <v>10.083</v>
          </cell>
          <cell r="T51">
            <v>24</v>
          </cell>
          <cell r="U51">
            <v>23659</v>
          </cell>
          <cell r="V51">
            <v>23659</v>
          </cell>
          <cell r="W51">
            <v>5</v>
          </cell>
          <cell r="X51">
            <v>4</v>
          </cell>
          <cell r="Y51">
            <v>1</v>
          </cell>
          <cell r="Z51">
            <v>0</v>
          </cell>
          <cell r="AA51">
            <v>10</v>
          </cell>
          <cell r="AB51">
            <v>13864776000</v>
          </cell>
          <cell r="AC51">
            <v>1110228000</v>
          </cell>
          <cell r="AD51">
            <v>675688000</v>
          </cell>
          <cell r="AE51">
            <v>15650692000</v>
          </cell>
          <cell r="AF51">
            <v>12765224000</v>
          </cell>
          <cell r="AG51">
            <v>494034000</v>
          </cell>
          <cell r="AH51">
            <v>2383540000</v>
          </cell>
          <cell r="AI51">
            <v>15642798000</v>
          </cell>
          <cell r="AJ51">
            <v>7894000</v>
          </cell>
          <cell r="AK51" t="str">
            <v>○</v>
          </cell>
          <cell r="AL51" t="str">
            <v/>
          </cell>
          <cell r="AM51" t="str">
            <v>12</v>
          </cell>
          <cell r="AN51" t="str">
            <v>○</v>
          </cell>
          <cell r="AO51" t="str">
            <v/>
          </cell>
          <cell r="AP51" t="str">
            <v>12</v>
          </cell>
          <cell r="AQ51" t="str">
            <v>12</v>
          </cell>
          <cell r="AR51" t="str">
            <v>Ｂ型</v>
          </cell>
          <cell r="AS51">
            <v>4</v>
          </cell>
          <cell r="AT51">
            <v>4.8</v>
          </cell>
          <cell r="AU51">
            <v>21534600</v>
          </cell>
          <cell r="AV51">
            <v>15484600</v>
          </cell>
          <cell r="AW51" t="str">
            <v>昭和４３</v>
          </cell>
          <cell r="AX51">
            <v>25051</v>
          </cell>
          <cell r="AY51">
            <v>25051</v>
          </cell>
          <cell r="AZ51">
            <v>221225051</v>
          </cell>
          <cell r="BA51" t="str">
            <v>2</v>
          </cell>
          <cell r="BB51">
            <v>7</v>
          </cell>
          <cell r="BC51" t="str">
            <v>2</v>
          </cell>
          <cell r="BD51">
            <v>221225051</v>
          </cell>
          <cell r="BE51" t="str">
            <v>Ｂ型</v>
          </cell>
          <cell r="BF51" t="str">
            <v>2</v>
          </cell>
          <cell r="BG51">
            <v>221225051</v>
          </cell>
          <cell r="BH51">
            <v>0.5</v>
          </cell>
          <cell r="BI51" t="str">
            <v>藍野病院あいのひまわり園</v>
          </cell>
        </row>
        <row r="52">
          <cell r="A52" t="str">
            <v>医療法人協仁会小松病院</v>
          </cell>
          <cell r="B52" t="str">
            <v>医療法人</v>
          </cell>
          <cell r="C52" t="str">
            <v>S43</v>
          </cell>
          <cell r="D52">
            <v>11</v>
          </cell>
          <cell r="E52">
            <v>1</v>
          </cell>
          <cell r="F52">
            <v>1050000</v>
          </cell>
          <cell r="G52">
            <v>6373000</v>
          </cell>
          <cell r="H52">
            <v>9202000</v>
          </cell>
          <cell r="I52">
            <v>300000</v>
          </cell>
          <cell r="J52">
            <v>16925000</v>
          </cell>
          <cell r="K52">
            <v>15120000</v>
          </cell>
          <cell r="L52">
            <v>1805000</v>
          </cell>
          <cell r="M52">
            <v>16925000</v>
          </cell>
          <cell r="N52">
            <v>0</v>
          </cell>
          <cell r="O52">
            <v>1</v>
          </cell>
          <cell r="P52">
            <v>9</v>
          </cell>
          <cell r="Q52">
            <v>6.5</v>
          </cell>
          <cell r="R52" t="str">
            <v>直</v>
          </cell>
          <cell r="S52">
            <v>24</v>
          </cell>
          <cell r="T52">
            <v>365</v>
          </cell>
          <cell r="U52">
            <v>8000</v>
          </cell>
          <cell r="V52">
            <v>8000</v>
          </cell>
          <cell r="W52">
            <v>5</v>
          </cell>
          <cell r="X52">
            <v>2</v>
          </cell>
          <cell r="Y52">
            <v>1</v>
          </cell>
          <cell r="Z52">
            <v>0</v>
          </cell>
          <cell r="AA52">
            <v>8</v>
          </cell>
          <cell r="AB52">
            <v>2834454000</v>
          </cell>
          <cell r="AC52">
            <v>84486000</v>
          </cell>
          <cell r="AD52">
            <v>72985000</v>
          </cell>
          <cell r="AE52">
            <v>2991925000</v>
          </cell>
          <cell r="AF52">
            <v>2902083000</v>
          </cell>
          <cell r="AG52">
            <v>67988000</v>
          </cell>
          <cell r="AH52">
            <v>18600000</v>
          </cell>
          <cell r="AI52">
            <v>2988671000</v>
          </cell>
          <cell r="AJ52">
            <v>3254000</v>
          </cell>
          <cell r="AK52" t="str">
            <v>○</v>
          </cell>
          <cell r="AL52" t="str">
            <v/>
          </cell>
          <cell r="AM52" t="str">
            <v>12</v>
          </cell>
          <cell r="AN52" t="str">
            <v>○</v>
          </cell>
          <cell r="AO52" t="str">
            <v/>
          </cell>
          <cell r="AP52" t="str">
            <v>12</v>
          </cell>
          <cell r="AQ52" t="str">
            <v>12</v>
          </cell>
          <cell r="AR52" t="str">
            <v>Ｂ型</v>
          </cell>
          <cell r="AS52">
            <v>4</v>
          </cell>
          <cell r="AT52">
            <v>4</v>
          </cell>
          <cell r="AU52">
            <v>16973000</v>
          </cell>
          <cell r="AV52">
            <v>15575000</v>
          </cell>
          <cell r="AW52" t="str">
            <v>昭和４３</v>
          </cell>
          <cell r="AX52">
            <v>25143</v>
          </cell>
          <cell r="AY52">
            <v>25143</v>
          </cell>
          <cell r="AZ52">
            <v>221225143</v>
          </cell>
          <cell r="BA52" t="str">
            <v>2</v>
          </cell>
          <cell r="BB52">
            <v>8</v>
          </cell>
          <cell r="BC52" t="str">
            <v>2</v>
          </cell>
          <cell r="BD52">
            <v>221225143</v>
          </cell>
          <cell r="BE52" t="str">
            <v>Ａ型</v>
          </cell>
          <cell r="BF52" t="str">
            <v>1</v>
          </cell>
          <cell r="BG52">
            <v>211225143</v>
          </cell>
          <cell r="BH52">
            <v>0.2</v>
          </cell>
          <cell r="BI52" t="str">
            <v>小松病院こばと保育所</v>
          </cell>
        </row>
        <row r="53">
          <cell r="A53" t="str">
            <v>医療法人光愛会光愛病院</v>
          </cell>
          <cell r="B53" t="str">
            <v>医療法人</v>
          </cell>
          <cell r="C53" t="str">
            <v>S47</v>
          </cell>
          <cell r="D53">
            <v>5</v>
          </cell>
          <cell r="E53">
            <v>1</v>
          </cell>
          <cell r="F53">
            <v>765000</v>
          </cell>
          <cell r="G53">
            <v>3756000</v>
          </cell>
          <cell r="H53">
            <v>15364520</v>
          </cell>
          <cell r="I53">
            <v>200000</v>
          </cell>
          <cell r="J53">
            <v>20085520</v>
          </cell>
          <cell r="K53">
            <v>18922520</v>
          </cell>
          <cell r="L53">
            <v>1163000</v>
          </cell>
          <cell r="M53">
            <v>20085520</v>
          </cell>
          <cell r="N53">
            <v>0</v>
          </cell>
          <cell r="O53">
            <v>4</v>
          </cell>
          <cell r="P53">
            <v>3</v>
          </cell>
          <cell r="Q53">
            <v>5.2</v>
          </cell>
          <cell r="R53" t="str">
            <v>直</v>
          </cell>
          <cell r="S53">
            <v>10</v>
          </cell>
          <cell r="T53">
            <v>96</v>
          </cell>
          <cell r="U53">
            <v>6100</v>
          </cell>
          <cell r="V53">
            <v>6100</v>
          </cell>
          <cell r="W53">
            <v>2</v>
          </cell>
          <cell r="X53">
            <v>11</v>
          </cell>
          <cell r="Y53">
            <v>1</v>
          </cell>
          <cell r="Z53">
            <v>2</v>
          </cell>
          <cell r="AA53">
            <v>16</v>
          </cell>
          <cell r="AB53">
            <v>1265031000</v>
          </cell>
          <cell r="AC53">
            <v>61128000</v>
          </cell>
          <cell r="AD53">
            <v>0</v>
          </cell>
          <cell r="AE53">
            <v>1326159000</v>
          </cell>
          <cell r="AF53">
            <v>1230224000</v>
          </cell>
          <cell r="AG53">
            <v>67364000</v>
          </cell>
          <cell r="AH53">
            <v>0</v>
          </cell>
          <cell r="AI53">
            <v>1297588000</v>
          </cell>
          <cell r="AJ53">
            <v>28571000</v>
          </cell>
          <cell r="AK53" t="str">
            <v>○</v>
          </cell>
          <cell r="AL53" t="str">
            <v/>
          </cell>
          <cell r="AM53" t="str">
            <v>12</v>
          </cell>
          <cell r="AN53" t="str">
            <v>○</v>
          </cell>
          <cell r="AO53" t="str">
            <v/>
          </cell>
          <cell r="AP53" t="str">
            <v>12</v>
          </cell>
          <cell r="AQ53" t="str">
            <v>12</v>
          </cell>
          <cell r="AR53" t="str">
            <v>Ｂ型</v>
          </cell>
          <cell r="AS53">
            <v>4</v>
          </cell>
          <cell r="AT53">
            <v>7.6</v>
          </cell>
          <cell r="AU53">
            <v>29982200</v>
          </cell>
          <cell r="AV53">
            <v>19120520</v>
          </cell>
          <cell r="AW53" t="str">
            <v>昭和４７</v>
          </cell>
          <cell r="AX53">
            <v>26420</v>
          </cell>
          <cell r="AY53">
            <v>26420</v>
          </cell>
          <cell r="AZ53">
            <v>221226420</v>
          </cell>
          <cell r="BA53" t="str">
            <v>2</v>
          </cell>
          <cell r="BB53">
            <v>9</v>
          </cell>
          <cell r="BC53" t="str">
            <v>2</v>
          </cell>
          <cell r="BD53">
            <v>221226420</v>
          </cell>
          <cell r="BE53" t="str">
            <v>Ｂ型</v>
          </cell>
          <cell r="BF53" t="str">
            <v>2</v>
          </cell>
          <cell r="BG53">
            <v>221226420</v>
          </cell>
          <cell r="BH53">
            <v>1.4</v>
          </cell>
          <cell r="BI53" t="str">
            <v>光愛病院さざなみ保育所</v>
          </cell>
        </row>
        <row r="54">
          <cell r="A54" t="str">
            <v>医療法人愛仁会千船病院</v>
          </cell>
          <cell r="B54" t="str">
            <v>医療法人</v>
          </cell>
          <cell r="C54" t="str">
            <v>S48</v>
          </cell>
          <cell r="D54">
            <v>11</v>
          </cell>
          <cell r="E54">
            <v>30</v>
          </cell>
          <cell r="F54">
            <v>4800000</v>
          </cell>
          <cell r="G54">
            <v>6373000</v>
          </cell>
          <cell r="H54">
            <v>27350000</v>
          </cell>
          <cell r="I54">
            <v>0</v>
          </cell>
          <cell r="J54">
            <v>38523000</v>
          </cell>
          <cell r="K54">
            <v>34301000</v>
          </cell>
          <cell r="L54">
            <v>4222000</v>
          </cell>
          <cell r="M54">
            <v>38523000</v>
          </cell>
          <cell r="N54">
            <v>0</v>
          </cell>
          <cell r="O54">
            <v>8</v>
          </cell>
          <cell r="P54">
            <v>0</v>
          </cell>
          <cell r="Q54">
            <v>8</v>
          </cell>
          <cell r="R54" t="str">
            <v>直</v>
          </cell>
          <cell r="S54">
            <v>24</v>
          </cell>
          <cell r="T54">
            <v>365</v>
          </cell>
          <cell r="U54">
            <v>18100</v>
          </cell>
          <cell r="V54">
            <v>18100</v>
          </cell>
          <cell r="W54">
            <v>6</v>
          </cell>
          <cell r="X54">
            <v>12</v>
          </cell>
          <cell r="Y54">
            <v>6</v>
          </cell>
          <cell r="Z54">
            <v>5</v>
          </cell>
          <cell r="AA54">
            <v>29</v>
          </cell>
          <cell r="AB54">
            <v>15812303000</v>
          </cell>
          <cell r="AC54">
            <v>808535000</v>
          </cell>
          <cell r="AD54">
            <v>387974000</v>
          </cell>
          <cell r="AE54">
            <v>17008812000</v>
          </cell>
          <cell r="AF54">
            <v>14731213000</v>
          </cell>
          <cell r="AG54">
            <v>1167539000</v>
          </cell>
          <cell r="AH54">
            <v>444804000</v>
          </cell>
          <cell r="AI54">
            <v>16343556000</v>
          </cell>
          <cell r="AJ54">
            <v>665256000</v>
          </cell>
          <cell r="AK54" t="str">
            <v>○</v>
          </cell>
          <cell r="AL54" t="str">
            <v>○</v>
          </cell>
          <cell r="AM54" t="str">
            <v>×</v>
          </cell>
          <cell r="AN54" t="str">
            <v>○</v>
          </cell>
          <cell r="AO54" t="str">
            <v/>
          </cell>
          <cell r="AP54" t="str">
            <v>12</v>
          </cell>
          <cell r="AQ54" t="str">
            <v>12</v>
          </cell>
          <cell r="AR54" t="str">
            <v>Ｂ型</v>
          </cell>
          <cell r="AS54">
            <v>4</v>
          </cell>
          <cell r="AT54">
            <v>13.8</v>
          </cell>
          <cell r="AU54">
            <v>56551600</v>
          </cell>
          <cell r="AV54">
            <v>33723000</v>
          </cell>
          <cell r="AW54" t="str">
            <v>昭和４８</v>
          </cell>
          <cell r="AX54">
            <v>26998</v>
          </cell>
          <cell r="AY54">
            <v>26998</v>
          </cell>
          <cell r="AZ54" t="str">
            <v>2</v>
          </cell>
          <cell r="BA54" t="str">
            <v>2</v>
          </cell>
          <cell r="BB54">
            <v>10</v>
          </cell>
          <cell r="BC54" t="str">
            <v>2</v>
          </cell>
          <cell r="BD54">
            <v>221226998</v>
          </cell>
          <cell r="BE54" t="str">
            <v>Ｂ型</v>
          </cell>
          <cell r="BF54" t="str">
            <v>2</v>
          </cell>
          <cell r="BG54">
            <v>221226998</v>
          </cell>
          <cell r="BH54">
            <v>19.7</v>
          </cell>
          <cell r="BI54" t="str">
            <v>千船病院保育所</v>
          </cell>
        </row>
        <row r="55">
          <cell r="A55" t="str">
            <v>医療法人（社団）有隣会東大阪病院</v>
          </cell>
          <cell r="B55" t="str">
            <v>医療法人</v>
          </cell>
          <cell r="C55" t="str">
            <v>S49</v>
          </cell>
          <cell r="D55">
            <v>6</v>
          </cell>
          <cell r="E55">
            <v>21</v>
          </cell>
          <cell r="F55">
            <v>4200000</v>
          </cell>
          <cell r="G55">
            <v>3756000</v>
          </cell>
          <cell r="H55">
            <v>16869000</v>
          </cell>
          <cell r="I55">
            <v>0</v>
          </cell>
          <cell r="J55">
            <v>24825000</v>
          </cell>
          <cell r="K55">
            <v>14500000</v>
          </cell>
          <cell r="L55">
            <v>10325000</v>
          </cell>
          <cell r="M55">
            <v>24825000</v>
          </cell>
          <cell r="N55">
            <v>0</v>
          </cell>
          <cell r="O55">
            <v>4</v>
          </cell>
          <cell r="P55">
            <v>1</v>
          </cell>
          <cell r="Q55">
            <v>4.5999999999999996</v>
          </cell>
          <cell r="R55" t="str">
            <v>直</v>
          </cell>
          <cell r="S55">
            <v>10</v>
          </cell>
          <cell r="T55">
            <v>96</v>
          </cell>
          <cell r="U55">
            <v>15000</v>
          </cell>
          <cell r="V55">
            <v>15000</v>
          </cell>
          <cell r="W55">
            <v>3</v>
          </cell>
          <cell r="X55">
            <v>13</v>
          </cell>
          <cell r="Y55">
            <v>6</v>
          </cell>
          <cell r="Z55">
            <v>5</v>
          </cell>
          <cell r="AA55">
            <v>27</v>
          </cell>
          <cell r="AB55">
            <v>2767748000</v>
          </cell>
          <cell r="AC55">
            <v>184440000</v>
          </cell>
          <cell r="AD55">
            <v>0</v>
          </cell>
          <cell r="AE55">
            <v>2952188000</v>
          </cell>
          <cell r="AF55">
            <v>2750685000</v>
          </cell>
          <cell r="AG55">
            <v>532000</v>
          </cell>
          <cell r="AH55">
            <v>0</v>
          </cell>
          <cell r="AI55">
            <v>2751217000</v>
          </cell>
          <cell r="AJ55">
            <v>200971000</v>
          </cell>
          <cell r="AK55" t="str">
            <v>○</v>
          </cell>
          <cell r="AL55" t="str">
            <v>○</v>
          </cell>
          <cell r="AM55" t="str">
            <v>×</v>
          </cell>
          <cell r="AN55" t="str">
            <v>○</v>
          </cell>
          <cell r="AO55" t="str">
            <v/>
          </cell>
          <cell r="AP55" t="str">
            <v>12</v>
          </cell>
          <cell r="AQ55" t="str">
            <v>12</v>
          </cell>
          <cell r="AR55" t="str">
            <v>Ｂ型</v>
          </cell>
          <cell r="AS55">
            <v>4</v>
          </cell>
          <cell r="AT55">
            <v>12.9</v>
          </cell>
          <cell r="AU55">
            <v>59241800</v>
          </cell>
          <cell r="AV55">
            <v>20625000</v>
          </cell>
          <cell r="AW55" t="str">
            <v>昭和４９</v>
          </cell>
          <cell r="AX55">
            <v>27201</v>
          </cell>
          <cell r="AY55">
            <v>27201</v>
          </cell>
          <cell r="AZ55" t="str">
            <v>2</v>
          </cell>
          <cell r="BA55" t="str">
            <v>2</v>
          </cell>
          <cell r="BB55">
            <v>11</v>
          </cell>
          <cell r="BC55" t="str">
            <v>2</v>
          </cell>
          <cell r="BD55">
            <v>221227201</v>
          </cell>
          <cell r="BE55" t="str">
            <v>Ｂ型</v>
          </cell>
          <cell r="BF55" t="str">
            <v>2</v>
          </cell>
          <cell r="BG55">
            <v>221227201</v>
          </cell>
          <cell r="BH55">
            <v>9.6999999999999993</v>
          </cell>
          <cell r="BI55" t="str">
            <v>東大阪病院保育所ひまわり園</v>
          </cell>
        </row>
        <row r="56">
          <cell r="A56" t="str">
            <v>医療法人きっこう会総合病院多根病院</v>
          </cell>
          <cell r="B56" t="str">
            <v>医療法人</v>
          </cell>
          <cell r="C56" t="str">
            <v>S50</v>
          </cell>
          <cell r="D56">
            <v>4</v>
          </cell>
          <cell r="E56">
            <v>1</v>
          </cell>
          <cell r="F56">
            <v>5550000</v>
          </cell>
          <cell r="G56">
            <v>6373000</v>
          </cell>
          <cell r="H56">
            <v>39691600</v>
          </cell>
          <cell r="I56">
            <v>0</v>
          </cell>
          <cell r="J56">
            <v>51614600</v>
          </cell>
          <cell r="K56">
            <v>35659600</v>
          </cell>
          <cell r="L56">
            <v>15955000</v>
          </cell>
          <cell r="M56">
            <v>51614600</v>
          </cell>
          <cell r="N56">
            <v>0</v>
          </cell>
          <cell r="O56">
            <v>10</v>
          </cell>
          <cell r="P56">
            <v>0</v>
          </cell>
          <cell r="Q56">
            <v>10</v>
          </cell>
          <cell r="R56" t="str">
            <v>直</v>
          </cell>
          <cell r="S56">
            <v>24</v>
          </cell>
          <cell r="T56">
            <v>71</v>
          </cell>
          <cell r="U56">
            <v>37185</v>
          </cell>
          <cell r="V56">
            <v>37185</v>
          </cell>
          <cell r="W56">
            <v>4</v>
          </cell>
          <cell r="X56">
            <v>9</v>
          </cell>
          <cell r="Y56">
            <v>6</v>
          </cell>
          <cell r="Z56">
            <v>6</v>
          </cell>
          <cell r="AA56">
            <v>25</v>
          </cell>
          <cell r="AB56">
            <v>9284302000</v>
          </cell>
          <cell r="AC56">
            <v>168460000</v>
          </cell>
          <cell r="AD56">
            <v>309047000</v>
          </cell>
          <cell r="AE56">
            <v>9761809000</v>
          </cell>
          <cell r="AF56">
            <v>8666857000</v>
          </cell>
          <cell r="AG56">
            <v>448535000</v>
          </cell>
          <cell r="AH56">
            <v>315949000</v>
          </cell>
          <cell r="AI56">
            <v>9431341000</v>
          </cell>
          <cell r="AJ56">
            <v>330468000</v>
          </cell>
          <cell r="AK56" t="str">
            <v>○</v>
          </cell>
          <cell r="AL56" t="str">
            <v>○</v>
          </cell>
          <cell r="AM56" t="str">
            <v>×</v>
          </cell>
          <cell r="AN56" t="str">
            <v>○</v>
          </cell>
          <cell r="AO56" t="str">
            <v/>
          </cell>
          <cell r="AP56" t="str">
            <v>12</v>
          </cell>
          <cell r="AQ56" t="str">
            <v>12</v>
          </cell>
          <cell r="AR56" t="str">
            <v>Ｂ型</v>
          </cell>
          <cell r="AS56">
            <v>4</v>
          </cell>
          <cell r="AT56">
            <v>11.9</v>
          </cell>
          <cell r="AU56">
            <v>61079800</v>
          </cell>
          <cell r="AV56">
            <v>46064600</v>
          </cell>
          <cell r="AW56" t="str">
            <v>昭和５０</v>
          </cell>
          <cell r="AX56">
            <v>27485</v>
          </cell>
          <cell r="AY56">
            <v>27485</v>
          </cell>
          <cell r="AZ56" t="str">
            <v>2</v>
          </cell>
          <cell r="BA56" t="str">
            <v>2</v>
          </cell>
          <cell r="BB56">
            <v>12</v>
          </cell>
          <cell r="BC56" t="str">
            <v>2</v>
          </cell>
          <cell r="BD56">
            <v>221227485</v>
          </cell>
          <cell r="BE56" t="str">
            <v>Ｂ型</v>
          </cell>
          <cell r="BF56" t="str">
            <v>2</v>
          </cell>
          <cell r="BG56">
            <v>221227485</v>
          </cell>
          <cell r="BH56">
            <v>7.1</v>
          </cell>
          <cell r="BI56" t="str">
            <v>総合病院多根病院多根保育所</v>
          </cell>
        </row>
        <row r="57">
          <cell r="A57" t="str">
            <v>医療法人宝生会ＰＬ病院</v>
          </cell>
          <cell r="B57" t="str">
            <v>医療法人</v>
          </cell>
          <cell r="C57" t="str">
            <v>S50</v>
          </cell>
          <cell r="D57">
            <v>10</v>
          </cell>
          <cell r="E57">
            <v>1</v>
          </cell>
          <cell r="F57">
            <v>1750000</v>
          </cell>
          <cell r="G57">
            <v>2805000</v>
          </cell>
          <cell r="H57">
            <v>13952000</v>
          </cell>
          <cell r="I57">
            <v>0</v>
          </cell>
          <cell r="J57">
            <v>18507000</v>
          </cell>
          <cell r="K57">
            <v>16968000</v>
          </cell>
          <cell r="L57">
            <v>1539000</v>
          </cell>
          <cell r="M57">
            <v>18507000</v>
          </cell>
          <cell r="N57">
            <v>0</v>
          </cell>
          <cell r="O57">
            <v>4</v>
          </cell>
          <cell r="P57">
            <v>1</v>
          </cell>
          <cell r="Q57">
            <v>4.0999999999999996</v>
          </cell>
          <cell r="R57" t="str">
            <v>直</v>
          </cell>
          <cell r="S57">
            <v>13</v>
          </cell>
          <cell r="T57">
            <v>24</v>
          </cell>
          <cell r="U57">
            <v>6100</v>
          </cell>
          <cell r="V57">
            <v>6100</v>
          </cell>
          <cell r="W57">
            <v>1</v>
          </cell>
          <cell r="X57">
            <v>4</v>
          </cell>
          <cell r="Y57">
            <v>4</v>
          </cell>
          <cell r="Z57">
            <v>9</v>
          </cell>
          <cell r="AA57">
            <v>18</v>
          </cell>
          <cell r="AB57">
            <v>5791232820</v>
          </cell>
          <cell r="AC57">
            <v>183004631</v>
          </cell>
          <cell r="AD57">
            <v>0</v>
          </cell>
          <cell r="AE57">
            <v>5974237451</v>
          </cell>
          <cell r="AF57">
            <v>5636115150</v>
          </cell>
          <cell r="AG57">
            <v>207994661</v>
          </cell>
          <cell r="AH57">
            <v>2549182</v>
          </cell>
          <cell r="AI57">
            <v>5846658993</v>
          </cell>
          <cell r="AJ57">
            <v>127578458</v>
          </cell>
          <cell r="AK57" t="str">
            <v>○</v>
          </cell>
          <cell r="AL57" t="str">
            <v>○</v>
          </cell>
          <cell r="AM57" t="str">
            <v>×</v>
          </cell>
          <cell r="AN57" t="str">
            <v>○</v>
          </cell>
          <cell r="AO57" t="str">
            <v/>
          </cell>
          <cell r="AP57" t="str">
            <v>12</v>
          </cell>
          <cell r="AQ57" t="str">
            <v>12</v>
          </cell>
          <cell r="AR57" t="str">
            <v>Ｂ型</v>
          </cell>
          <cell r="AS57">
            <v>4</v>
          </cell>
          <cell r="AT57">
            <v>8.6</v>
          </cell>
          <cell r="AU57">
            <v>34150200</v>
          </cell>
          <cell r="AV57">
            <v>16757000</v>
          </cell>
          <cell r="AW57" t="str">
            <v>昭和５０</v>
          </cell>
          <cell r="AX57">
            <v>27668</v>
          </cell>
          <cell r="AY57">
            <v>27668</v>
          </cell>
          <cell r="AZ57" t="str">
            <v>2</v>
          </cell>
          <cell r="BA57" t="str">
            <v>2</v>
          </cell>
          <cell r="BB57">
            <v>13</v>
          </cell>
          <cell r="BC57" t="str">
            <v>2</v>
          </cell>
          <cell r="BD57">
            <v>221227668</v>
          </cell>
          <cell r="BE57" t="str">
            <v>Ｂ型</v>
          </cell>
          <cell r="BF57" t="str">
            <v>2</v>
          </cell>
          <cell r="BG57">
            <v>221227668</v>
          </cell>
          <cell r="BH57">
            <v>7.6</v>
          </cell>
          <cell r="BI57" t="str">
            <v>ＰＬ病院内保育所</v>
          </cell>
        </row>
        <row r="58">
          <cell r="A58" t="str">
            <v>医療法人大道会大道病院、ボバース記念病院</v>
          </cell>
          <cell r="B58" t="str">
            <v>医療法人</v>
          </cell>
          <cell r="C58" t="str">
            <v>S51</v>
          </cell>
          <cell r="D58">
            <v>2</v>
          </cell>
          <cell r="E58">
            <v>1</v>
          </cell>
          <cell r="F58">
            <v>2667000</v>
          </cell>
          <cell r="G58">
            <v>6373000</v>
          </cell>
          <cell r="H58">
            <v>15108000</v>
          </cell>
          <cell r="I58">
            <v>858000</v>
          </cell>
          <cell r="J58">
            <v>25006000</v>
          </cell>
          <cell r="K58">
            <v>17140000</v>
          </cell>
          <cell r="L58">
            <v>7866000</v>
          </cell>
          <cell r="M58">
            <v>25006000</v>
          </cell>
          <cell r="N58">
            <v>0</v>
          </cell>
          <cell r="O58">
            <v>3</v>
          </cell>
          <cell r="P58">
            <v>3</v>
          </cell>
          <cell r="Q58">
            <v>4.7</v>
          </cell>
          <cell r="R58" t="str">
            <v>直</v>
          </cell>
          <cell r="S58">
            <v>24</v>
          </cell>
          <cell r="T58">
            <v>365</v>
          </cell>
          <cell r="U58" t="str">
            <v>○</v>
          </cell>
          <cell r="V58">
            <v>19060</v>
          </cell>
          <cell r="W58">
            <v>0</v>
          </cell>
          <cell r="X58">
            <v>7</v>
          </cell>
          <cell r="Y58">
            <v>2</v>
          </cell>
          <cell r="Z58">
            <v>2</v>
          </cell>
          <cell r="AA58">
            <v>11</v>
          </cell>
          <cell r="AB58">
            <v>6825919000</v>
          </cell>
          <cell r="AC58">
            <v>184927000</v>
          </cell>
          <cell r="AD58">
            <v>0</v>
          </cell>
          <cell r="AE58">
            <v>7010846000</v>
          </cell>
          <cell r="AF58">
            <v>6332088</v>
          </cell>
          <cell r="AG58">
            <v>83748000</v>
          </cell>
          <cell r="AH58">
            <v>12855000</v>
          </cell>
          <cell r="AI58">
            <v>102935088</v>
          </cell>
          <cell r="AJ58">
            <v>6907910912</v>
          </cell>
          <cell r="AK58" t="str">
            <v>○</v>
          </cell>
          <cell r="AL58" t="str">
            <v>○</v>
          </cell>
          <cell r="AM58" t="str">
            <v/>
          </cell>
          <cell r="AN58" t="str">
            <v>○</v>
          </cell>
          <cell r="AO58" t="str">
            <v/>
          </cell>
          <cell r="AP58" t="str">
            <v>12</v>
          </cell>
          <cell r="AQ58" t="str">
            <v>12</v>
          </cell>
          <cell r="AR58" t="str">
            <v>Ｂ型</v>
          </cell>
          <cell r="AS58">
            <v>4</v>
          </cell>
          <cell r="AT58">
            <v>5.2</v>
          </cell>
          <cell r="AU58">
            <v>27584400</v>
          </cell>
          <cell r="AV58">
            <v>21481000</v>
          </cell>
          <cell r="AW58" t="str">
            <v>昭和５１</v>
          </cell>
          <cell r="AX58">
            <v>27791</v>
          </cell>
          <cell r="AY58">
            <v>27485</v>
          </cell>
          <cell r="AZ58" t="str">
            <v>2</v>
          </cell>
          <cell r="BA58" t="str">
            <v>2</v>
          </cell>
          <cell r="BB58">
            <v>14</v>
          </cell>
          <cell r="BC58" t="str">
            <v>2</v>
          </cell>
          <cell r="BD58">
            <v>221227791</v>
          </cell>
          <cell r="BE58" t="str">
            <v>Ｂ型</v>
          </cell>
          <cell r="BF58" t="str">
            <v>2</v>
          </cell>
          <cell r="BG58">
            <v>221227791</v>
          </cell>
          <cell r="BH58">
            <v>321.5</v>
          </cell>
          <cell r="BI58" t="str">
            <v>医療法人大道会ポッポ保育所</v>
          </cell>
        </row>
        <row r="59">
          <cell r="A59" t="str">
            <v>医療法人徳洲会野崎病院</v>
          </cell>
          <cell r="B59" t="str">
            <v>医療法人</v>
          </cell>
          <cell r="C59" t="str">
            <v>S52</v>
          </cell>
          <cell r="D59">
            <v>3</v>
          </cell>
          <cell r="E59">
            <v>1</v>
          </cell>
          <cell r="F59">
            <v>1816300</v>
          </cell>
          <cell r="G59">
            <v>6373000</v>
          </cell>
          <cell r="H59">
            <v>27449700</v>
          </cell>
          <cell r="I59">
            <v>0</v>
          </cell>
          <cell r="J59">
            <v>35639000</v>
          </cell>
          <cell r="K59">
            <v>32100000</v>
          </cell>
          <cell r="L59">
            <v>3539000</v>
          </cell>
          <cell r="M59">
            <v>35639000</v>
          </cell>
          <cell r="N59">
            <v>0</v>
          </cell>
          <cell r="O59">
            <v>9</v>
          </cell>
          <cell r="P59">
            <v>0</v>
          </cell>
          <cell r="Q59">
            <v>9</v>
          </cell>
          <cell r="R59" t="str">
            <v>直</v>
          </cell>
          <cell r="S59">
            <v>24</v>
          </cell>
          <cell r="T59">
            <v>365</v>
          </cell>
          <cell r="U59">
            <v>10000</v>
          </cell>
          <cell r="V59">
            <v>10000</v>
          </cell>
          <cell r="W59">
            <v>0</v>
          </cell>
          <cell r="X59">
            <v>10</v>
          </cell>
          <cell r="Y59">
            <v>4</v>
          </cell>
          <cell r="Z59">
            <v>7</v>
          </cell>
          <cell r="AA59">
            <v>21</v>
          </cell>
          <cell r="AB59">
            <v>204624240</v>
          </cell>
          <cell r="AC59">
            <v>10202286</v>
          </cell>
          <cell r="AD59">
            <v>143749</v>
          </cell>
          <cell r="AE59">
            <v>214970275</v>
          </cell>
          <cell r="AF59">
            <v>163082380</v>
          </cell>
          <cell r="AG59">
            <v>976970</v>
          </cell>
          <cell r="AH59">
            <v>0</v>
          </cell>
          <cell r="AI59">
            <v>164059350</v>
          </cell>
          <cell r="AJ59">
            <v>50910925</v>
          </cell>
          <cell r="AK59" t="str">
            <v>○</v>
          </cell>
          <cell r="AL59" t="str">
            <v/>
          </cell>
          <cell r="AM59" t="str">
            <v>12</v>
          </cell>
          <cell r="AN59" t="str">
            <v>○</v>
          </cell>
          <cell r="AO59" t="str">
            <v/>
          </cell>
          <cell r="AP59" t="str">
            <v>12</v>
          </cell>
          <cell r="AQ59" t="str">
            <v>12</v>
          </cell>
          <cell r="AR59" t="str">
            <v>Ｂ型</v>
          </cell>
          <cell r="AS59">
            <v>4</v>
          </cell>
          <cell r="AT59">
            <v>10</v>
          </cell>
          <cell r="AU59">
            <v>41459000</v>
          </cell>
          <cell r="AV59">
            <v>33822700</v>
          </cell>
          <cell r="AW59" t="str">
            <v>昭和５２</v>
          </cell>
          <cell r="AX59">
            <v>28185</v>
          </cell>
          <cell r="AY59">
            <v>27851</v>
          </cell>
          <cell r="AZ59">
            <v>221228185</v>
          </cell>
          <cell r="BA59" t="str">
            <v>2</v>
          </cell>
          <cell r="BB59">
            <v>15</v>
          </cell>
          <cell r="BC59" t="str">
            <v>2</v>
          </cell>
          <cell r="BD59">
            <v>221228185</v>
          </cell>
          <cell r="BE59" t="str">
            <v>Ｂ型</v>
          </cell>
          <cell r="BF59" t="str">
            <v>2</v>
          </cell>
          <cell r="BG59">
            <v>221228185</v>
          </cell>
          <cell r="BH59">
            <v>1.5</v>
          </cell>
          <cell r="BI59" t="str">
            <v>野崎病院保育所</v>
          </cell>
        </row>
        <row r="60">
          <cell r="A60" t="str">
            <v>医療法人弘雅会寺方生野病院</v>
          </cell>
          <cell r="B60" t="str">
            <v>医療法人</v>
          </cell>
          <cell r="C60" t="str">
            <v>S52</v>
          </cell>
          <cell r="D60">
            <v>4</v>
          </cell>
          <cell r="E60">
            <v>1</v>
          </cell>
          <cell r="F60">
            <v>2000000</v>
          </cell>
          <cell r="G60">
            <v>3756000</v>
          </cell>
          <cell r="H60">
            <v>13914000</v>
          </cell>
          <cell r="I60">
            <v>0</v>
          </cell>
          <cell r="J60">
            <v>19670000</v>
          </cell>
          <cell r="K60">
            <v>19500000</v>
          </cell>
          <cell r="L60">
            <v>170000</v>
          </cell>
          <cell r="M60">
            <v>19670000</v>
          </cell>
          <cell r="N60">
            <v>0</v>
          </cell>
          <cell r="O60">
            <v>5</v>
          </cell>
          <cell r="P60">
            <v>0</v>
          </cell>
          <cell r="Q60">
            <v>5</v>
          </cell>
          <cell r="R60" t="str">
            <v>直</v>
          </cell>
          <cell r="S60">
            <v>10</v>
          </cell>
          <cell r="T60">
            <v>96</v>
          </cell>
          <cell r="U60">
            <v>10000</v>
          </cell>
          <cell r="V60">
            <v>10000</v>
          </cell>
          <cell r="W60">
            <v>2</v>
          </cell>
          <cell r="X60">
            <v>4</v>
          </cell>
          <cell r="Y60">
            <v>1</v>
          </cell>
          <cell r="Z60">
            <v>5</v>
          </cell>
          <cell r="AA60">
            <v>12</v>
          </cell>
          <cell r="AB60">
            <v>2259073209</v>
          </cell>
          <cell r="AC60">
            <v>20284124</v>
          </cell>
          <cell r="AD60">
            <v>1033471975</v>
          </cell>
          <cell r="AE60">
            <v>3312829308</v>
          </cell>
          <cell r="AF60">
            <v>2812433441</v>
          </cell>
          <cell r="AG60">
            <v>94117500</v>
          </cell>
          <cell r="AH60">
            <v>691113685</v>
          </cell>
          <cell r="AI60">
            <v>3597664626</v>
          </cell>
          <cell r="AJ60">
            <v>-284835318</v>
          </cell>
          <cell r="AK60" t="str">
            <v>○</v>
          </cell>
          <cell r="AL60" t="str">
            <v/>
          </cell>
          <cell r="AM60" t="str">
            <v>12</v>
          </cell>
          <cell r="AN60" t="str">
            <v>○</v>
          </cell>
          <cell r="AO60" t="str">
            <v/>
          </cell>
          <cell r="AP60" t="str">
            <v>12</v>
          </cell>
          <cell r="AQ60" t="str">
            <v>12</v>
          </cell>
          <cell r="AR60" t="str">
            <v>Ｂ型</v>
          </cell>
          <cell r="AS60">
            <v>4</v>
          </cell>
          <cell r="AT60">
            <v>5.7</v>
          </cell>
          <cell r="AU60">
            <v>21784400</v>
          </cell>
          <cell r="AV60">
            <v>17670000</v>
          </cell>
          <cell r="AW60" t="str">
            <v>2</v>
          </cell>
          <cell r="AX60">
            <v>28216</v>
          </cell>
          <cell r="AY60">
            <v>28216</v>
          </cell>
          <cell r="AZ60" t="str">
            <v>医療法人福徳医学会福徳医学会病院より変更</v>
          </cell>
          <cell r="BA60" t="str">
            <v>2</v>
          </cell>
          <cell r="BB60">
            <v>16</v>
          </cell>
          <cell r="BC60" t="str">
            <v>2</v>
          </cell>
          <cell r="BD60">
            <v>221228216</v>
          </cell>
          <cell r="BE60" t="str">
            <v>Ｂ型</v>
          </cell>
          <cell r="BF60" t="str">
            <v>2</v>
          </cell>
          <cell r="BG60">
            <v>221228216</v>
          </cell>
          <cell r="BH60">
            <v>-16.100000000000001</v>
          </cell>
          <cell r="BI60" t="str">
            <v>寺方生野病院保育室</v>
          </cell>
        </row>
        <row r="61">
          <cell r="A61" t="str">
            <v>医療法人蒼龍会井上病院</v>
          </cell>
          <cell r="B61" t="str">
            <v>医療法人</v>
          </cell>
          <cell r="C61" t="str">
            <v>S52</v>
          </cell>
          <cell r="D61">
            <v>6</v>
          </cell>
          <cell r="E61">
            <v>2</v>
          </cell>
          <cell r="F61">
            <v>2400000</v>
          </cell>
          <cell r="G61">
            <v>2805000</v>
          </cell>
          <cell r="H61">
            <v>22013000</v>
          </cell>
          <cell r="I61">
            <v>0</v>
          </cell>
          <cell r="J61">
            <v>27218000</v>
          </cell>
          <cell r="K61">
            <v>15748000</v>
          </cell>
          <cell r="L61">
            <v>11470000</v>
          </cell>
          <cell r="M61">
            <v>27218000</v>
          </cell>
          <cell r="N61">
            <v>0</v>
          </cell>
          <cell r="O61">
            <v>4</v>
          </cell>
          <cell r="P61">
            <v>0</v>
          </cell>
          <cell r="Q61">
            <v>4</v>
          </cell>
          <cell r="R61" t="str">
            <v>○</v>
          </cell>
          <cell r="S61">
            <v>10.5</v>
          </cell>
          <cell r="T61">
            <v>0</v>
          </cell>
          <cell r="U61">
            <v>15960</v>
          </cell>
          <cell r="V61">
            <v>15960</v>
          </cell>
          <cell r="W61">
            <v>1</v>
          </cell>
          <cell r="X61">
            <v>11</v>
          </cell>
          <cell r="Y61">
            <v>0</v>
          </cell>
          <cell r="Z61">
            <v>0</v>
          </cell>
          <cell r="AA61">
            <v>12</v>
          </cell>
          <cell r="AB61">
            <v>6552146000</v>
          </cell>
          <cell r="AC61">
            <v>68576000</v>
          </cell>
          <cell r="AD61">
            <v>111288000</v>
          </cell>
          <cell r="AE61">
            <v>6732010000</v>
          </cell>
          <cell r="AF61">
            <v>6214121000</v>
          </cell>
          <cell r="AG61">
            <v>131761000</v>
          </cell>
          <cell r="AH61">
            <v>143098000</v>
          </cell>
          <cell r="AI61">
            <v>6488980000</v>
          </cell>
          <cell r="AJ61">
            <v>243030000</v>
          </cell>
          <cell r="AK61" t="str">
            <v>○</v>
          </cell>
          <cell r="AL61" t="str">
            <v/>
          </cell>
          <cell r="AM61" t="str">
            <v>12</v>
          </cell>
          <cell r="AN61" t="str">
            <v>○</v>
          </cell>
          <cell r="AO61" t="str">
            <v/>
          </cell>
          <cell r="AP61" t="str">
            <v>12</v>
          </cell>
          <cell r="AQ61" t="str">
            <v>12</v>
          </cell>
          <cell r="AR61" t="str">
            <v>Ｂ型</v>
          </cell>
          <cell r="AS61">
            <v>4</v>
          </cell>
          <cell r="AT61">
            <v>5.7</v>
          </cell>
          <cell r="AU61">
            <v>33084400</v>
          </cell>
          <cell r="AV61">
            <v>24818000</v>
          </cell>
          <cell r="AW61" t="str">
            <v>昭和５２</v>
          </cell>
          <cell r="AX61">
            <v>28278</v>
          </cell>
          <cell r="AY61">
            <v>28278</v>
          </cell>
          <cell r="AZ61">
            <v>221228278</v>
          </cell>
          <cell r="BA61" t="str">
            <v>2</v>
          </cell>
          <cell r="BB61">
            <v>17</v>
          </cell>
          <cell r="BC61" t="str">
            <v>2</v>
          </cell>
          <cell r="BD61">
            <v>221228278</v>
          </cell>
          <cell r="BE61" t="str">
            <v>Ｂ型</v>
          </cell>
          <cell r="BF61" t="str">
            <v>2</v>
          </cell>
          <cell r="BG61">
            <v>221228278</v>
          </cell>
          <cell r="BH61">
            <v>9.6999999999999993</v>
          </cell>
          <cell r="BI61" t="str">
            <v>井上病院託児室</v>
          </cell>
        </row>
        <row r="62">
          <cell r="A62" t="str">
            <v>医療法人愛仁会高槻病院</v>
          </cell>
          <cell r="B62" t="str">
            <v>医療法人</v>
          </cell>
          <cell r="C62" t="str">
            <v>S52</v>
          </cell>
          <cell r="D62">
            <v>10</v>
          </cell>
          <cell r="E62">
            <v>1</v>
          </cell>
          <cell r="F62">
            <v>4500000</v>
          </cell>
          <cell r="G62">
            <v>6373000</v>
          </cell>
          <cell r="H62">
            <v>34047000</v>
          </cell>
          <cell r="I62">
            <v>0</v>
          </cell>
          <cell r="J62">
            <v>44920000</v>
          </cell>
          <cell r="K62">
            <v>35173000</v>
          </cell>
          <cell r="L62">
            <v>9747000</v>
          </cell>
          <cell r="M62">
            <v>44920000</v>
          </cell>
          <cell r="N62">
            <v>0</v>
          </cell>
          <cell r="O62">
            <v>9</v>
          </cell>
          <cell r="P62">
            <v>0</v>
          </cell>
          <cell r="Q62">
            <v>9</v>
          </cell>
          <cell r="R62" t="str">
            <v>直</v>
          </cell>
          <cell r="S62">
            <v>24</v>
          </cell>
          <cell r="T62">
            <v>365</v>
          </cell>
          <cell r="U62">
            <v>16936</v>
          </cell>
          <cell r="V62">
            <v>16936</v>
          </cell>
          <cell r="W62">
            <v>5</v>
          </cell>
          <cell r="X62">
            <v>12</v>
          </cell>
          <cell r="Y62">
            <v>7</v>
          </cell>
          <cell r="Z62">
            <v>5</v>
          </cell>
          <cell r="AA62">
            <v>29</v>
          </cell>
          <cell r="AB62">
            <v>15812303000</v>
          </cell>
          <cell r="AC62">
            <v>808535000</v>
          </cell>
          <cell r="AD62">
            <v>387974000</v>
          </cell>
          <cell r="AE62">
            <v>17008812000</v>
          </cell>
          <cell r="AF62">
            <v>14731214000</v>
          </cell>
          <cell r="AG62">
            <v>1167539000</v>
          </cell>
          <cell r="AH62">
            <v>444804000</v>
          </cell>
          <cell r="AI62">
            <v>16343557000</v>
          </cell>
          <cell r="AJ62">
            <v>665255000</v>
          </cell>
          <cell r="AK62" t="str">
            <v>○</v>
          </cell>
          <cell r="AL62" t="str">
            <v>○</v>
          </cell>
          <cell r="AM62" t="str">
            <v>×</v>
          </cell>
          <cell r="AN62" t="str">
            <v>○</v>
          </cell>
          <cell r="AO62" t="str">
            <v/>
          </cell>
          <cell r="AP62" t="str">
            <v>12</v>
          </cell>
          <cell r="AQ62" t="str">
            <v>12</v>
          </cell>
          <cell r="AR62" t="str">
            <v>Ｂ型</v>
          </cell>
          <cell r="AS62">
            <v>4</v>
          </cell>
          <cell r="AT62">
            <v>13.8</v>
          </cell>
          <cell r="AU62">
            <v>62076600</v>
          </cell>
          <cell r="AV62">
            <v>40420000</v>
          </cell>
          <cell r="AW62" t="str">
            <v>昭和５２</v>
          </cell>
          <cell r="AX62">
            <v>28399</v>
          </cell>
          <cell r="AY62">
            <v>28399</v>
          </cell>
          <cell r="AZ62" t="str">
            <v>2</v>
          </cell>
          <cell r="BA62" t="str">
            <v>2</v>
          </cell>
          <cell r="BB62">
            <v>18</v>
          </cell>
          <cell r="BC62" t="str">
            <v>2</v>
          </cell>
          <cell r="BD62">
            <v>221228399</v>
          </cell>
          <cell r="BE62" t="str">
            <v>Ｂ型</v>
          </cell>
          <cell r="BF62" t="str">
            <v>2</v>
          </cell>
          <cell r="BG62">
            <v>221228399</v>
          </cell>
          <cell r="BH62">
            <v>16.399999999999999</v>
          </cell>
          <cell r="BI62" t="str">
            <v>高槻病院保育所</v>
          </cell>
        </row>
        <row r="63">
          <cell r="A63" t="str">
            <v>医療法人清恵会清恵会病院</v>
          </cell>
          <cell r="B63" t="str">
            <v>医療法人</v>
          </cell>
          <cell r="C63" t="str">
            <v>S53</v>
          </cell>
          <cell r="D63">
            <v>7</v>
          </cell>
          <cell r="E63">
            <v>1</v>
          </cell>
          <cell r="F63">
            <v>1700000</v>
          </cell>
          <cell r="G63">
            <v>6373000</v>
          </cell>
          <cell r="H63">
            <v>18763508</v>
          </cell>
          <cell r="I63">
            <v>0</v>
          </cell>
          <cell r="J63">
            <v>26836508</v>
          </cell>
          <cell r="K63">
            <v>19929429</v>
          </cell>
          <cell r="L63">
            <v>6907079</v>
          </cell>
          <cell r="M63">
            <v>26836508</v>
          </cell>
          <cell r="N63">
            <v>0</v>
          </cell>
          <cell r="O63">
            <v>5</v>
          </cell>
          <cell r="P63">
            <v>5.5</v>
          </cell>
          <cell r="Q63">
            <v>5.5</v>
          </cell>
          <cell r="R63" t="str">
            <v>直</v>
          </cell>
          <cell r="S63">
            <v>24</v>
          </cell>
          <cell r="T63">
            <v>365</v>
          </cell>
          <cell r="U63">
            <v>0</v>
          </cell>
          <cell r="V63">
            <v>7000</v>
          </cell>
          <cell r="W63">
            <v>0</v>
          </cell>
          <cell r="X63">
            <v>6</v>
          </cell>
          <cell r="Y63">
            <v>9</v>
          </cell>
          <cell r="Z63">
            <v>0</v>
          </cell>
          <cell r="AA63">
            <v>15</v>
          </cell>
          <cell r="AB63">
            <v>8662069548</v>
          </cell>
          <cell r="AC63">
            <v>183216199</v>
          </cell>
          <cell r="AD63">
            <v>0</v>
          </cell>
          <cell r="AE63">
            <v>8845285747</v>
          </cell>
          <cell r="AF63">
            <v>8239817686</v>
          </cell>
          <cell r="AG63">
            <v>257493400</v>
          </cell>
          <cell r="AH63">
            <v>11932262</v>
          </cell>
          <cell r="AI63">
            <v>8509243348</v>
          </cell>
          <cell r="AJ63">
            <v>336042399</v>
          </cell>
          <cell r="AK63" t="str">
            <v>○</v>
          </cell>
          <cell r="AL63" t="str">
            <v/>
          </cell>
          <cell r="AM63" t="str">
            <v>×</v>
          </cell>
          <cell r="AN63" t="str">
            <v>○</v>
          </cell>
          <cell r="AO63" t="str">
            <v/>
          </cell>
          <cell r="AP63" t="str">
            <v>12</v>
          </cell>
          <cell r="AQ63" t="str">
            <v>12</v>
          </cell>
          <cell r="AR63" t="str">
            <v>Ｂ型</v>
          </cell>
          <cell r="AS63">
            <v>4</v>
          </cell>
          <cell r="AT63">
            <v>7.1</v>
          </cell>
          <cell r="AU63">
            <v>33830279</v>
          </cell>
          <cell r="AV63">
            <v>25136508</v>
          </cell>
          <cell r="AW63" t="str">
            <v>昭和５３</v>
          </cell>
          <cell r="AX63">
            <v>28672</v>
          </cell>
          <cell r="AY63">
            <v>28672</v>
          </cell>
          <cell r="AZ63">
            <v>221228672</v>
          </cell>
          <cell r="BA63" t="str">
            <v>2</v>
          </cell>
          <cell r="BB63">
            <v>19</v>
          </cell>
          <cell r="BC63" t="str">
            <v>2</v>
          </cell>
          <cell r="BD63">
            <v>221228672</v>
          </cell>
          <cell r="BE63" t="str">
            <v>Ｂ型</v>
          </cell>
          <cell r="BF63" t="str">
            <v>2</v>
          </cell>
          <cell r="BG63">
            <v>221228672</v>
          </cell>
          <cell r="BH63">
            <v>13.3</v>
          </cell>
          <cell r="BI63" t="str">
            <v>清恵会病院ちゅうりっぷ保育園</v>
          </cell>
        </row>
        <row r="64">
          <cell r="A64" t="str">
            <v>医療法人同友会共和病院</v>
          </cell>
          <cell r="B64" t="str">
            <v>医療法人</v>
          </cell>
          <cell r="C64" t="str">
            <v>S53</v>
          </cell>
          <cell r="D64">
            <v>10</v>
          </cell>
          <cell r="E64">
            <v>26</v>
          </cell>
          <cell r="F64">
            <v>1080000</v>
          </cell>
          <cell r="G64">
            <v>2805000</v>
          </cell>
          <cell r="H64">
            <v>6635000</v>
          </cell>
          <cell r="I64">
            <v>0</v>
          </cell>
          <cell r="J64">
            <v>10520000</v>
          </cell>
          <cell r="K64">
            <v>9500000</v>
          </cell>
          <cell r="L64">
            <v>1020000</v>
          </cell>
          <cell r="M64">
            <v>10520000</v>
          </cell>
          <cell r="N64">
            <v>0</v>
          </cell>
          <cell r="O64">
            <v>3</v>
          </cell>
          <cell r="P64">
            <v>2</v>
          </cell>
          <cell r="Q64">
            <v>4.2</v>
          </cell>
          <cell r="R64" t="str">
            <v>○</v>
          </cell>
          <cell r="S64">
            <v>10.5</v>
          </cell>
          <cell r="T64">
            <v>0</v>
          </cell>
          <cell r="U64">
            <v>15000</v>
          </cell>
          <cell r="V64">
            <v>15000</v>
          </cell>
          <cell r="W64">
            <v>2</v>
          </cell>
          <cell r="X64">
            <v>4</v>
          </cell>
          <cell r="Y64">
            <v>0</v>
          </cell>
          <cell r="Z64">
            <v>0</v>
          </cell>
          <cell r="AA64">
            <v>6</v>
          </cell>
          <cell r="AB64">
            <v>2452470000</v>
          </cell>
          <cell r="AC64">
            <v>90476000</v>
          </cell>
          <cell r="AD64">
            <v>0</v>
          </cell>
          <cell r="AE64">
            <v>2542946000</v>
          </cell>
          <cell r="AF64">
            <v>2199383000</v>
          </cell>
          <cell r="AG64">
            <v>145074000</v>
          </cell>
          <cell r="AH64">
            <v>197421000</v>
          </cell>
          <cell r="AI64">
            <v>2541878000</v>
          </cell>
          <cell r="AJ64">
            <v>1068000</v>
          </cell>
          <cell r="AK64" t="str">
            <v>○</v>
          </cell>
          <cell r="AL64" t="str">
            <v>○</v>
          </cell>
          <cell r="AM64" t="str">
            <v>×</v>
          </cell>
          <cell r="AN64" t="str">
            <v>○</v>
          </cell>
          <cell r="AO64" t="str">
            <v/>
          </cell>
          <cell r="AP64" t="str">
            <v>12</v>
          </cell>
          <cell r="AQ64" t="str">
            <v>12</v>
          </cell>
          <cell r="AR64" t="str">
            <v>Ｂ型</v>
          </cell>
          <cell r="AS64">
            <v>4</v>
          </cell>
          <cell r="AT64">
            <v>4</v>
          </cell>
          <cell r="AU64">
            <v>16188000</v>
          </cell>
          <cell r="AV64">
            <v>9440000</v>
          </cell>
          <cell r="AW64" t="str">
            <v>昭和５３</v>
          </cell>
          <cell r="AX64">
            <v>28789</v>
          </cell>
          <cell r="AY64">
            <v>28789</v>
          </cell>
          <cell r="AZ64" t="str">
            <v>2</v>
          </cell>
          <cell r="BA64" t="str">
            <v>2</v>
          </cell>
          <cell r="BB64">
            <v>20</v>
          </cell>
          <cell r="BC64" t="str">
            <v>2</v>
          </cell>
          <cell r="BD64">
            <v>221228789</v>
          </cell>
          <cell r="BE64" t="str">
            <v>Ａ型</v>
          </cell>
          <cell r="BF64" t="str">
            <v>1</v>
          </cell>
          <cell r="BG64">
            <v>211228789</v>
          </cell>
          <cell r="BH64">
            <v>0.1</v>
          </cell>
          <cell r="BI64" t="str">
            <v>共和病院附属保育室</v>
          </cell>
        </row>
        <row r="65">
          <cell r="A65" t="str">
            <v>医療法人春秋会城山病院</v>
          </cell>
          <cell r="B65" t="str">
            <v>医療法人</v>
          </cell>
          <cell r="C65" t="str">
            <v>S53</v>
          </cell>
          <cell r="D65">
            <v>12</v>
          </cell>
          <cell r="E65">
            <v>1</v>
          </cell>
          <cell r="F65">
            <v>7000000</v>
          </cell>
          <cell r="G65">
            <v>5184000</v>
          </cell>
          <cell r="H65">
            <v>23416000</v>
          </cell>
          <cell r="I65">
            <v>0</v>
          </cell>
          <cell r="J65">
            <v>35600000</v>
          </cell>
          <cell r="K65">
            <v>35000000</v>
          </cell>
          <cell r="L65">
            <v>600000</v>
          </cell>
          <cell r="M65">
            <v>35600000</v>
          </cell>
          <cell r="N65">
            <v>0</v>
          </cell>
          <cell r="O65">
            <v>8</v>
          </cell>
          <cell r="P65">
            <v>1</v>
          </cell>
          <cell r="Q65">
            <v>8.9</v>
          </cell>
          <cell r="R65" t="str">
            <v>直</v>
          </cell>
          <cell r="S65">
            <v>24</v>
          </cell>
          <cell r="T65">
            <v>269</v>
          </cell>
          <cell r="U65">
            <v>13000</v>
          </cell>
          <cell r="V65">
            <v>13000</v>
          </cell>
          <cell r="W65">
            <v>10</v>
          </cell>
          <cell r="X65">
            <v>16</v>
          </cell>
          <cell r="Y65">
            <v>5</v>
          </cell>
          <cell r="Z65">
            <v>17</v>
          </cell>
          <cell r="AA65">
            <v>48</v>
          </cell>
          <cell r="AB65">
            <v>4839747000</v>
          </cell>
          <cell r="AC65">
            <v>34453000</v>
          </cell>
          <cell r="AD65">
            <v>0</v>
          </cell>
          <cell r="AE65">
            <v>4874200000</v>
          </cell>
          <cell r="AF65">
            <v>4524822000</v>
          </cell>
          <cell r="AG65">
            <v>283826000</v>
          </cell>
          <cell r="AH65">
            <v>0</v>
          </cell>
          <cell r="AI65">
            <v>4808648000</v>
          </cell>
          <cell r="AJ65">
            <v>65552000</v>
          </cell>
          <cell r="AK65" t="str">
            <v>○</v>
          </cell>
          <cell r="AL65" t="str">
            <v>○</v>
          </cell>
          <cell r="AM65" t="str">
            <v>×</v>
          </cell>
          <cell r="AN65" t="str">
            <v>○</v>
          </cell>
          <cell r="AO65" t="str">
            <v/>
          </cell>
          <cell r="AP65" t="str">
            <v>12</v>
          </cell>
          <cell r="AQ65" t="str">
            <v>12</v>
          </cell>
          <cell r="AR65" t="str">
            <v>Ｂ型</v>
          </cell>
          <cell r="AS65">
            <v>4</v>
          </cell>
          <cell r="AT65">
            <v>22.9</v>
          </cell>
          <cell r="AU65">
            <v>87436800</v>
          </cell>
          <cell r="AV65">
            <v>28600000</v>
          </cell>
          <cell r="AW65" t="str">
            <v>昭和５３</v>
          </cell>
          <cell r="AX65">
            <v>28825</v>
          </cell>
          <cell r="AY65">
            <v>28825</v>
          </cell>
          <cell r="AZ65" t="str">
            <v>2</v>
          </cell>
          <cell r="BA65" t="str">
            <v>2</v>
          </cell>
          <cell r="BB65">
            <v>21</v>
          </cell>
          <cell r="BC65" t="str">
            <v>2</v>
          </cell>
          <cell r="BD65">
            <v>221228825</v>
          </cell>
          <cell r="BE65" t="str">
            <v>Ｂ型</v>
          </cell>
          <cell r="BF65" t="str">
            <v>2</v>
          </cell>
          <cell r="BG65">
            <v>221228825</v>
          </cell>
          <cell r="BH65">
            <v>2.2000000000000002</v>
          </cell>
          <cell r="BI65" t="str">
            <v>城山病院こばと園</v>
          </cell>
        </row>
        <row r="66">
          <cell r="A66" t="str">
            <v>医療法人三世会森本病院</v>
          </cell>
          <cell r="B66" t="str">
            <v>医療法人</v>
          </cell>
          <cell r="C66" t="str">
            <v>S54</v>
          </cell>
          <cell r="D66">
            <v>1</v>
          </cell>
          <cell r="E66">
            <v>29</v>
          </cell>
          <cell r="F66">
            <v>1660000</v>
          </cell>
          <cell r="G66">
            <v>6373000</v>
          </cell>
          <cell r="H66">
            <v>16764000</v>
          </cell>
          <cell r="I66">
            <v>0</v>
          </cell>
          <cell r="J66">
            <v>24797000</v>
          </cell>
          <cell r="K66">
            <v>20350000</v>
          </cell>
          <cell r="L66">
            <v>4447000</v>
          </cell>
          <cell r="M66">
            <v>24797000</v>
          </cell>
          <cell r="N66">
            <v>0</v>
          </cell>
          <cell r="O66">
            <v>7</v>
          </cell>
          <cell r="P66">
            <v>0</v>
          </cell>
          <cell r="Q66">
            <v>7</v>
          </cell>
          <cell r="R66" t="str">
            <v>直</v>
          </cell>
          <cell r="S66">
            <v>24</v>
          </cell>
          <cell r="T66">
            <v>365</v>
          </cell>
          <cell r="U66">
            <v>10000</v>
          </cell>
          <cell r="V66">
            <v>10000</v>
          </cell>
          <cell r="W66">
            <v>2</v>
          </cell>
          <cell r="X66">
            <v>4</v>
          </cell>
          <cell r="Y66">
            <v>4</v>
          </cell>
          <cell r="Z66">
            <v>3</v>
          </cell>
          <cell r="AA66">
            <v>13</v>
          </cell>
          <cell r="AB66">
            <v>655704000</v>
          </cell>
          <cell r="AC66">
            <v>10987000</v>
          </cell>
          <cell r="AD66">
            <v>0</v>
          </cell>
          <cell r="AE66">
            <v>666691000</v>
          </cell>
          <cell r="AF66">
            <v>562698000</v>
          </cell>
          <cell r="AG66">
            <v>2879000</v>
          </cell>
          <cell r="AH66">
            <v>5352000</v>
          </cell>
          <cell r="AI66">
            <v>570929000</v>
          </cell>
          <cell r="AJ66">
            <v>95762000</v>
          </cell>
          <cell r="AK66" t="str">
            <v>○</v>
          </cell>
          <cell r="AL66" t="str">
            <v>○</v>
          </cell>
          <cell r="AM66" t="str">
            <v>×</v>
          </cell>
          <cell r="AN66" t="str">
            <v>○</v>
          </cell>
          <cell r="AO66" t="str">
            <v/>
          </cell>
          <cell r="AP66" t="str">
            <v>12</v>
          </cell>
          <cell r="AQ66" t="str">
            <v>12</v>
          </cell>
          <cell r="AR66" t="str">
            <v>Ｂ型</v>
          </cell>
          <cell r="AS66">
            <v>4</v>
          </cell>
          <cell r="AT66">
            <v>6.2</v>
          </cell>
          <cell r="AU66">
            <v>27957400</v>
          </cell>
          <cell r="AV66">
            <v>23137000</v>
          </cell>
          <cell r="AW66" t="str">
            <v>昭和５４</v>
          </cell>
          <cell r="AX66">
            <v>28884</v>
          </cell>
          <cell r="AY66">
            <v>28581</v>
          </cell>
          <cell r="AZ66" t="str">
            <v>2</v>
          </cell>
          <cell r="BA66" t="str">
            <v>2</v>
          </cell>
          <cell r="BB66">
            <v>22</v>
          </cell>
          <cell r="BC66" t="str">
            <v>2</v>
          </cell>
          <cell r="BD66">
            <v>221228884</v>
          </cell>
          <cell r="BE66" t="str">
            <v>Ｂ型</v>
          </cell>
          <cell r="BF66" t="str">
            <v>2</v>
          </cell>
          <cell r="BG66">
            <v>221228884</v>
          </cell>
          <cell r="BH66">
            <v>4.0999999999999996</v>
          </cell>
          <cell r="BI66" t="str">
            <v>森本病院保育所</v>
          </cell>
        </row>
        <row r="67">
          <cell r="A67" t="str">
            <v>医療法人（社団）有恵会有澤総合病院</v>
          </cell>
          <cell r="B67" t="str">
            <v>医療法人</v>
          </cell>
          <cell r="C67" t="str">
            <v>S54</v>
          </cell>
          <cell r="D67">
            <v>2</v>
          </cell>
          <cell r="E67">
            <v>1</v>
          </cell>
          <cell r="F67">
            <v>1200000</v>
          </cell>
          <cell r="G67">
            <v>3756000</v>
          </cell>
          <cell r="H67">
            <v>10579000</v>
          </cell>
          <cell r="I67">
            <v>0</v>
          </cell>
          <cell r="J67">
            <v>15535000</v>
          </cell>
          <cell r="K67">
            <v>14900000</v>
          </cell>
          <cell r="L67">
            <v>635000</v>
          </cell>
          <cell r="M67">
            <v>15535000</v>
          </cell>
          <cell r="N67">
            <v>0</v>
          </cell>
          <cell r="O67">
            <v>4</v>
          </cell>
          <cell r="P67">
            <v>0</v>
          </cell>
          <cell r="Q67">
            <v>4</v>
          </cell>
          <cell r="R67" t="str">
            <v>直</v>
          </cell>
          <cell r="S67">
            <v>10</v>
          </cell>
          <cell r="T67">
            <v>96</v>
          </cell>
          <cell r="U67">
            <v>20000</v>
          </cell>
          <cell r="V67">
            <v>20000</v>
          </cell>
          <cell r="W67">
            <v>1</v>
          </cell>
          <cell r="X67">
            <v>3</v>
          </cell>
          <cell r="Y67">
            <v>8</v>
          </cell>
          <cell r="Z67">
            <v>11</v>
          </cell>
          <cell r="AA67">
            <v>23</v>
          </cell>
          <cell r="AB67">
            <v>2990645000</v>
          </cell>
          <cell r="AC67">
            <v>54990000</v>
          </cell>
          <cell r="AD67">
            <v>0</v>
          </cell>
          <cell r="AE67">
            <v>3045635000</v>
          </cell>
          <cell r="AF67">
            <v>2843354000</v>
          </cell>
          <cell r="AG67">
            <v>16048000</v>
          </cell>
          <cell r="AH67">
            <v>0</v>
          </cell>
          <cell r="AI67">
            <v>2859402000</v>
          </cell>
          <cell r="AJ67">
            <v>186233000</v>
          </cell>
          <cell r="AK67" t="str">
            <v>○</v>
          </cell>
          <cell r="AL67" t="str">
            <v/>
          </cell>
          <cell r="AM67" t="str">
            <v>12</v>
          </cell>
          <cell r="AN67" t="str">
            <v>○</v>
          </cell>
          <cell r="AO67" t="str">
            <v/>
          </cell>
          <cell r="AP67" t="str">
            <v>12</v>
          </cell>
          <cell r="AQ67" t="str">
            <v>12</v>
          </cell>
          <cell r="AR67" t="str">
            <v>Ｂ型</v>
          </cell>
          <cell r="AS67">
            <v>4</v>
          </cell>
          <cell r="AT67">
            <v>11</v>
          </cell>
          <cell r="AU67">
            <v>42347000</v>
          </cell>
          <cell r="AV67">
            <v>14335000</v>
          </cell>
          <cell r="AW67" t="str">
            <v>昭和５４</v>
          </cell>
          <cell r="AX67">
            <v>28887</v>
          </cell>
          <cell r="AY67">
            <v>28581</v>
          </cell>
          <cell r="AZ67">
            <v>221228887</v>
          </cell>
          <cell r="BA67" t="str">
            <v>2</v>
          </cell>
          <cell r="BB67">
            <v>23</v>
          </cell>
          <cell r="BC67" t="str">
            <v>2</v>
          </cell>
          <cell r="BD67">
            <v>221228887</v>
          </cell>
          <cell r="BE67" t="str">
            <v>Ｂ型</v>
          </cell>
          <cell r="BF67" t="str">
            <v>2</v>
          </cell>
          <cell r="BG67">
            <v>221228887</v>
          </cell>
          <cell r="BH67">
            <v>12.9</v>
          </cell>
          <cell r="BI67" t="str">
            <v>有澤総合病院有恵会保育所</v>
          </cell>
        </row>
        <row r="68">
          <cell r="A68" t="str">
            <v>医療法人永広会島田病院</v>
          </cell>
          <cell r="B68" t="str">
            <v>医療法人</v>
          </cell>
          <cell r="C68" t="str">
            <v>S54</v>
          </cell>
          <cell r="D68">
            <v>4</v>
          </cell>
          <cell r="E68">
            <v>1</v>
          </cell>
          <cell r="F68">
            <v>3600000</v>
          </cell>
          <cell r="G68">
            <v>4232000</v>
          </cell>
          <cell r="H68">
            <v>19825000</v>
          </cell>
          <cell r="I68">
            <v>0</v>
          </cell>
          <cell r="J68">
            <v>27657000</v>
          </cell>
          <cell r="K68">
            <v>19040000</v>
          </cell>
          <cell r="L68">
            <v>8617000</v>
          </cell>
          <cell r="M68">
            <v>27657000</v>
          </cell>
          <cell r="N68">
            <v>0</v>
          </cell>
          <cell r="O68">
            <v>6</v>
          </cell>
          <cell r="P68">
            <v>1</v>
          </cell>
          <cell r="Q68">
            <v>7</v>
          </cell>
          <cell r="R68" t="str">
            <v>直</v>
          </cell>
          <cell r="S68">
            <v>10.5</v>
          </cell>
          <cell r="T68">
            <v>48</v>
          </cell>
          <cell r="U68">
            <v>12065</v>
          </cell>
          <cell r="V68">
            <v>12065</v>
          </cell>
          <cell r="W68">
            <v>3</v>
          </cell>
          <cell r="X68">
            <v>9</v>
          </cell>
          <cell r="Y68">
            <v>4</v>
          </cell>
          <cell r="Z68">
            <v>4</v>
          </cell>
          <cell r="AA68">
            <v>20</v>
          </cell>
          <cell r="AB68">
            <v>1737566868</v>
          </cell>
          <cell r="AC68">
            <v>39282375</v>
          </cell>
          <cell r="AD68">
            <v>0</v>
          </cell>
          <cell r="AE68">
            <v>1776849243</v>
          </cell>
          <cell r="AF68">
            <v>1662069272</v>
          </cell>
          <cell r="AG68">
            <v>31286840</v>
          </cell>
          <cell r="AH68">
            <v>0</v>
          </cell>
          <cell r="AI68">
            <v>1693356112</v>
          </cell>
          <cell r="AJ68">
            <v>83493131</v>
          </cell>
          <cell r="AK68" t="str">
            <v>○</v>
          </cell>
          <cell r="AL68" t="str">
            <v>○</v>
          </cell>
          <cell r="AM68" t="str">
            <v>？</v>
          </cell>
          <cell r="AN68" t="str">
            <v>○</v>
          </cell>
          <cell r="AO68" t="str">
            <v/>
          </cell>
          <cell r="AP68" t="str">
            <v>12</v>
          </cell>
          <cell r="AQ68" t="str">
            <v>12</v>
          </cell>
          <cell r="AR68" t="str">
            <v>Ｂ型</v>
          </cell>
          <cell r="AS68">
            <v>4</v>
          </cell>
          <cell r="AT68">
            <v>9.5</v>
          </cell>
          <cell r="AU68">
            <v>44641000</v>
          </cell>
          <cell r="AV68">
            <v>24057000</v>
          </cell>
          <cell r="AW68" t="str">
            <v>昭和５４</v>
          </cell>
          <cell r="AX68">
            <v>28946</v>
          </cell>
          <cell r="AY68">
            <v>28946</v>
          </cell>
          <cell r="AZ68" t="str">
            <v>2</v>
          </cell>
          <cell r="BA68" t="str">
            <v>2</v>
          </cell>
          <cell r="BB68">
            <v>24</v>
          </cell>
          <cell r="BC68" t="str">
            <v>2</v>
          </cell>
          <cell r="BD68">
            <v>221228946</v>
          </cell>
          <cell r="BE68" t="str">
            <v>Ｂ型</v>
          </cell>
          <cell r="BF68" t="str">
            <v>2</v>
          </cell>
          <cell r="BG68">
            <v>221228946</v>
          </cell>
          <cell r="BH68">
            <v>3.4</v>
          </cell>
          <cell r="BI68" t="str">
            <v>島田病院保育所チビッコハウス</v>
          </cell>
        </row>
        <row r="69">
          <cell r="A69" t="str">
            <v>医療法人徳洲会八尾徳洲会病院</v>
          </cell>
          <cell r="B69" t="str">
            <v>医療法人</v>
          </cell>
          <cell r="C69" t="str">
            <v>S54</v>
          </cell>
          <cell r="D69">
            <v>10</v>
          </cell>
          <cell r="E69">
            <v>10</v>
          </cell>
          <cell r="F69">
            <v>2000000</v>
          </cell>
          <cell r="G69">
            <v>6373000</v>
          </cell>
          <cell r="H69">
            <v>40557349</v>
          </cell>
          <cell r="I69">
            <v>0</v>
          </cell>
          <cell r="J69">
            <v>48930349</v>
          </cell>
          <cell r="K69">
            <v>42480000</v>
          </cell>
          <cell r="L69">
            <v>6450349</v>
          </cell>
          <cell r="M69">
            <v>48930349</v>
          </cell>
          <cell r="N69">
            <v>0</v>
          </cell>
          <cell r="O69">
            <v>9</v>
          </cell>
          <cell r="P69">
            <v>3</v>
          </cell>
          <cell r="Q69">
            <v>10.6</v>
          </cell>
          <cell r="R69" t="str">
            <v>直</v>
          </cell>
          <cell r="S69">
            <v>24</v>
          </cell>
          <cell r="T69">
            <v>365</v>
          </cell>
          <cell r="U69">
            <v>8000</v>
          </cell>
          <cell r="V69">
            <v>8000</v>
          </cell>
          <cell r="W69">
            <v>2</v>
          </cell>
          <cell r="X69">
            <v>14</v>
          </cell>
          <cell r="Y69">
            <v>3</v>
          </cell>
          <cell r="Z69">
            <v>4</v>
          </cell>
          <cell r="AA69">
            <v>23</v>
          </cell>
          <cell r="AB69">
            <v>6930372000</v>
          </cell>
          <cell r="AC69">
            <v>49873000</v>
          </cell>
          <cell r="AD69">
            <v>7922000</v>
          </cell>
          <cell r="AE69">
            <v>6988167000</v>
          </cell>
          <cell r="AF69">
            <v>6280978000</v>
          </cell>
          <cell r="AG69">
            <v>67836000</v>
          </cell>
          <cell r="AH69">
            <v>0</v>
          </cell>
          <cell r="AI69">
            <v>6348814000</v>
          </cell>
          <cell r="AJ69">
            <v>639353000</v>
          </cell>
          <cell r="AK69" t="str">
            <v>○</v>
          </cell>
          <cell r="AL69" t="str">
            <v>○</v>
          </cell>
          <cell r="AM69" t="str">
            <v>×</v>
          </cell>
          <cell r="AN69" t="str">
            <v>○</v>
          </cell>
          <cell r="AO69" t="str">
            <v/>
          </cell>
          <cell r="AP69" t="str">
            <v>12</v>
          </cell>
          <cell r="AQ69" t="str">
            <v>12</v>
          </cell>
          <cell r="AR69" t="str">
            <v>Ｂ型</v>
          </cell>
          <cell r="AS69">
            <v>4</v>
          </cell>
          <cell r="AT69">
            <v>11</v>
          </cell>
          <cell r="AU69">
            <v>48162349</v>
          </cell>
          <cell r="AV69">
            <v>46162349</v>
          </cell>
          <cell r="AW69" t="str">
            <v>昭和５４</v>
          </cell>
          <cell r="AX69">
            <v>29138</v>
          </cell>
          <cell r="AY69">
            <v>29138</v>
          </cell>
          <cell r="AZ69" t="str">
            <v>2</v>
          </cell>
          <cell r="BA69" t="str">
            <v>2</v>
          </cell>
          <cell r="BB69">
            <v>25</v>
          </cell>
          <cell r="BC69" t="str">
            <v>2</v>
          </cell>
          <cell r="BD69">
            <v>221229138</v>
          </cell>
          <cell r="BE69" t="str">
            <v>Ｂ型</v>
          </cell>
          <cell r="BF69" t="str">
            <v>2</v>
          </cell>
          <cell r="BG69">
            <v>221229138</v>
          </cell>
          <cell r="BH69">
            <v>13.8</v>
          </cell>
          <cell r="BI69" t="str">
            <v>八尾徳州会病院保育所</v>
          </cell>
        </row>
        <row r="70">
          <cell r="A70" t="str">
            <v>医療法人白卯会白井病院</v>
          </cell>
          <cell r="B70" t="str">
            <v>医療法人</v>
          </cell>
          <cell r="C70" t="str">
            <v>S55</v>
          </cell>
          <cell r="D70">
            <v>12</v>
          </cell>
          <cell r="E70">
            <v>1</v>
          </cell>
          <cell r="F70">
            <v>1300000</v>
          </cell>
          <cell r="G70">
            <v>3994000</v>
          </cell>
          <cell r="H70">
            <v>14416542</v>
          </cell>
          <cell r="I70">
            <v>0</v>
          </cell>
          <cell r="J70">
            <v>19710542</v>
          </cell>
          <cell r="K70">
            <v>15265200</v>
          </cell>
          <cell r="L70">
            <v>4445342</v>
          </cell>
          <cell r="M70">
            <v>19710542</v>
          </cell>
          <cell r="N70">
            <v>0</v>
          </cell>
          <cell r="O70">
            <v>4</v>
          </cell>
          <cell r="P70">
            <v>1</v>
          </cell>
          <cell r="Q70">
            <v>4.7</v>
          </cell>
          <cell r="R70" t="str">
            <v>○</v>
          </cell>
          <cell r="S70">
            <v>10</v>
          </cell>
          <cell r="T70">
            <v>192</v>
          </cell>
          <cell r="U70">
            <v>9000</v>
          </cell>
          <cell r="V70">
            <v>9000</v>
          </cell>
          <cell r="W70">
            <v>3</v>
          </cell>
          <cell r="X70">
            <v>12</v>
          </cell>
          <cell r="Y70">
            <v>9</v>
          </cell>
          <cell r="Z70">
            <v>11</v>
          </cell>
          <cell r="AA70">
            <v>35</v>
          </cell>
          <cell r="AB70">
            <v>2277841000</v>
          </cell>
          <cell r="AC70">
            <v>191043000</v>
          </cell>
          <cell r="AD70">
            <v>0</v>
          </cell>
          <cell r="AE70">
            <v>2468884000</v>
          </cell>
          <cell r="AF70">
            <v>2240856000</v>
          </cell>
          <cell r="AG70">
            <v>20422000</v>
          </cell>
          <cell r="AH70">
            <v>0</v>
          </cell>
          <cell r="AI70">
            <v>2261278000</v>
          </cell>
          <cell r="AJ70">
            <v>207606000</v>
          </cell>
          <cell r="AK70" t="str">
            <v>○</v>
          </cell>
          <cell r="AL70" t="str">
            <v/>
          </cell>
          <cell r="AM70" t="str">
            <v>12</v>
          </cell>
          <cell r="AN70" t="str">
            <v>○</v>
          </cell>
          <cell r="AO70" t="str">
            <v/>
          </cell>
          <cell r="AP70" t="str">
            <v>12</v>
          </cell>
          <cell r="AQ70" t="str">
            <v>12</v>
          </cell>
          <cell r="AR70" t="str">
            <v>Ｂ型</v>
          </cell>
          <cell r="AS70">
            <v>4</v>
          </cell>
          <cell r="AT70">
            <v>16.7</v>
          </cell>
          <cell r="AU70">
            <v>67771742</v>
          </cell>
          <cell r="AV70">
            <v>18410542</v>
          </cell>
          <cell r="AW70" t="str">
            <v>昭和５５</v>
          </cell>
          <cell r="AX70">
            <v>29556</v>
          </cell>
          <cell r="AY70">
            <v>29556</v>
          </cell>
          <cell r="AZ70">
            <v>221229556</v>
          </cell>
          <cell r="BA70" t="str">
            <v>2</v>
          </cell>
          <cell r="BB70">
            <v>26</v>
          </cell>
          <cell r="BC70" t="str">
            <v>2</v>
          </cell>
          <cell r="BD70">
            <v>221229556</v>
          </cell>
          <cell r="BE70" t="str">
            <v>Ｂ型</v>
          </cell>
          <cell r="BF70" t="str">
            <v>2</v>
          </cell>
          <cell r="BG70">
            <v>221229556</v>
          </cell>
          <cell r="BH70">
            <v>11.2</v>
          </cell>
          <cell r="BI70" t="str">
            <v>白井病院院内保育所</v>
          </cell>
        </row>
        <row r="71">
          <cell r="A71" t="str">
            <v>医療法人垣谷会明治橋病院</v>
          </cell>
          <cell r="B71" t="str">
            <v>医療法人</v>
          </cell>
          <cell r="C71" t="str">
            <v>S55</v>
          </cell>
          <cell r="D71">
            <v>4</v>
          </cell>
          <cell r="E71">
            <v>1</v>
          </cell>
          <cell r="F71">
            <v>2060000</v>
          </cell>
          <cell r="G71">
            <v>4232000</v>
          </cell>
          <cell r="H71">
            <v>13253000</v>
          </cell>
          <cell r="I71">
            <v>65000</v>
          </cell>
          <cell r="J71">
            <v>19610000</v>
          </cell>
          <cell r="K71">
            <v>17420000</v>
          </cell>
          <cell r="L71">
            <v>2190000</v>
          </cell>
          <cell r="M71">
            <v>19610000</v>
          </cell>
          <cell r="N71">
            <v>0</v>
          </cell>
          <cell r="O71">
            <v>6</v>
          </cell>
          <cell r="P71">
            <v>0</v>
          </cell>
          <cell r="Q71">
            <v>6</v>
          </cell>
          <cell r="R71" t="str">
            <v>直</v>
          </cell>
          <cell r="S71">
            <v>10.75</v>
          </cell>
          <cell r="T71">
            <v>144</v>
          </cell>
          <cell r="U71">
            <v>12000</v>
          </cell>
          <cell r="V71">
            <v>12000</v>
          </cell>
          <cell r="W71">
            <v>2</v>
          </cell>
          <cell r="X71">
            <v>10</v>
          </cell>
          <cell r="Y71">
            <v>3</v>
          </cell>
          <cell r="Z71">
            <v>10</v>
          </cell>
          <cell r="AA71">
            <v>25</v>
          </cell>
          <cell r="AB71">
            <v>3579743000</v>
          </cell>
          <cell r="AC71">
            <v>13436000</v>
          </cell>
          <cell r="AD71">
            <v>3500000</v>
          </cell>
          <cell r="AE71">
            <v>3596679000</v>
          </cell>
          <cell r="AF71">
            <v>3310279000</v>
          </cell>
          <cell r="AG71">
            <v>51501000</v>
          </cell>
          <cell r="AH71">
            <v>1500000</v>
          </cell>
          <cell r="AI71">
            <v>3363280000</v>
          </cell>
          <cell r="AJ71">
            <v>233399000</v>
          </cell>
          <cell r="AK71" t="str">
            <v>○</v>
          </cell>
          <cell r="AL71" t="str">
            <v>○</v>
          </cell>
          <cell r="AM71" t="str">
            <v>×</v>
          </cell>
          <cell r="AN71" t="str">
            <v>○</v>
          </cell>
          <cell r="AO71" t="str">
            <v/>
          </cell>
          <cell r="AP71" t="str">
            <v>12</v>
          </cell>
          <cell r="AQ71" t="str">
            <v>12</v>
          </cell>
          <cell r="AR71" t="str">
            <v>Ｂ型</v>
          </cell>
          <cell r="AS71">
            <v>4</v>
          </cell>
          <cell r="AT71">
            <v>11.9</v>
          </cell>
          <cell r="AU71">
            <v>47314800</v>
          </cell>
          <cell r="AV71">
            <v>17485000</v>
          </cell>
          <cell r="AW71" t="str">
            <v>昭和５５</v>
          </cell>
          <cell r="AX71">
            <v>29312</v>
          </cell>
          <cell r="AY71">
            <v>29312</v>
          </cell>
          <cell r="AZ71" t="str">
            <v>2</v>
          </cell>
          <cell r="BA71" t="str">
            <v>2</v>
          </cell>
          <cell r="BB71">
            <v>27</v>
          </cell>
          <cell r="BC71" t="str">
            <v>2</v>
          </cell>
          <cell r="BD71">
            <v>221229312</v>
          </cell>
          <cell r="BE71" t="str">
            <v>Ｂ型</v>
          </cell>
          <cell r="BF71" t="str">
            <v>2</v>
          </cell>
          <cell r="BG71">
            <v>221229312</v>
          </cell>
          <cell r="BH71">
            <v>13.3</v>
          </cell>
          <cell r="BI71" t="str">
            <v>明治橋病院ひまわり保育所</v>
          </cell>
        </row>
        <row r="72">
          <cell r="A72" t="str">
            <v>医療法人康生会みと中央病院</v>
          </cell>
          <cell r="B72" t="str">
            <v>医療法人</v>
          </cell>
          <cell r="C72" t="str">
            <v>S55</v>
          </cell>
          <cell r="D72">
            <v>4</v>
          </cell>
          <cell r="E72">
            <v>7</v>
          </cell>
          <cell r="F72">
            <v>1700500</v>
          </cell>
          <cell r="G72">
            <v>6373000</v>
          </cell>
          <cell r="H72">
            <v>6900688</v>
          </cell>
          <cell r="I72">
            <v>0</v>
          </cell>
          <cell r="J72">
            <v>14974188</v>
          </cell>
          <cell r="K72">
            <v>12665188</v>
          </cell>
          <cell r="L72">
            <v>2309000</v>
          </cell>
          <cell r="M72">
            <v>14974188</v>
          </cell>
          <cell r="N72">
            <v>0</v>
          </cell>
          <cell r="O72">
            <v>4</v>
          </cell>
          <cell r="P72">
            <v>0</v>
          </cell>
          <cell r="Q72">
            <v>4</v>
          </cell>
          <cell r="R72" t="str">
            <v>直</v>
          </cell>
          <cell r="S72">
            <v>24</v>
          </cell>
          <cell r="T72">
            <v>365</v>
          </cell>
          <cell r="U72">
            <v>17500</v>
          </cell>
          <cell r="V72">
            <v>17500</v>
          </cell>
          <cell r="W72">
            <v>1</v>
          </cell>
          <cell r="X72">
            <v>2</v>
          </cell>
          <cell r="Y72">
            <v>0</v>
          </cell>
          <cell r="Z72">
            <v>5</v>
          </cell>
          <cell r="AA72">
            <v>8</v>
          </cell>
          <cell r="AB72">
            <v>3308594000</v>
          </cell>
          <cell r="AC72">
            <v>67986000</v>
          </cell>
          <cell r="AD72">
            <v>58047000</v>
          </cell>
          <cell r="AE72">
            <v>3434627000</v>
          </cell>
          <cell r="AF72">
            <v>3137848000</v>
          </cell>
          <cell r="AG72">
            <v>130122000</v>
          </cell>
          <cell r="AH72">
            <v>86000000</v>
          </cell>
          <cell r="AI72">
            <v>3353970000</v>
          </cell>
          <cell r="AJ72">
            <v>80657000</v>
          </cell>
          <cell r="AK72" t="str">
            <v>○</v>
          </cell>
          <cell r="AL72" t="str">
            <v>○</v>
          </cell>
          <cell r="AM72" t="str">
            <v>×</v>
          </cell>
          <cell r="AN72" t="str">
            <v>○</v>
          </cell>
          <cell r="AO72" t="str">
            <v/>
          </cell>
          <cell r="AP72" t="str">
            <v>12</v>
          </cell>
          <cell r="AQ72" t="str">
            <v>12</v>
          </cell>
          <cell r="AR72" t="str">
            <v>Ｂ型</v>
          </cell>
          <cell r="AS72">
            <v>4</v>
          </cell>
          <cell r="AT72">
            <v>4</v>
          </cell>
          <cell r="AU72">
            <v>17477000</v>
          </cell>
          <cell r="AV72">
            <v>13273688</v>
          </cell>
          <cell r="AW72" t="str">
            <v>昭和５５</v>
          </cell>
          <cell r="AX72">
            <v>29318</v>
          </cell>
          <cell r="AY72">
            <v>29318</v>
          </cell>
          <cell r="AZ72" t="str">
            <v>2</v>
          </cell>
          <cell r="BA72" t="str">
            <v>2</v>
          </cell>
          <cell r="BB72">
            <v>28</v>
          </cell>
          <cell r="BC72" t="str">
            <v>2</v>
          </cell>
          <cell r="BD72">
            <v>221229318</v>
          </cell>
          <cell r="BE72" t="str">
            <v>Ａ型</v>
          </cell>
          <cell r="BF72" t="str">
            <v>1</v>
          </cell>
          <cell r="BG72">
            <v>211229318</v>
          </cell>
          <cell r="BH72">
            <v>6</v>
          </cell>
          <cell r="BI72" t="str">
            <v>みと中央病院保育所</v>
          </cell>
        </row>
        <row r="73">
          <cell r="A73" t="str">
            <v>医療法人弘生会老寿サナトリウム</v>
          </cell>
          <cell r="B73" t="str">
            <v>医療法人</v>
          </cell>
          <cell r="C73" t="str">
            <v>S56</v>
          </cell>
          <cell r="D73">
            <v>1</v>
          </cell>
          <cell r="E73">
            <v>5</v>
          </cell>
          <cell r="F73">
            <v>950000</v>
          </cell>
          <cell r="G73">
            <v>2805000</v>
          </cell>
          <cell r="H73">
            <v>10839816</v>
          </cell>
          <cell r="I73">
            <v>0</v>
          </cell>
          <cell r="J73">
            <v>14594816</v>
          </cell>
          <cell r="K73">
            <v>11844960</v>
          </cell>
          <cell r="L73">
            <v>2749856</v>
          </cell>
          <cell r="M73">
            <v>14594816</v>
          </cell>
          <cell r="N73">
            <v>0</v>
          </cell>
          <cell r="O73">
            <v>4</v>
          </cell>
          <cell r="P73">
            <v>1</v>
          </cell>
          <cell r="Q73">
            <v>5</v>
          </cell>
          <cell r="R73" t="str">
            <v>直</v>
          </cell>
          <cell r="S73">
            <v>10</v>
          </cell>
          <cell r="T73">
            <v>0</v>
          </cell>
          <cell r="U73">
            <v>15000</v>
          </cell>
          <cell r="V73">
            <v>15000</v>
          </cell>
          <cell r="W73">
            <v>1</v>
          </cell>
          <cell r="X73">
            <v>3</v>
          </cell>
          <cell r="Y73">
            <v>2</v>
          </cell>
          <cell r="Z73">
            <v>5</v>
          </cell>
          <cell r="AA73">
            <v>11</v>
          </cell>
          <cell r="AB73">
            <v>1786416000</v>
          </cell>
          <cell r="AC73">
            <v>42805000</v>
          </cell>
          <cell r="AD73">
            <v>4695000</v>
          </cell>
          <cell r="AE73">
            <v>1833916000</v>
          </cell>
          <cell r="AF73">
            <v>1540186000</v>
          </cell>
          <cell r="AG73">
            <v>159519000</v>
          </cell>
          <cell r="AH73">
            <v>5462000</v>
          </cell>
          <cell r="AI73">
            <v>1705167000</v>
          </cell>
          <cell r="AJ73">
            <v>128749000</v>
          </cell>
          <cell r="AK73" t="str">
            <v>○</v>
          </cell>
          <cell r="AL73" t="str">
            <v>○</v>
          </cell>
          <cell r="AM73" t="str">
            <v>×</v>
          </cell>
          <cell r="AN73" t="str">
            <v>○</v>
          </cell>
          <cell r="AO73" t="str">
            <v/>
          </cell>
          <cell r="AP73" t="str">
            <v>12</v>
          </cell>
          <cell r="AQ73" t="str">
            <v>12</v>
          </cell>
          <cell r="AR73" t="str">
            <v>Ｂ型</v>
          </cell>
          <cell r="AS73">
            <v>4</v>
          </cell>
          <cell r="AT73">
            <v>5.2</v>
          </cell>
          <cell r="AU73">
            <v>22468256</v>
          </cell>
          <cell r="AV73">
            <v>13644816</v>
          </cell>
          <cell r="AW73" t="str">
            <v>昭和５６</v>
          </cell>
          <cell r="AX73">
            <v>29591</v>
          </cell>
          <cell r="AY73">
            <v>29312</v>
          </cell>
          <cell r="AZ73" t="str">
            <v>2</v>
          </cell>
          <cell r="BA73" t="str">
            <v>2</v>
          </cell>
          <cell r="BB73">
            <v>29</v>
          </cell>
          <cell r="BC73" t="str">
            <v>2</v>
          </cell>
          <cell r="BD73">
            <v>221229591</v>
          </cell>
          <cell r="BE73" t="str">
            <v>Ｂ型</v>
          </cell>
          <cell r="BF73" t="str">
            <v>2</v>
          </cell>
          <cell r="BG73">
            <v>221229591</v>
          </cell>
          <cell r="BH73">
            <v>9.4</v>
          </cell>
          <cell r="BI73" t="str">
            <v>老寿サナトリウム寿保育所</v>
          </cell>
        </row>
        <row r="74">
          <cell r="A74" t="str">
            <v>医療法人協和会北大阪病院</v>
          </cell>
          <cell r="B74" t="str">
            <v>医療法人</v>
          </cell>
          <cell r="C74" t="str">
            <v>S56</v>
          </cell>
          <cell r="D74">
            <v>5</v>
          </cell>
          <cell r="E74">
            <v>11</v>
          </cell>
          <cell r="F74">
            <v>1630170</v>
          </cell>
          <cell r="G74">
            <v>6373000</v>
          </cell>
          <cell r="H74">
            <v>9033371</v>
          </cell>
          <cell r="I74">
            <v>462715</v>
          </cell>
          <cell r="J74">
            <v>17499256</v>
          </cell>
          <cell r="K74">
            <v>15199698</v>
          </cell>
          <cell r="L74">
            <v>2299558</v>
          </cell>
          <cell r="M74">
            <v>17499256</v>
          </cell>
          <cell r="N74">
            <v>0</v>
          </cell>
          <cell r="O74">
            <v>4</v>
          </cell>
          <cell r="P74">
            <v>0</v>
          </cell>
          <cell r="Q74">
            <v>4</v>
          </cell>
          <cell r="R74" t="str">
            <v>直</v>
          </cell>
          <cell r="S74">
            <v>24</v>
          </cell>
          <cell r="T74">
            <v>365</v>
          </cell>
          <cell r="U74">
            <v>12000</v>
          </cell>
          <cell r="V74">
            <v>12000</v>
          </cell>
          <cell r="W74">
            <v>1</v>
          </cell>
          <cell r="X74">
            <v>5</v>
          </cell>
          <cell r="Y74">
            <v>3</v>
          </cell>
          <cell r="Z74">
            <v>6</v>
          </cell>
          <cell r="AA74">
            <v>15</v>
          </cell>
          <cell r="AB74">
            <v>4996218421</v>
          </cell>
          <cell r="AC74">
            <v>110805356</v>
          </cell>
          <cell r="AD74">
            <v>61296000</v>
          </cell>
          <cell r="AE74">
            <v>5168319777</v>
          </cell>
          <cell r="AF74">
            <v>4767441040</v>
          </cell>
          <cell r="AG74">
            <v>94022750</v>
          </cell>
          <cell r="AH74">
            <v>4166400</v>
          </cell>
          <cell r="AI74">
            <v>4865630190</v>
          </cell>
          <cell r="AJ74">
            <v>302689587</v>
          </cell>
          <cell r="AK74" t="str">
            <v>○</v>
          </cell>
          <cell r="AL74" t="str">
            <v>○</v>
          </cell>
          <cell r="AM74" t="str">
            <v>×</v>
          </cell>
          <cell r="AN74" t="str">
            <v>○</v>
          </cell>
          <cell r="AO74" t="str">
            <v/>
          </cell>
          <cell r="AP74" t="str">
            <v>12</v>
          </cell>
          <cell r="AQ74" t="str">
            <v>12</v>
          </cell>
          <cell r="AR74" t="str">
            <v>Ｂ型</v>
          </cell>
          <cell r="AS74">
            <v>4</v>
          </cell>
          <cell r="AT74">
            <v>7.1</v>
          </cell>
          <cell r="AU74">
            <v>29222758</v>
          </cell>
          <cell r="AV74">
            <v>15406371</v>
          </cell>
          <cell r="AW74" t="str">
            <v>昭和５６</v>
          </cell>
          <cell r="AX74">
            <v>29717</v>
          </cell>
          <cell r="AY74">
            <v>29717</v>
          </cell>
          <cell r="AZ74" t="str">
            <v>2</v>
          </cell>
          <cell r="BA74" t="str">
            <v>2</v>
          </cell>
          <cell r="BB74">
            <v>30</v>
          </cell>
          <cell r="BC74" t="str">
            <v>2</v>
          </cell>
          <cell r="BD74">
            <v>221229717</v>
          </cell>
          <cell r="BE74" t="str">
            <v>Ｂ型</v>
          </cell>
          <cell r="BF74" t="str">
            <v>2</v>
          </cell>
          <cell r="BG74">
            <v>221229717</v>
          </cell>
          <cell r="BH74">
            <v>19.600000000000001</v>
          </cell>
          <cell r="BI74" t="str">
            <v>北大阪病院内保育所</v>
          </cell>
        </row>
        <row r="75">
          <cell r="A75" t="str">
            <v>医療法人新仁会新仁会病院</v>
          </cell>
          <cell r="B75" t="str">
            <v>医療法人</v>
          </cell>
          <cell r="C75" t="str">
            <v>S56</v>
          </cell>
          <cell r="D75">
            <v>6</v>
          </cell>
          <cell r="E75">
            <v>1</v>
          </cell>
          <cell r="F75">
            <v>1400000</v>
          </cell>
          <cell r="G75">
            <v>6373000</v>
          </cell>
          <cell r="H75">
            <v>16695000</v>
          </cell>
          <cell r="I75">
            <v>0</v>
          </cell>
          <cell r="J75">
            <v>24468000</v>
          </cell>
          <cell r="K75">
            <v>20888000</v>
          </cell>
          <cell r="L75">
            <v>3580000</v>
          </cell>
          <cell r="M75">
            <v>24468000</v>
          </cell>
          <cell r="N75">
            <v>0</v>
          </cell>
          <cell r="O75">
            <v>6</v>
          </cell>
          <cell r="P75">
            <v>1</v>
          </cell>
          <cell r="Q75">
            <v>6.4</v>
          </cell>
          <cell r="R75" t="str">
            <v>直</v>
          </cell>
          <cell r="S75">
            <v>24</v>
          </cell>
          <cell r="T75">
            <v>312</v>
          </cell>
          <cell r="U75">
            <v>10000</v>
          </cell>
          <cell r="V75">
            <v>10000</v>
          </cell>
          <cell r="W75">
            <v>2</v>
          </cell>
          <cell r="X75">
            <v>6</v>
          </cell>
          <cell r="Y75">
            <v>2</v>
          </cell>
          <cell r="Z75">
            <v>4</v>
          </cell>
          <cell r="AA75">
            <v>14</v>
          </cell>
          <cell r="AB75">
            <v>1420768222</v>
          </cell>
          <cell r="AC75">
            <v>20112895</v>
          </cell>
          <cell r="AD75">
            <v>0</v>
          </cell>
          <cell r="AE75">
            <v>1440881117</v>
          </cell>
          <cell r="AF75">
            <v>1218953946</v>
          </cell>
          <cell r="AG75">
            <v>58280371</v>
          </cell>
          <cell r="AH75">
            <v>0</v>
          </cell>
          <cell r="AI75">
            <v>1277234317</v>
          </cell>
          <cell r="AJ75">
            <v>163646800</v>
          </cell>
          <cell r="AK75" t="str">
            <v>○</v>
          </cell>
          <cell r="AL75" t="str">
            <v/>
          </cell>
          <cell r="AM75" t="str">
            <v>12</v>
          </cell>
          <cell r="AN75" t="str">
            <v>○</v>
          </cell>
          <cell r="AO75" t="str">
            <v/>
          </cell>
          <cell r="AP75" t="str">
            <v>12</v>
          </cell>
          <cell r="AQ75" t="str">
            <v>12</v>
          </cell>
          <cell r="AR75" t="str">
            <v>Ｂ型</v>
          </cell>
          <cell r="AS75">
            <v>4</v>
          </cell>
          <cell r="AT75">
            <v>6.7</v>
          </cell>
          <cell r="AU75">
            <v>28986400</v>
          </cell>
          <cell r="AV75">
            <v>23068000</v>
          </cell>
          <cell r="AW75" t="str">
            <v>昭和５６</v>
          </cell>
          <cell r="AX75">
            <v>29738</v>
          </cell>
          <cell r="AY75">
            <v>29738</v>
          </cell>
          <cell r="AZ75">
            <v>221229738</v>
          </cell>
          <cell r="BA75" t="str">
            <v>2</v>
          </cell>
          <cell r="BB75">
            <v>31</v>
          </cell>
          <cell r="BC75" t="str">
            <v>2</v>
          </cell>
          <cell r="BD75">
            <v>221229738</v>
          </cell>
          <cell r="BE75" t="str">
            <v>Ｂ型</v>
          </cell>
          <cell r="BF75" t="str">
            <v>2</v>
          </cell>
          <cell r="BG75">
            <v>221229738</v>
          </cell>
          <cell r="BH75">
            <v>7</v>
          </cell>
          <cell r="BI75" t="str">
            <v>新仁会病院保育所</v>
          </cell>
        </row>
        <row r="76">
          <cell r="A76" t="str">
            <v>医療法人若弘会若草第一病院</v>
          </cell>
          <cell r="B76" t="str">
            <v>医療法人</v>
          </cell>
          <cell r="C76" t="str">
            <v>S57</v>
          </cell>
          <cell r="D76">
            <v>2</v>
          </cell>
          <cell r="E76">
            <v>3</v>
          </cell>
          <cell r="F76">
            <v>2816000</v>
          </cell>
          <cell r="G76">
            <v>6373000</v>
          </cell>
          <cell r="H76">
            <v>25018000</v>
          </cell>
          <cell r="I76">
            <v>0</v>
          </cell>
          <cell r="J76">
            <v>34207000</v>
          </cell>
          <cell r="K76">
            <v>29957000</v>
          </cell>
          <cell r="L76">
            <v>4250000</v>
          </cell>
          <cell r="M76">
            <v>34207000</v>
          </cell>
          <cell r="N76">
            <v>0</v>
          </cell>
          <cell r="O76">
            <v>9</v>
          </cell>
          <cell r="P76">
            <v>0</v>
          </cell>
          <cell r="Q76">
            <v>9</v>
          </cell>
          <cell r="R76" t="str">
            <v>直</v>
          </cell>
          <cell r="S76">
            <v>24</v>
          </cell>
          <cell r="T76">
            <v>365</v>
          </cell>
          <cell r="U76">
            <v>12500</v>
          </cell>
          <cell r="V76">
            <v>12500</v>
          </cell>
          <cell r="W76">
            <v>3</v>
          </cell>
          <cell r="X76">
            <v>13</v>
          </cell>
          <cell r="Y76">
            <v>7</v>
          </cell>
          <cell r="Z76">
            <v>10</v>
          </cell>
          <cell r="AA76">
            <v>33</v>
          </cell>
          <cell r="AB76">
            <v>7519167380</v>
          </cell>
          <cell r="AC76">
            <v>212409351</v>
          </cell>
          <cell r="AD76">
            <v>0</v>
          </cell>
          <cell r="AE76">
            <v>7731576731</v>
          </cell>
          <cell r="AF76">
            <v>7069383262</v>
          </cell>
          <cell r="AG76">
            <v>284181401</v>
          </cell>
          <cell r="AH76">
            <v>0</v>
          </cell>
          <cell r="AI76">
            <v>7353564663</v>
          </cell>
          <cell r="AJ76">
            <v>378012068</v>
          </cell>
          <cell r="AK76" t="str">
            <v>○</v>
          </cell>
          <cell r="AL76" t="str">
            <v>○</v>
          </cell>
          <cell r="AM76" t="str">
            <v>×</v>
          </cell>
          <cell r="AN76" t="str">
            <v>○</v>
          </cell>
          <cell r="AO76" t="str">
            <v/>
          </cell>
          <cell r="AP76" t="str">
            <v>12</v>
          </cell>
          <cell r="AQ76" t="str">
            <v>12</v>
          </cell>
          <cell r="AR76" t="str">
            <v>Ｂ型</v>
          </cell>
          <cell r="AS76">
            <v>4</v>
          </cell>
          <cell r="AT76">
            <v>15.7</v>
          </cell>
          <cell r="AU76">
            <v>63784400</v>
          </cell>
          <cell r="AV76">
            <v>31391000</v>
          </cell>
          <cell r="AW76" t="str">
            <v>昭和５７</v>
          </cell>
          <cell r="AX76">
            <v>29985</v>
          </cell>
          <cell r="AY76">
            <v>29677</v>
          </cell>
          <cell r="AZ76" t="str">
            <v>2</v>
          </cell>
          <cell r="BA76" t="str">
            <v>2</v>
          </cell>
          <cell r="BB76">
            <v>32</v>
          </cell>
          <cell r="BC76" t="str">
            <v>2</v>
          </cell>
          <cell r="BD76">
            <v>221229985</v>
          </cell>
          <cell r="BE76" t="str">
            <v>Ｂ型</v>
          </cell>
          <cell r="BF76" t="str">
            <v>2</v>
          </cell>
          <cell r="BG76">
            <v>221229985</v>
          </cell>
          <cell r="BH76">
            <v>12</v>
          </cell>
          <cell r="BI76" t="str">
            <v>若草第一病院保育所</v>
          </cell>
        </row>
        <row r="77">
          <cell r="A77" t="str">
            <v>医療法人藤井会石切生喜病院</v>
          </cell>
          <cell r="B77" t="str">
            <v>医療法人</v>
          </cell>
          <cell r="C77" t="str">
            <v>S57</v>
          </cell>
          <cell r="D77">
            <v>7</v>
          </cell>
          <cell r="E77">
            <v>1</v>
          </cell>
          <cell r="F77">
            <v>1750000</v>
          </cell>
          <cell r="G77">
            <v>8008000</v>
          </cell>
          <cell r="H77">
            <v>21850000</v>
          </cell>
          <cell r="I77">
            <v>0</v>
          </cell>
          <cell r="J77">
            <v>31608000</v>
          </cell>
          <cell r="K77">
            <v>27933000</v>
          </cell>
          <cell r="L77">
            <v>3675000</v>
          </cell>
          <cell r="M77">
            <v>31608000</v>
          </cell>
          <cell r="N77">
            <v>0</v>
          </cell>
          <cell r="O77">
            <v>7</v>
          </cell>
          <cell r="P77">
            <v>0</v>
          </cell>
          <cell r="Q77">
            <v>7</v>
          </cell>
          <cell r="R77" t="str">
            <v>直</v>
          </cell>
          <cell r="S77">
            <v>12</v>
          </cell>
          <cell r="T77">
            <v>156</v>
          </cell>
          <cell r="U77">
            <v>10000</v>
          </cell>
          <cell r="V77">
            <v>10000</v>
          </cell>
          <cell r="W77">
            <v>2</v>
          </cell>
          <cell r="X77">
            <v>12</v>
          </cell>
          <cell r="Y77">
            <v>3</v>
          </cell>
          <cell r="Z77">
            <v>3</v>
          </cell>
          <cell r="AA77">
            <v>20</v>
          </cell>
          <cell r="AB77">
            <v>7783595636</v>
          </cell>
          <cell r="AC77">
            <v>118361688</v>
          </cell>
          <cell r="AD77">
            <v>0</v>
          </cell>
          <cell r="AE77">
            <v>7901957324</v>
          </cell>
          <cell r="AF77">
            <v>7442032081</v>
          </cell>
          <cell r="AG77">
            <v>240639210</v>
          </cell>
          <cell r="AH77">
            <v>219286033</v>
          </cell>
          <cell r="AI77">
            <v>7682671291</v>
          </cell>
          <cell r="AJ77">
            <v>219286033</v>
          </cell>
          <cell r="AK77" t="str">
            <v>○</v>
          </cell>
          <cell r="AL77" t="str">
            <v>12</v>
          </cell>
          <cell r="AM77" t="str">
            <v>12</v>
          </cell>
          <cell r="AN77" t="str">
            <v>○</v>
          </cell>
          <cell r="AO77" t="str">
            <v/>
          </cell>
          <cell r="AP77" t="str">
            <v>12</v>
          </cell>
          <cell r="AQ77" t="str">
            <v>12</v>
          </cell>
          <cell r="AR77" t="str">
            <v>Ｂ型</v>
          </cell>
          <cell r="AS77">
            <v>4</v>
          </cell>
          <cell r="AT77">
            <v>9.5</v>
          </cell>
          <cell r="AU77">
            <v>39699000</v>
          </cell>
          <cell r="AV77">
            <v>29858000</v>
          </cell>
          <cell r="AW77" t="str">
            <v>昭和５７</v>
          </cell>
          <cell r="AX77">
            <v>30133</v>
          </cell>
          <cell r="AY77">
            <v>30133</v>
          </cell>
          <cell r="AZ77" t="str">
            <v>Ｂ型</v>
          </cell>
          <cell r="BA77" t="str">
            <v>2</v>
          </cell>
          <cell r="BB77">
            <v>33</v>
          </cell>
          <cell r="BC77" t="str">
            <v>2</v>
          </cell>
          <cell r="BD77">
            <v>221230133</v>
          </cell>
          <cell r="BE77" t="str">
            <v>Ｂ型</v>
          </cell>
          <cell r="BF77" t="str">
            <v>2</v>
          </cell>
          <cell r="BG77">
            <v>221230133</v>
          </cell>
          <cell r="BH77">
            <v>7.3</v>
          </cell>
          <cell r="BI77" t="str">
            <v>石切生喜病院保育所</v>
          </cell>
        </row>
        <row r="78">
          <cell r="A78" t="str">
            <v>医療法人恵生会恵生会病院</v>
          </cell>
          <cell r="B78" t="str">
            <v>医療法人</v>
          </cell>
          <cell r="C78" t="str">
            <v>S58</v>
          </cell>
          <cell r="D78">
            <v>8</v>
          </cell>
          <cell r="E78">
            <v>1</v>
          </cell>
          <cell r="F78">
            <v>2752000</v>
          </cell>
          <cell r="G78">
            <v>6373000</v>
          </cell>
          <cell r="H78">
            <v>21466000</v>
          </cell>
          <cell r="I78">
            <v>0</v>
          </cell>
          <cell r="J78">
            <v>30591000</v>
          </cell>
          <cell r="K78">
            <v>28151000</v>
          </cell>
          <cell r="L78">
            <v>2440000</v>
          </cell>
          <cell r="M78">
            <v>30591000</v>
          </cell>
          <cell r="N78">
            <v>0</v>
          </cell>
          <cell r="O78">
            <v>8</v>
          </cell>
          <cell r="P78">
            <v>0</v>
          </cell>
          <cell r="Q78">
            <v>8</v>
          </cell>
          <cell r="R78" t="str">
            <v>直</v>
          </cell>
          <cell r="S78">
            <v>24</v>
          </cell>
          <cell r="T78">
            <v>365</v>
          </cell>
          <cell r="U78">
            <v>7000</v>
          </cell>
          <cell r="V78">
            <v>7000</v>
          </cell>
          <cell r="W78">
            <v>5</v>
          </cell>
          <cell r="X78">
            <v>8</v>
          </cell>
          <cell r="Y78">
            <v>6</v>
          </cell>
          <cell r="Z78">
            <v>12</v>
          </cell>
          <cell r="AA78">
            <v>31</v>
          </cell>
          <cell r="AB78">
            <v>4060000000</v>
          </cell>
          <cell r="AC78">
            <v>30000000</v>
          </cell>
          <cell r="AD78">
            <v>0</v>
          </cell>
          <cell r="AE78">
            <v>4090000000</v>
          </cell>
          <cell r="AF78">
            <v>3900000000</v>
          </cell>
          <cell r="AG78">
            <v>160000000</v>
          </cell>
          <cell r="AH78">
            <v>0</v>
          </cell>
          <cell r="AI78">
            <v>4060000000</v>
          </cell>
          <cell r="AJ78">
            <v>30000000</v>
          </cell>
          <cell r="AK78" t="str">
            <v>○</v>
          </cell>
          <cell r="AL78" t="str">
            <v/>
          </cell>
          <cell r="AM78" t="str">
            <v>12</v>
          </cell>
          <cell r="AN78" t="str">
            <v>○</v>
          </cell>
          <cell r="AO78" t="str">
            <v/>
          </cell>
          <cell r="AP78" t="str">
            <v>12</v>
          </cell>
          <cell r="AQ78" t="str">
            <v>12</v>
          </cell>
          <cell r="AR78" t="str">
            <v>Ｂ型</v>
          </cell>
          <cell r="AS78">
            <v>4</v>
          </cell>
          <cell r="AT78">
            <v>14.8</v>
          </cell>
          <cell r="AU78">
            <v>58561600</v>
          </cell>
          <cell r="AV78">
            <v>27839000</v>
          </cell>
          <cell r="AW78" t="str">
            <v>昭和５８</v>
          </cell>
          <cell r="AX78">
            <v>30529</v>
          </cell>
          <cell r="AY78">
            <v>30529</v>
          </cell>
          <cell r="AZ78">
            <v>221230529</v>
          </cell>
          <cell r="BA78" t="str">
            <v>2</v>
          </cell>
          <cell r="BB78">
            <v>34</v>
          </cell>
          <cell r="BC78" t="str">
            <v>2</v>
          </cell>
          <cell r="BD78">
            <v>221230529</v>
          </cell>
          <cell r="BE78" t="str">
            <v>Ｂ型</v>
          </cell>
          <cell r="BF78" t="str">
            <v>2</v>
          </cell>
          <cell r="BG78">
            <v>221230529</v>
          </cell>
          <cell r="BH78">
            <v>1</v>
          </cell>
          <cell r="BI78" t="str">
            <v>恵生会病院内保育所</v>
          </cell>
        </row>
        <row r="79">
          <cell r="A79" t="str">
            <v>医療法人相愛会相原第二病院</v>
          </cell>
          <cell r="B79" t="str">
            <v>医療法人</v>
          </cell>
          <cell r="C79" t="str">
            <v>S58</v>
          </cell>
          <cell r="D79">
            <v>9</v>
          </cell>
          <cell r="E79">
            <v>1</v>
          </cell>
          <cell r="F79">
            <v>1950000</v>
          </cell>
          <cell r="G79">
            <v>5715000</v>
          </cell>
          <cell r="H79">
            <v>17000000</v>
          </cell>
          <cell r="I79">
            <v>0</v>
          </cell>
          <cell r="J79">
            <v>24665000</v>
          </cell>
          <cell r="K79">
            <v>21000000</v>
          </cell>
          <cell r="L79">
            <v>3665000</v>
          </cell>
          <cell r="M79">
            <v>24665000</v>
          </cell>
          <cell r="N79">
            <v>0</v>
          </cell>
          <cell r="O79">
            <v>6</v>
          </cell>
          <cell r="P79">
            <v>0</v>
          </cell>
          <cell r="Q79">
            <v>6</v>
          </cell>
          <cell r="R79" t="str">
            <v>直</v>
          </cell>
          <cell r="S79">
            <v>24</v>
          </cell>
          <cell r="T79">
            <v>324</v>
          </cell>
          <cell r="U79">
            <v>10000</v>
          </cell>
          <cell r="V79">
            <v>10000</v>
          </cell>
          <cell r="W79">
            <v>0</v>
          </cell>
          <cell r="X79">
            <v>12</v>
          </cell>
          <cell r="Y79">
            <v>8</v>
          </cell>
          <cell r="Z79">
            <v>4</v>
          </cell>
          <cell r="AA79">
            <v>24</v>
          </cell>
          <cell r="AB79">
            <v>3051203000</v>
          </cell>
          <cell r="AC79">
            <v>53327000</v>
          </cell>
          <cell r="AD79">
            <v>0</v>
          </cell>
          <cell r="AE79">
            <v>3104530000</v>
          </cell>
          <cell r="AF79">
            <v>3027416000</v>
          </cell>
          <cell r="AG79">
            <v>23136000</v>
          </cell>
          <cell r="AH79">
            <v>0</v>
          </cell>
          <cell r="AI79">
            <v>3050552000</v>
          </cell>
          <cell r="AJ79">
            <v>53978000</v>
          </cell>
          <cell r="AK79" t="str">
            <v>○</v>
          </cell>
          <cell r="AL79" t="str">
            <v/>
          </cell>
          <cell r="AM79" t="str">
            <v>12</v>
          </cell>
          <cell r="AN79" t="str">
            <v>○</v>
          </cell>
          <cell r="AO79" t="str">
            <v/>
          </cell>
          <cell r="AP79" t="str">
            <v>12</v>
          </cell>
          <cell r="AQ79" t="str">
            <v>12</v>
          </cell>
          <cell r="AR79" t="str">
            <v>Ｂ型</v>
          </cell>
          <cell r="AS79">
            <v>4</v>
          </cell>
          <cell r="AT79">
            <v>11.4</v>
          </cell>
          <cell r="AU79">
            <v>46893800</v>
          </cell>
          <cell r="AV79">
            <v>22715000</v>
          </cell>
          <cell r="AW79" t="str">
            <v>昭和５８</v>
          </cell>
          <cell r="AX79">
            <v>30560</v>
          </cell>
          <cell r="AY79">
            <v>30560</v>
          </cell>
          <cell r="AZ79">
            <v>221230560</v>
          </cell>
          <cell r="BA79" t="str">
            <v>2</v>
          </cell>
          <cell r="BB79">
            <v>35</v>
          </cell>
          <cell r="BC79" t="str">
            <v>2</v>
          </cell>
          <cell r="BD79">
            <v>221230560</v>
          </cell>
          <cell r="BE79" t="str">
            <v>Ｂ型</v>
          </cell>
          <cell r="BF79" t="str">
            <v>2</v>
          </cell>
          <cell r="BG79">
            <v>221230560</v>
          </cell>
          <cell r="BH79">
            <v>2.2999999999999998</v>
          </cell>
          <cell r="BI79" t="str">
            <v>相原第二病院相愛園</v>
          </cell>
        </row>
        <row r="80">
          <cell r="A80" t="str">
            <v>医療法人庸愛会富田町病院、うえだ下田部病院</v>
          </cell>
          <cell r="B80" t="str">
            <v>医療法人</v>
          </cell>
          <cell r="C80" t="str">
            <v>S59</v>
          </cell>
          <cell r="D80">
            <v>12</v>
          </cell>
          <cell r="E80">
            <v>21</v>
          </cell>
          <cell r="F80">
            <v>4800000</v>
          </cell>
          <cell r="G80">
            <v>4232000</v>
          </cell>
          <cell r="H80">
            <v>32327180</v>
          </cell>
          <cell r="I80">
            <v>0</v>
          </cell>
          <cell r="J80">
            <v>41359180</v>
          </cell>
          <cell r="K80">
            <v>34967380</v>
          </cell>
          <cell r="L80">
            <v>6391800</v>
          </cell>
          <cell r="M80">
            <v>41359180</v>
          </cell>
          <cell r="N80">
            <v>0</v>
          </cell>
          <cell r="O80">
            <v>7</v>
          </cell>
          <cell r="P80">
            <v>7</v>
          </cell>
          <cell r="Q80">
            <v>9.1999999999999993</v>
          </cell>
          <cell r="R80" t="str">
            <v>直</v>
          </cell>
          <cell r="S80">
            <v>10</v>
          </cell>
          <cell r="T80">
            <v>148</v>
          </cell>
          <cell r="U80" t="str">
            <v>○</v>
          </cell>
          <cell r="V80">
            <v>14319</v>
          </cell>
          <cell r="W80">
            <v>3</v>
          </cell>
          <cell r="X80">
            <v>8</v>
          </cell>
          <cell r="Y80">
            <v>3</v>
          </cell>
          <cell r="Z80">
            <v>6</v>
          </cell>
          <cell r="AA80">
            <v>20</v>
          </cell>
          <cell r="AB80">
            <v>1162000000</v>
          </cell>
          <cell r="AC80">
            <v>30800000</v>
          </cell>
          <cell r="AD80">
            <v>0</v>
          </cell>
          <cell r="AE80">
            <v>1192800000</v>
          </cell>
          <cell r="AF80">
            <v>1154000000</v>
          </cell>
          <cell r="AG80">
            <v>34300000</v>
          </cell>
          <cell r="AH80">
            <v>0</v>
          </cell>
          <cell r="AI80">
            <v>1188300000</v>
          </cell>
          <cell r="AJ80">
            <v>4500000</v>
          </cell>
          <cell r="AK80" t="str">
            <v>○</v>
          </cell>
          <cell r="AL80" t="str">
            <v>×</v>
          </cell>
          <cell r="AM80" t="str">
            <v>×</v>
          </cell>
          <cell r="AN80" t="str">
            <v>○</v>
          </cell>
          <cell r="AO80" t="str">
            <v/>
          </cell>
          <cell r="AP80" t="str">
            <v>12</v>
          </cell>
          <cell r="AQ80" t="str">
            <v>12</v>
          </cell>
          <cell r="AR80" t="str">
            <v>Ｂ型</v>
          </cell>
          <cell r="AS80">
            <v>4</v>
          </cell>
          <cell r="AT80">
            <v>9.5</v>
          </cell>
          <cell r="AU80">
            <v>42415800</v>
          </cell>
          <cell r="AV80">
            <v>36559180</v>
          </cell>
          <cell r="AW80" t="str">
            <v>昭和５９</v>
          </cell>
          <cell r="AX80">
            <v>31037</v>
          </cell>
          <cell r="AY80">
            <v>31037</v>
          </cell>
          <cell r="AZ80">
            <v>36</v>
          </cell>
          <cell r="BA80" t="str">
            <v>2</v>
          </cell>
          <cell r="BB80">
            <v>36</v>
          </cell>
          <cell r="BC80" t="str">
            <v>2</v>
          </cell>
          <cell r="BD80">
            <v>221231037</v>
          </cell>
          <cell r="BE80" t="str">
            <v>Ｂ型</v>
          </cell>
          <cell r="BF80" t="str">
            <v>2</v>
          </cell>
          <cell r="BG80">
            <v>221231037</v>
          </cell>
          <cell r="BH80">
            <v>0.1</v>
          </cell>
          <cell r="BI80" t="str">
            <v>富田町病院あゆみ保育園</v>
          </cell>
        </row>
        <row r="81">
          <cell r="A81" t="str">
            <v>医療法人山弘会上山病院</v>
          </cell>
          <cell r="B81" t="str">
            <v>医療法人</v>
          </cell>
          <cell r="C81" t="str">
            <v>S60</v>
          </cell>
          <cell r="D81">
            <v>2</v>
          </cell>
          <cell r="E81">
            <v>1</v>
          </cell>
          <cell r="F81">
            <v>780000</v>
          </cell>
          <cell r="G81">
            <v>21162000</v>
          </cell>
          <cell r="H81">
            <v>21162000</v>
          </cell>
          <cell r="I81">
            <v>16800000</v>
          </cell>
          <cell r="J81">
            <v>21942000</v>
          </cell>
          <cell r="K81">
            <v>16800000</v>
          </cell>
          <cell r="L81">
            <v>5142000</v>
          </cell>
          <cell r="M81">
            <v>21942000</v>
          </cell>
          <cell r="N81">
            <v>0</v>
          </cell>
          <cell r="O81">
            <v>4</v>
          </cell>
          <cell r="P81">
            <v>0</v>
          </cell>
          <cell r="Q81">
            <v>4</v>
          </cell>
          <cell r="R81" t="str">
            <v>直</v>
          </cell>
          <cell r="S81">
            <v>24</v>
          </cell>
          <cell r="T81">
            <v>365</v>
          </cell>
          <cell r="U81">
            <v>3</v>
          </cell>
          <cell r="V81">
            <v>10000</v>
          </cell>
          <cell r="W81">
            <v>3</v>
          </cell>
          <cell r="X81">
            <v>3</v>
          </cell>
          <cell r="Y81">
            <v>6</v>
          </cell>
          <cell r="Z81">
            <v>9</v>
          </cell>
          <cell r="AA81">
            <v>21</v>
          </cell>
          <cell r="AB81">
            <v>2902494000</v>
          </cell>
          <cell r="AC81">
            <v>7139000</v>
          </cell>
          <cell r="AD81">
            <v>21756000</v>
          </cell>
          <cell r="AE81">
            <v>2931389000</v>
          </cell>
          <cell r="AF81">
            <v>868437000</v>
          </cell>
          <cell r="AG81">
            <v>1841728000</v>
          </cell>
          <cell r="AH81">
            <v>24128000</v>
          </cell>
          <cell r="AI81">
            <v>2734293000</v>
          </cell>
          <cell r="AJ81">
            <v>197096000</v>
          </cell>
          <cell r="AK81" t="str">
            <v>×</v>
          </cell>
          <cell r="AL81" t="str">
            <v>×</v>
          </cell>
          <cell r="AM81" t="str">
            <v>×</v>
          </cell>
          <cell r="AN81" t="str">
            <v>○</v>
          </cell>
          <cell r="AO81" t="str">
            <v/>
          </cell>
          <cell r="AP81" t="str">
            <v>12</v>
          </cell>
          <cell r="AQ81" t="str">
            <v>12</v>
          </cell>
          <cell r="AR81" t="str">
            <v>Ｂ型</v>
          </cell>
          <cell r="AS81">
            <v>4</v>
          </cell>
          <cell r="AT81">
            <v>10</v>
          </cell>
          <cell r="AU81">
            <v>43062000</v>
          </cell>
          <cell r="AV81">
            <v>21162000</v>
          </cell>
          <cell r="AW81">
            <v>37</v>
          </cell>
          <cell r="AX81">
            <v>31079</v>
          </cell>
          <cell r="AY81">
            <v>30773</v>
          </cell>
          <cell r="AZ81" t="str">
            <v>Ｂ型</v>
          </cell>
          <cell r="BA81" t="str">
            <v>2</v>
          </cell>
          <cell r="BB81">
            <v>37</v>
          </cell>
          <cell r="BC81" t="str">
            <v>2</v>
          </cell>
          <cell r="BD81">
            <v>221231079</v>
          </cell>
          <cell r="BE81" t="str">
            <v>Ｂ型</v>
          </cell>
          <cell r="BF81" t="str">
            <v>2</v>
          </cell>
          <cell r="BG81">
            <v>221231079</v>
          </cell>
          <cell r="BH81">
            <v>9.3000000000000007</v>
          </cell>
          <cell r="BI81" t="str">
            <v>上山病院内保育所</v>
          </cell>
        </row>
        <row r="82">
          <cell r="A82" t="str">
            <v>医療法人頌徳会日野病院</v>
          </cell>
          <cell r="B82" t="str">
            <v>医療法人</v>
          </cell>
          <cell r="C82" t="str">
            <v>S61</v>
          </cell>
          <cell r="D82">
            <v>4</v>
          </cell>
          <cell r="E82">
            <v>1</v>
          </cell>
          <cell r="F82">
            <v>2320000</v>
          </cell>
          <cell r="G82">
            <v>4589000</v>
          </cell>
          <cell r="H82">
            <v>9192307</v>
          </cell>
          <cell r="I82">
            <v>0</v>
          </cell>
          <cell r="J82">
            <v>16101307</v>
          </cell>
          <cell r="K82">
            <v>14788335</v>
          </cell>
          <cell r="L82">
            <v>1312972</v>
          </cell>
          <cell r="M82">
            <v>16101307</v>
          </cell>
          <cell r="N82">
            <v>0</v>
          </cell>
          <cell r="O82">
            <v>3</v>
          </cell>
          <cell r="P82">
            <v>2</v>
          </cell>
          <cell r="Q82">
            <v>4.2</v>
          </cell>
          <cell r="R82" t="str">
            <v>直</v>
          </cell>
          <cell r="S82">
            <v>10</v>
          </cell>
          <cell r="T82">
            <v>180</v>
          </cell>
          <cell r="U82">
            <v>21250</v>
          </cell>
          <cell r="V82">
            <v>21250</v>
          </cell>
          <cell r="W82">
            <v>4</v>
          </cell>
          <cell r="X82">
            <v>6</v>
          </cell>
          <cell r="Y82">
            <v>1</v>
          </cell>
          <cell r="Z82">
            <v>1</v>
          </cell>
          <cell r="AA82">
            <v>12</v>
          </cell>
          <cell r="AB82">
            <v>897128000</v>
          </cell>
          <cell r="AC82">
            <v>12238000</v>
          </cell>
          <cell r="AD82">
            <v>0</v>
          </cell>
          <cell r="AE82">
            <v>909366000</v>
          </cell>
          <cell r="AF82">
            <v>867338000</v>
          </cell>
          <cell r="AG82">
            <v>10278000</v>
          </cell>
          <cell r="AH82">
            <v>1824000</v>
          </cell>
          <cell r="AI82">
            <v>879440000</v>
          </cell>
          <cell r="AJ82">
            <v>29926000</v>
          </cell>
          <cell r="AK82" t="str">
            <v>○</v>
          </cell>
          <cell r="AL82" t="str">
            <v>○</v>
          </cell>
          <cell r="AM82" t="str">
            <v>×</v>
          </cell>
          <cell r="AN82" t="str">
            <v>○</v>
          </cell>
          <cell r="AO82" t="str">
            <v/>
          </cell>
          <cell r="AP82" t="str">
            <v>12</v>
          </cell>
          <cell r="AQ82" t="str">
            <v>12</v>
          </cell>
          <cell r="AR82" t="str">
            <v>Ｂ型</v>
          </cell>
          <cell r="AS82">
            <v>4</v>
          </cell>
          <cell r="AT82">
            <v>5.7</v>
          </cell>
          <cell r="AU82">
            <v>22927372</v>
          </cell>
          <cell r="AV82">
            <v>13781307</v>
          </cell>
          <cell r="AW82" t="str">
            <v>昭和６１</v>
          </cell>
          <cell r="AX82">
            <v>31503</v>
          </cell>
          <cell r="AY82">
            <v>31503</v>
          </cell>
          <cell r="AZ82" t="str">
            <v>2</v>
          </cell>
          <cell r="BA82" t="str">
            <v>2</v>
          </cell>
          <cell r="BB82">
            <v>38</v>
          </cell>
          <cell r="BC82" t="str">
            <v>2</v>
          </cell>
          <cell r="BD82">
            <v>221231503</v>
          </cell>
          <cell r="BE82" t="str">
            <v>Ｂ型</v>
          </cell>
          <cell r="BF82" t="str">
            <v>2</v>
          </cell>
          <cell r="BG82">
            <v>221231503</v>
          </cell>
          <cell r="BH82">
            <v>2.1</v>
          </cell>
          <cell r="BI82" t="str">
            <v>日野病院内保育所</v>
          </cell>
        </row>
        <row r="83">
          <cell r="A83" t="str">
            <v>医療法人（社団）有恵会香里ヶ丘有恵会病院</v>
          </cell>
          <cell r="B83" t="str">
            <v>医療法人</v>
          </cell>
          <cell r="C83" t="str">
            <v>S61</v>
          </cell>
          <cell r="D83">
            <v>11</v>
          </cell>
          <cell r="E83">
            <v>1</v>
          </cell>
          <cell r="F83">
            <v>1000000</v>
          </cell>
          <cell r="G83">
            <v>3756000</v>
          </cell>
          <cell r="H83">
            <v>12369000</v>
          </cell>
          <cell r="I83">
            <v>0</v>
          </cell>
          <cell r="J83">
            <v>17125000</v>
          </cell>
          <cell r="K83">
            <v>16200000</v>
          </cell>
          <cell r="L83">
            <v>925000</v>
          </cell>
          <cell r="M83">
            <v>17125000</v>
          </cell>
          <cell r="N83">
            <v>0</v>
          </cell>
          <cell r="O83">
            <v>5</v>
          </cell>
          <cell r="P83">
            <v>0</v>
          </cell>
          <cell r="Q83">
            <v>5</v>
          </cell>
          <cell r="R83" t="str">
            <v>直</v>
          </cell>
          <cell r="S83">
            <v>10</v>
          </cell>
          <cell r="T83">
            <v>72</v>
          </cell>
          <cell r="U83">
            <v>10000</v>
          </cell>
          <cell r="V83">
            <v>10000</v>
          </cell>
          <cell r="W83">
            <v>2</v>
          </cell>
          <cell r="X83">
            <v>12</v>
          </cell>
          <cell r="Y83">
            <v>4</v>
          </cell>
          <cell r="Z83">
            <v>9</v>
          </cell>
          <cell r="AA83">
            <v>27</v>
          </cell>
          <cell r="AB83">
            <v>2412889239</v>
          </cell>
          <cell r="AC83">
            <v>41383686</v>
          </cell>
          <cell r="AD83">
            <v>7825754</v>
          </cell>
          <cell r="AE83">
            <v>2462098679</v>
          </cell>
          <cell r="AF83">
            <v>2353807085</v>
          </cell>
          <cell r="AG83">
            <v>12712038</v>
          </cell>
          <cell r="AH83">
            <v>0</v>
          </cell>
          <cell r="AI83">
            <v>2366519123</v>
          </cell>
          <cell r="AJ83">
            <v>95579556</v>
          </cell>
          <cell r="AK83" t="str">
            <v>○</v>
          </cell>
          <cell r="AL83" t="str">
            <v/>
          </cell>
          <cell r="AM83" t="str">
            <v>12</v>
          </cell>
          <cell r="AN83" t="str">
            <v>○</v>
          </cell>
          <cell r="AO83" t="str">
            <v/>
          </cell>
          <cell r="AP83" t="str">
            <v>12</v>
          </cell>
          <cell r="AQ83" t="str">
            <v>12</v>
          </cell>
          <cell r="AR83" t="str">
            <v>Ｂ型</v>
          </cell>
          <cell r="AS83">
            <v>4</v>
          </cell>
          <cell r="AT83">
            <v>12.9</v>
          </cell>
          <cell r="AU83">
            <v>49841800</v>
          </cell>
          <cell r="AV83">
            <v>16125000</v>
          </cell>
          <cell r="AW83" t="str">
            <v>昭和６１</v>
          </cell>
          <cell r="AX83">
            <v>31717</v>
          </cell>
          <cell r="AY83">
            <v>31717</v>
          </cell>
          <cell r="AZ83">
            <v>221231717</v>
          </cell>
          <cell r="BA83" t="str">
            <v>2</v>
          </cell>
          <cell r="BB83">
            <v>39</v>
          </cell>
          <cell r="BC83" t="str">
            <v>2</v>
          </cell>
          <cell r="BD83">
            <v>221231717</v>
          </cell>
          <cell r="BE83" t="str">
            <v>Ｂ型</v>
          </cell>
          <cell r="BF83" t="str">
            <v>2</v>
          </cell>
          <cell r="BG83">
            <v>221231717</v>
          </cell>
          <cell r="BH83">
            <v>5.9</v>
          </cell>
          <cell r="BI83" t="str">
            <v>香里ヶ丘有恵会病院香里ケ丘有恵会保育所</v>
          </cell>
        </row>
        <row r="84">
          <cell r="A84" t="str">
            <v>医療法人一祐会藤本病院</v>
          </cell>
          <cell r="B84" t="str">
            <v>医療法人</v>
          </cell>
          <cell r="C84" t="str">
            <v>S62</v>
          </cell>
          <cell r="D84">
            <v>12</v>
          </cell>
          <cell r="E84">
            <v>1</v>
          </cell>
          <cell r="F84">
            <v>3000000</v>
          </cell>
          <cell r="G84">
            <v>3994000</v>
          </cell>
          <cell r="H84">
            <v>10028000</v>
          </cell>
          <cell r="I84">
            <v>17022000</v>
          </cell>
          <cell r="J84">
            <v>17022000</v>
          </cell>
          <cell r="K84">
            <v>13577000</v>
          </cell>
          <cell r="L84">
            <v>3445000</v>
          </cell>
          <cell r="M84">
            <v>17022000</v>
          </cell>
          <cell r="N84">
            <v>0</v>
          </cell>
          <cell r="O84">
            <v>4</v>
          </cell>
          <cell r="P84">
            <v>1</v>
          </cell>
          <cell r="Q84">
            <v>4.5</v>
          </cell>
          <cell r="R84" t="str">
            <v>直</v>
          </cell>
          <cell r="S84">
            <v>10</v>
          </cell>
          <cell r="T84">
            <v>0</v>
          </cell>
          <cell r="U84">
            <v>3</v>
          </cell>
          <cell r="V84">
            <v>15000</v>
          </cell>
          <cell r="W84">
            <v>3</v>
          </cell>
          <cell r="X84">
            <v>13</v>
          </cell>
          <cell r="Y84">
            <v>0</v>
          </cell>
          <cell r="Z84">
            <v>1</v>
          </cell>
          <cell r="AA84">
            <v>17</v>
          </cell>
          <cell r="AB84">
            <v>2140689436</v>
          </cell>
          <cell r="AC84">
            <v>39192209</v>
          </cell>
          <cell r="AD84">
            <v>18331912</v>
          </cell>
          <cell r="AE84">
            <v>2198213557</v>
          </cell>
          <cell r="AF84">
            <v>1915737884</v>
          </cell>
          <cell r="AG84">
            <v>91575849</v>
          </cell>
          <cell r="AH84">
            <v>20000</v>
          </cell>
          <cell r="AI84">
            <v>2007333733</v>
          </cell>
          <cell r="AJ84">
            <v>190879824</v>
          </cell>
          <cell r="AK84" t="str">
            <v>○</v>
          </cell>
          <cell r="AL84" t="str">
            <v>12</v>
          </cell>
          <cell r="AM84" t="str">
            <v>12</v>
          </cell>
          <cell r="AN84" t="str">
            <v>○</v>
          </cell>
          <cell r="AO84" t="str">
            <v/>
          </cell>
          <cell r="AP84" t="str">
            <v>12</v>
          </cell>
          <cell r="AQ84" t="str">
            <v>12</v>
          </cell>
          <cell r="AR84" t="str">
            <v>Ｂ型</v>
          </cell>
          <cell r="AS84">
            <v>4</v>
          </cell>
          <cell r="AT84">
            <v>8.1</v>
          </cell>
          <cell r="AU84">
            <v>34160200</v>
          </cell>
          <cell r="AV84">
            <v>14022000</v>
          </cell>
          <cell r="AW84" t="str">
            <v>昭和　６</v>
          </cell>
          <cell r="AX84">
            <v>32112</v>
          </cell>
          <cell r="AY84">
            <v>32112</v>
          </cell>
          <cell r="AZ84" t="str">
            <v>Ｂ型</v>
          </cell>
          <cell r="BA84" t="str">
            <v>2</v>
          </cell>
          <cell r="BB84">
            <v>40</v>
          </cell>
          <cell r="BC84" t="str">
            <v>2</v>
          </cell>
          <cell r="BD84">
            <v>221232112</v>
          </cell>
          <cell r="BE84" t="str">
            <v>Ｂ型</v>
          </cell>
          <cell r="BF84" t="str">
            <v>2</v>
          </cell>
          <cell r="BG84">
            <v>221232112</v>
          </cell>
          <cell r="BH84">
            <v>13.6</v>
          </cell>
          <cell r="BI84" t="str">
            <v>藤本病院若草保育所</v>
          </cell>
        </row>
        <row r="85">
          <cell r="A85" t="str">
            <v>医療法人厚生医学会厚生会第一病院</v>
          </cell>
          <cell r="B85" t="str">
            <v>医療法人</v>
          </cell>
          <cell r="C85" t="str">
            <v>S63</v>
          </cell>
          <cell r="D85">
            <v>2</v>
          </cell>
          <cell r="E85">
            <v>16</v>
          </cell>
          <cell r="F85">
            <v>980000</v>
          </cell>
          <cell r="G85">
            <v>6373000</v>
          </cell>
          <cell r="H85">
            <v>21712376</v>
          </cell>
          <cell r="I85">
            <v>0</v>
          </cell>
          <cell r="J85">
            <v>29065376</v>
          </cell>
          <cell r="K85">
            <v>23761858</v>
          </cell>
          <cell r="L85">
            <v>5303518</v>
          </cell>
          <cell r="M85">
            <v>29065376</v>
          </cell>
          <cell r="N85">
            <v>0</v>
          </cell>
          <cell r="O85">
            <v>6</v>
          </cell>
          <cell r="P85">
            <v>0</v>
          </cell>
          <cell r="Q85">
            <v>6</v>
          </cell>
          <cell r="R85" t="str">
            <v>直</v>
          </cell>
          <cell r="S85">
            <v>24</v>
          </cell>
          <cell r="T85">
            <v>365</v>
          </cell>
          <cell r="U85">
            <v>8750</v>
          </cell>
          <cell r="V85">
            <v>8750</v>
          </cell>
          <cell r="W85">
            <v>3</v>
          </cell>
          <cell r="X85">
            <v>8</v>
          </cell>
          <cell r="Y85">
            <v>3</v>
          </cell>
          <cell r="Z85">
            <v>8</v>
          </cell>
          <cell r="AA85">
            <v>22</v>
          </cell>
          <cell r="AB85">
            <v>1131724000</v>
          </cell>
          <cell r="AC85">
            <v>38472000</v>
          </cell>
          <cell r="AD85">
            <v>0</v>
          </cell>
          <cell r="AE85">
            <v>1170196000</v>
          </cell>
          <cell r="AF85">
            <v>990946000</v>
          </cell>
          <cell r="AG85">
            <v>24573000</v>
          </cell>
          <cell r="AH85">
            <v>50100000</v>
          </cell>
          <cell r="AI85">
            <v>1065619000</v>
          </cell>
          <cell r="AJ85">
            <v>104577000</v>
          </cell>
          <cell r="AK85" t="str">
            <v>○</v>
          </cell>
          <cell r="AL85" t="str">
            <v>○</v>
          </cell>
          <cell r="AM85" t="str">
            <v>×</v>
          </cell>
          <cell r="AN85" t="str">
            <v>○</v>
          </cell>
          <cell r="AO85" t="str">
            <v/>
          </cell>
          <cell r="AP85" t="str">
            <v>12</v>
          </cell>
          <cell r="AQ85" t="str">
            <v>12</v>
          </cell>
          <cell r="AR85" t="str">
            <v>Ｂ型</v>
          </cell>
          <cell r="AS85">
            <v>4</v>
          </cell>
          <cell r="AT85">
            <v>10.5</v>
          </cell>
          <cell r="AU85">
            <v>45119518</v>
          </cell>
          <cell r="AV85">
            <v>28085376</v>
          </cell>
          <cell r="AW85" t="str">
            <v>昭和６３</v>
          </cell>
          <cell r="AX85">
            <v>32189</v>
          </cell>
          <cell r="AY85">
            <v>31868</v>
          </cell>
          <cell r="AZ85" t="str">
            <v>2</v>
          </cell>
          <cell r="BA85" t="str">
            <v>2</v>
          </cell>
          <cell r="BB85">
            <v>41</v>
          </cell>
          <cell r="BC85" t="str">
            <v>2</v>
          </cell>
          <cell r="BD85">
            <v>221232189</v>
          </cell>
          <cell r="BE85" t="str">
            <v>Ｂ型</v>
          </cell>
          <cell r="BF85" t="str">
            <v>2</v>
          </cell>
          <cell r="BG85">
            <v>221232189</v>
          </cell>
          <cell r="BH85">
            <v>3.7</v>
          </cell>
          <cell r="BI85" t="str">
            <v>厚生会第一病院セシリア保育園</v>
          </cell>
        </row>
        <row r="86">
          <cell r="A86" t="str">
            <v>医療法人協和会協和会病院</v>
          </cell>
          <cell r="B86" t="str">
            <v>医療法人</v>
          </cell>
          <cell r="C86" t="str">
            <v>S63</v>
          </cell>
          <cell r="D86">
            <v>3</v>
          </cell>
          <cell r="E86">
            <v>1</v>
          </cell>
          <cell r="F86">
            <v>904443</v>
          </cell>
          <cell r="G86">
            <v>6373000</v>
          </cell>
          <cell r="H86">
            <v>12828948</v>
          </cell>
          <cell r="I86">
            <v>0</v>
          </cell>
          <cell r="J86">
            <v>20106391</v>
          </cell>
          <cell r="K86">
            <v>16476930</v>
          </cell>
          <cell r="L86">
            <v>3629461</v>
          </cell>
          <cell r="M86">
            <v>20106391</v>
          </cell>
          <cell r="N86">
            <v>0</v>
          </cell>
          <cell r="O86">
            <v>5</v>
          </cell>
          <cell r="P86">
            <v>0</v>
          </cell>
          <cell r="Q86">
            <v>5</v>
          </cell>
          <cell r="R86" t="str">
            <v>○</v>
          </cell>
          <cell r="S86">
            <v>24</v>
          </cell>
          <cell r="T86">
            <v>365</v>
          </cell>
          <cell r="U86">
            <v>12500</v>
          </cell>
          <cell r="V86">
            <v>12500</v>
          </cell>
          <cell r="W86">
            <v>0</v>
          </cell>
          <cell r="X86">
            <v>4</v>
          </cell>
          <cell r="Y86">
            <v>3</v>
          </cell>
          <cell r="Z86">
            <v>2</v>
          </cell>
          <cell r="AA86">
            <v>9</v>
          </cell>
          <cell r="AB86">
            <v>3102433000</v>
          </cell>
          <cell r="AC86">
            <v>5380000</v>
          </cell>
          <cell r="AD86">
            <v>0</v>
          </cell>
          <cell r="AE86">
            <v>3107813000</v>
          </cell>
          <cell r="AF86">
            <v>2709535000</v>
          </cell>
          <cell r="AG86">
            <v>52019000</v>
          </cell>
          <cell r="AH86">
            <v>110624000</v>
          </cell>
          <cell r="AI86">
            <v>2872178000</v>
          </cell>
          <cell r="AJ86">
            <v>235635000</v>
          </cell>
          <cell r="AK86" t="str">
            <v>○</v>
          </cell>
          <cell r="AL86" t="str">
            <v/>
          </cell>
          <cell r="AM86" t="str">
            <v>12</v>
          </cell>
          <cell r="AN86" t="str">
            <v>○</v>
          </cell>
          <cell r="AO86" t="str">
            <v/>
          </cell>
          <cell r="AP86" t="str">
            <v>12</v>
          </cell>
          <cell r="AQ86" t="str">
            <v>12</v>
          </cell>
          <cell r="AR86" t="str">
            <v>Ｂ型</v>
          </cell>
          <cell r="AS86">
            <v>4</v>
          </cell>
          <cell r="AT86">
            <v>4.3</v>
          </cell>
          <cell r="AU86">
            <v>19935061</v>
          </cell>
          <cell r="AV86">
            <v>19030618</v>
          </cell>
          <cell r="AW86" t="str">
            <v>昭和６３</v>
          </cell>
          <cell r="AX86">
            <v>32203</v>
          </cell>
          <cell r="AY86">
            <v>31868</v>
          </cell>
          <cell r="AZ86">
            <v>221232203</v>
          </cell>
          <cell r="BA86" t="str">
            <v>2</v>
          </cell>
          <cell r="BB86">
            <v>42</v>
          </cell>
          <cell r="BC86" t="str">
            <v>2</v>
          </cell>
          <cell r="BD86">
            <v>221232203</v>
          </cell>
          <cell r="BE86" t="str">
            <v>Ａ型</v>
          </cell>
          <cell r="BF86" t="str">
            <v>1</v>
          </cell>
          <cell r="BG86">
            <v>211232203</v>
          </cell>
          <cell r="BH86">
            <v>12.3</v>
          </cell>
          <cell r="BI86" t="str">
            <v>協和会病院保育所</v>
          </cell>
        </row>
        <row r="87">
          <cell r="A87" t="str">
            <v>医療法人若弘会若草第二竜間病院</v>
          </cell>
          <cell r="B87" t="str">
            <v>医療法人</v>
          </cell>
          <cell r="C87" t="str">
            <v>S63</v>
          </cell>
          <cell r="D87">
            <v>6</v>
          </cell>
          <cell r="E87">
            <v>1</v>
          </cell>
          <cell r="F87">
            <v>1290000</v>
          </cell>
          <cell r="G87">
            <v>6373000</v>
          </cell>
          <cell r="H87">
            <v>10260000</v>
          </cell>
          <cell r="I87">
            <v>0</v>
          </cell>
          <cell r="J87">
            <v>17923000</v>
          </cell>
          <cell r="K87">
            <v>14968000</v>
          </cell>
          <cell r="L87">
            <v>2955000</v>
          </cell>
          <cell r="M87">
            <v>17923000</v>
          </cell>
          <cell r="N87">
            <v>0</v>
          </cell>
          <cell r="O87">
            <v>5</v>
          </cell>
          <cell r="P87">
            <v>0</v>
          </cell>
          <cell r="Q87">
            <v>5</v>
          </cell>
          <cell r="R87" t="str">
            <v>直</v>
          </cell>
          <cell r="S87">
            <v>24</v>
          </cell>
          <cell r="T87">
            <v>365</v>
          </cell>
          <cell r="U87">
            <v>12500</v>
          </cell>
          <cell r="V87">
            <v>12500</v>
          </cell>
          <cell r="W87">
            <v>1</v>
          </cell>
          <cell r="X87">
            <v>8</v>
          </cell>
          <cell r="Y87">
            <v>3</v>
          </cell>
          <cell r="Z87">
            <v>10</v>
          </cell>
          <cell r="AA87">
            <v>22</v>
          </cell>
          <cell r="AB87">
            <v>7519167380</v>
          </cell>
          <cell r="AC87">
            <v>212409351</v>
          </cell>
          <cell r="AD87">
            <v>0</v>
          </cell>
          <cell r="AE87">
            <v>7731576731</v>
          </cell>
          <cell r="AF87">
            <v>7069383262</v>
          </cell>
          <cell r="AG87">
            <v>284181401</v>
          </cell>
          <cell r="AH87">
            <v>0</v>
          </cell>
          <cell r="AI87">
            <v>7353564663</v>
          </cell>
          <cell r="AJ87">
            <v>378012068</v>
          </cell>
          <cell r="AK87" t="str">
            <v>○</v>
          </cell>
          <cell r="AL87" t="str">
            <v>○</v>
          </cell>
          <cell r="AM87" t="str">
            <v>×</v>
          </cell>
          <cell r="AN87" t="str">
            <v>○</v>
          </cell>
          <cell r="AO87" t="str">
            <v/>
          </cell>
          <cell r="AP87" t="str">
            <v>12</v>
          </cell>
          <cell r="AQ87" t="str">
            <v>12</v>
          </cell>
          <cell r="AR87" t="str">
            <v>Ｂ型</v>
          </cell>
          <cell r="AS87">
            <v>4</v>
          </cell>
          <cell r="AT87">
            <v>10.5</v>
          </cell>
          <cell r="AU87">
            <v>42771000</v>
          </cell>
          <cell r="AV87">
            <v>16633000</v>
          </cell>
          <cell r="AW87" t="str">
            <v>昭和６３</v>
          </cell>
          <cell r="AX87">
            <v>32295</v>
          </cell>
          <cell r="AY87">
            <v>32295</v>
          </cell>
          <cell r="AZ87" t="str">
            <v>2</v>
          </cell>
          <cell r="BA87" t="str">
            <v>2</v>
          </cell>
          <cell r="BB87">
            <v>43</v>
          </cell>
          <cell r="BC87" t="str">
            <v>2</v>
          </cell>
          <cell r="BD87">
            <v>221232295</v>
          </cell>
          <cell r="BE87" t="str">
            <v>Ｂ型</v>
          </cell>
          <cell r="BF87" t="str">
            <v>2</v>
          </cell>
          <cell r="BG87">
            <v>221232295</v>
          </cell>
          <cell r="BH87">
            <v>22.7</v>
          </cell>
          <cell r="BI87" t="str">
            <v>若草第二竜間病院保育所</v>
          </cell>
        </row>
        <row r="88">
          <cell r="A88" t="str">
            <v>医療法人真美会中野こども病院</v>
          </cell>
          <cell r="B88" t="str">
            <v>医療法人</v>
          </cell>
          <cell r="C88" t="str">
            <v>S63</v>
          </cell>
          <cell r="D88">
            <v>4</v>
          </cell>
          <cell r="E88">
            <v>1</v>
          </cell>
          <cell r="F88">
            <v>6550000</v>
          </cell>
          <cell r="G88">
            <v>3756000</v>
          </cell>
          <cell r="H88">
            <v>10754680</v>
          </cell>
          <cell r="I88">
            <v>500000</v>
          </cell>
          <cell r="J88">
            <v>21560680</v>
          </cell>
          <cell r="K88">
            <v>15828680</v>
          </cell>
          <cell r="L88">
            <v>5732000</v>
          </cell>
          <cell r="M88">
            <v>21560680</v>
          </cell>
          <cell r="N88">
            <v>0</v>
          </cell>
          <cell r="O88">
            <v>4</v>
          </cell>
          <cell r="P88">
            <v>0</v>
          </cell>
          <cell r="Q88">
            <v>4</v>
          </cell>
          <cell r="R88" t="str">
            <v>○</v>
          </cell>
          <cell r="S88">
            <v>10</v>
          </cell>
          <cell r="T88">
            <v>96</v>
          </cell>
          <cell r="U88">
            <v>25000</v>
          </cell>
          <cell r="V88">
            <v>25000</v>
          </cell>
          <cell r="W88">
            <v>1</v>
          </cell>
          <cell r="X88">
            <v>1</v>
          </cell>
          <cell r="Y88">
            <v>3</v>
          </cell>
          <cell r="Z88">
            <v>1</v>
          </cell>
          <cell r="AA88">
            <v>6</v>
          </cell>
          <cell r="AB88">
            <v>1103832000</v>
          </cell>
          <cell r="AC88">
            <v>17533000</v>
          </cell>
          <cell r="AD88">
            <v>0</v>
          </cell>
          <cell r="AE88">
            <v>1121365000</v>
          </cell>
          <cell r="AF88">
            <v>1034216000</v>
          </cell>
          <cell r="AG88">
            <v>71262000</v>
          </cell>
          <cell r="AH88">
            <v>0</v>
          </cell>
          <cell r="AI88">
            <v>1105478000</v>
          </cell>
          <cell r="AJ88">
            <v>15887000</v>
          </cell>
          <cell r="AK88" t="str">
            <v>○</v>
          </cell>
          <cell r="AL88" t="str">
            <v>○</v>
          </cell>
          <cell r="AM88" t="str">
            <v>×</v>
          </cell>
          <cell r="AN88" t="str">
            <v>○</v>
          </cell>
          <cell r="AO88" t="str">
            <v/>
          </cell>
          <cell r="AP88" t="str">
            <v>12</v>
          </cell>
          <cell r="AQ88" t="str">
            <v>12</v>
          </cell>
          <cell r="AR88" t="str">
            <v>Ｂ型</v>
          </cell>
          <cell r="AS88">
            <v>4</v>
          </cell>
          <cell r="AT88">
            <v>4</v>
          </cell>
          <cell r="AU88">
            <v>20900000</v>
          </cell>
          <cell r="AV88">
            <v>13850000</v>
          </cell>
          <cell r="AW88" t="str">
            <v>昭和６３</v>
          </cell>
          <cell r="AX88">
            <v>32234</v>
          </cell>
          <cell r="AY88">
            <v>32234</v>
          </cell>
          <cell r="AZ88" t="str">
            <v>2</v>
          </cell>
          <cell r="BA88" t="str">
            <v>2</v>
          </cell>
          <cell r="BB88">
            <v>44</v>
          </cell>
          <cell r="BC88" t="str">
            <v>2</v>
          </cell>
          <cell r="BD88">
            <v>221232234</v>
          </cell>
          <cell r="BE88" t="str">
            <v>Ａ型</v>
          </cell>
          <cell r="BF88" t="str">
            <v>1</v>
          </cell>
          <cell r="BG88">
            <v>211232234</v>
          </cell>
          <cell r="BH88">
            <v>1.1000000000000001</v>
          </cell>
          <cell r="BI88" t="str">
            <v>中野こども病院アリス保育園</v>
          </cell>
        </row>
        <row r="89">
          <cell r="A89" t="str">
            <v>医療法人医誠会摂津医誠会病院</v>
          </cell>
          <cell r="B89" t="str">
            <v>医療法人</v>
          </cell>
          <cell r="C89" t="str">
            <v>S63</v>
          </cell>
          <cell r="D89">
            <v>11</v>
          </cell>
          <cell r="E89">
            <v>1</v>
          </cell>
          <cell r="F89">
            <v>660000</v>
          </cell>
          <cell r="G89">
            <v>3875000</v>
          </cell>
          <cell r="H89">
            <v>21050000</v>
          </cell>
          <cell r="I89">
            <v>0</v>
          </cell>
          <cell r="J89">
            <v>25585000</v>
          </cell>
          <cell r="K89">
            <v>10500000</v>
          </cell>
          <cell r="L89">
            <v>15085000</v>
          </cell>
          <cell r="M89">
            <v>25585000</v>
          </cell>
          <cell r="N89">
            <v>0</v>
          </cell>
          <cell r="O89">
            <v>4</v>
          </cell>
          <cell r="P89">
            <v>0</v>
          </cell>
          <cell r="Q89">
            <v>4</v>
          </cell>
          <cell r="R89" t="str">
            <v>○</v>
          </cell>
          <cell r="S89">
            <v>10</v>
          </cell>
          <cell r="T89">
            <v>96</v>
          </cell>
          <cell r="U89">
            <v>6600</v>
          </cell>
          <cell r="V89">
            <v>6600</v>
          </cell>
          <cell r="W89">
            <v>0</v>
          </cell>
          <cell r="X89">
            <v>8</v>
          </cell>
          <cell r="Y89">
            <v>0</v>
          </cell>
          <cell r="Z89">
            <v>6</v>
          </cell>
          <cell r="AA89">
            <v>14</v>
          </cell>
          <cell r="AB89">
            <v>2710158000</v>
          </cell>
          <cell r="AC89">
            <v>55959000</v>
          </cell>
          <cell r="AD89">
            <v>0</v>
          </cell>
          <cell r="AE89">
            <v>2766117000</v>
          </cell>
          <cell r="AF89">
            <v>2413047000</v>
          </cell>
          <cell r="AG89">
            <v>149089000</v>
          </cell>
          <cell r="AH89">
            <v>0</v>
          </cell>
          <cell r="AI89">
            <v>2562136000</v>
          </cell>
          <cell r="AJ89">
            <v>203981000</v>
          </cell>
          <cell r="AK89" t="str">
            <v>○</v>
          </cell>
          <cell r="AL89" t="str">
            <v>○</v>
          </cell>
          <cell r="AM89" t="str">
            <v>×</v>
          </cell>
          <cell r="AN89" t="str">
            <v>○</v>
          </cell>
          <cell r="AO89" t="str">
            <v/>
          </cell>
          <cell r="AP89" t="str">
            <v>12</v>
          </cell>
          <cell r="AQ89" t="str">
            <v>12</v>
          </cell>
          <cell r="AR89" t="str">
            <v>Ｂ型</v>
          </cell>
          <cell r="AS89">
            <v>4</v>
          </cell>
          <cell r="AT89">
            <v>6.7</v>
          </cell>
          <cell r="AU89">
            <v>40491400</v>
          </cell>
          <cell r="AV89">
            <v>24925000</v>
          </cell>
          <cell r="AW89" t="str">
            <v>昭和６３</v>
          </cell>
          <cell r="AX89">
            <v>32448</v>
          </cell>
          <cell r="AY89">
            <v>32448</v>
          </cell>
          <cell r="AZ89" t="str">
            <v>2</v>
          </cell>
          <cell r="BA89" t="str">
            <v>2</v>
          </cell>
          <cell r="BB89">
            <v>45</v>
          </cell>
          <cell r="BC89" t="str">
            <v>2</v>
          </cell>
          <cell r="BD89">
            <v>221232448</v>
          </cell>
          <cell r="BE89" t="str">
            <v>Ｂ型</v>
          </cell>
          <cell r="BF89" t="str">
            <v>2</v>
          </cell>
          <cell r="BG89">
            <v>221232448</v>
          </cell>
          <cell r="BH89">
            <v>8.1</v>
          </cell>
          <cell r="BI89" t="str">
            <v>摂津医誠会病院保育所</v>
          </cell>
        </row>
        <row r="90">
          <cell r="A90" t="str">
            <v>医療法人讃和会友愛会病院</v>
          </cell>
          <cell r="B90" t="str">
            <v>医療法人</v>
          </cell>
          <cell r="C90" t="str">
            <v>H2</v>
          </cell>
          <cell r="D90">
            <v>1</v>
          </cell>
          <cell r="E90">
            <v>21</v>
          </cell>
          <cell r="F90">
            <v>1800000</v>
          </cell>
          <cell r="G90">
            <v>2805000</v>
          </cell>
          <cell r="H90">
            <v>16385000</v>
          </cell>
          <cell r="I90">
            <v>0</v>
          </cell>
          <cell r="J90">
            <v>20990000</v>
          </cell>
          <cell r="K90">
            <v>17540000</v>
          </cell>
          <cell r="L90">
            <v>3450000</v>
          </cell>
          <cell r="M90">
            <v>20990000</v>
          </cell>
          <cell r="N90">
            <v>0</v>
          </cell>
          <cell r="O90">
            <v>4</v>
          </cell>
          <cell r="P90">
            <v>4.5999999999999996</v>
          </cell>
          <cell r="Q90">
            <v>4.5999999999999996</v>
          </cell>
          <cell r="R90" t="str">
            <v>直</v>
          </cell>
          <cell r="S90">
            <v>10</v>
          </cell>
          <cell r="T90">
            <v>0</v>
          </cell>
          <cell r="U90">
            <v>1</v>
          </cell>
          <cell r="V90">
            <v>6385</v>
          </cell>
          <cell r="W90">
            <v>1</v>
          </cell>
          <cell r="X90">
            <v>10</v>
          </cell>
          <cell r="Y90">
            <v>6</v>
          </cell>
          <cell r="Z90">
            <v>9</v>
          </cell>
          <cell r="AA90">
            <v>26</v>
          </cell>
          <cell r="AB90">
            <v>2095658063</v>
          </cell>
          <cell r="AC90">
            <v>27532551</v>
          </cell>
          <cell r="AD90">
            <v>0</v>
          </cell>
          <cell r="AE90">
            <v>2123190614</v>
          </cell>
          <cell r="AF90">
            <v>1875447091</v>
          </cell>
          <cell r="AG90">
            <v>44699602</v>
          </cell>
          <cell r="AH90">
            <v>0</v>
          </cell>
          <cell r="AI90">
            <v>1920146693</v>
          </cell>
          <cell r="AJ90">
            <v>203043921</v>
          </cell>
          <cell r="AK90" t="str">
            <v>○</v>
          </cell>
          <cell r="AL90" t="str">
            <v>12</v>
          </cell>
          <cell r="AM90" t="str">
            <v>12</v>
          </cell>
          <cell r="AN90" t="str">
            <v>○</v>
          </cell>
          <cell r="AO90" t="str">
            <v/>
          </cell>
          <cell r="AP90" t="str">
            <v>12</v>
          </cell>
          <cell r="AQ90" t="str">
            <v>12</v>
          </cell>
          <cell r="AR90" t="str">
            <v>Ｂ型</v>
          </cell>
          <cell r="AS90">
            <v>4</v>
          </cell>
          <cell r="AT90">
            <v>12.4</v>
          </cell>
          <cell r="AU90">
            <v>50470800</v>
          </cell>
          <cell r="AV90">
            <v>19190000</v>
          </cell>
          <cell r="AW90" t="str">
            <v>平成　２</v>
          </cell>
          <cell r="AX90">
            <v>32894</v>
          </cell>
          <cell r="AY90">
            <v>32599</v>
          </cell>
          <cell r="AZ90" t="str">
            <v>Ｂ型</v>
          </cell>
          <cell r="BA90" t="str">
            <v>2</v>
          </cell>
          <cell r="BB90">
            <v>46</v>
          </cell>
          <cell r="BC90" t="str">
            <v>2</v>
          </cell>
          <cell r="BD90">
            <v>221232894</v>
          </cell>
          <cell r="BE90" t="str">
            <v>Ｂ型</v>
          </cell>
          <cell r="BF90" t="str">
            <v>2</v>
          </cell>
          <cell r="BG90">
            <v>221232894</v>
          </cell>
          <cell r="BH90">
            <v>10.5</v>
          </cell>
          <cell r="BI90" t="str">
            <v>友愛会病院わかば保育所</v>
          </cell>
        </row>
        <row r="91">
          <cell r="A91" t="str">
            <v>医療法人医真会八尾総合病院</v>
          </cell>
          <cell r="B91" t="str">
            <v>医療法人</v>
          </cell>
          <cell r="C91" t="str">
            <v>H2</v>
          </cell>
          <cell r="D91">
            <v>5</v>
          </cell>
          <cell r="E91">
            <v>1</v>
          </cell>
          <cell r="F91">
            <v>1798800</v>
          </cell>
          <cell r="G91">
            <v>6373000</v>
          </cell>
          <cell r="H91">
            <v>24440200</v>
          </cell>
          <cell r="I91">
            <v>925000</v>
          </cell>
          <cell r="J91">
            <v>33537000</v>
          </cell>
          <cell r="K91">
            <v>28150000</v>
          </cell>
          <cell r="L91">
            <v>5387000</v>
          </cell>
          <cell r="M91">
            <v>33537000</v>
          </cell>
          <cell r="N91">
            <v>0</v>
          </cell>
          <cell r="O91">
            <v>8</v>
          </cell>
          <cell r="P91">
            <v>1</v>
          </cell>
          <cell r="Q91">
            <v>8.3000000000000007</v>
          </cell>
          <cell r="R91" t="str">
            <v>直</v>
          </cell>
          <cell r="S91">
            <v>24</v>
          </cell>
          <cell r="T91">
            <v>365</v>
          </cell>
          <cell r="U91">
            <v>10000</v>
          </cell>
          <cell r="V91">
            <v>10000</v>
          </cell>
          <cell r="W91">
            <v>10</v>
          </cell>
          <cell r="X91">
            <v>13</v>
          </cell>
          <cell r="Y91">
            <v>3</v>
          </cell>
          <cell r="Z91">
            <v>6</v>
          </cell>
          <cell r="AA91">
            <v>32</v>
          </cell>
          <cell r="AB91">
            <v>5902048000</v>
          </cell>
          <cell r="AC91">
            <v>49563000</v>
          </cell>
          <cell r="AD91">
            <v>14680000</v>
          </cell>
          <cell r="AE91">
            <v>5966291000</v>
          </cell>
          <cell r="AF91">
            <v>5800891000</v>
          </cell>
          <cell r="AG91">
            <v>18761000</v>
          </cell>
          <cell r="AH91">
            <v>140000</v>
          </cell>
          <cell r="AI91">
            <v>5819792000</v>
          </cell>
          <cell r="AJ91">
            <v>146499000</v>
          </cell>
          <cell r="AK91" t="str">
            <v>○</v>
          </cell>
          <cell r="AL91" t="str">
            <v>×</v>
          </cell>
          <cell r="AM91" t="str">
            <v>×</v>
          </cell>
          <cell r="AN91" t="str">
            <v>○</v>
          </cell>
          <cell r="AO91" t="str">
            <v/>
          </cell>
          <cell r="AP91" t="str">
            <v>12</v>
          </cell>
          <cell r="AQ91" t="str">
            <v>12</v>
          </cell>
          <cell r="AR91" t="str">
            <v>Ｂ型</v>
          </cell>
          <cell r="AS91">
            <v>4</v>
          </cell>
          <cell r="AT91">
            <v>15.2</v>
          </cell>
          <cell r="AU91">
            <v>63025400</v>
          </cell>
          <cell r="AV91">
            <v>30813200</v>
          </cell>
          <cell r="AW91">
            <v>32994</v>
          </cell>
          <cell r="AX91">
            <v>32994</v>
          </cell>
          <cell r="AY91">
            <v>32994</v>
          </cell>
          <cell r="AZ91" t="str">
            <v>2</v>
          </cell>
          <cell r="BA91" t="str">
            <v>2</v>
          </cell>
          <cell r="BB91">
            <v>47</v>
          </cell>
          <cell r="BC91" t="str">
            <v>2</v>
          </cell>
          <cell r="BD91">
            <v>221232994</v>
          </cell>
          <cell r="BE91" t="str">
            <v>Ｂ型</v>
          </cell>
          <cell r="BF91" t="str">
            <v>2</v>
          </cell>
          <cell r="BG91">
            <v>221232994</v>
          </cell>
          <cell r="BH91">
            <v>4.7</v>
          </cell>
          <cell r="BI91" t="str">
            <v>医真会八尾総合病院森の子保育所</v>
          </cell>
        </row>
        <row r="92">
          <cell r="A92" t="str">
            <v>医療法人ダイワ会大和病院</v>
          </cell>
          <cell r="B92" t="str">
            <v>医療法人</v>
          </cell>
          <cell r="C92" t="str">
            <v>H2</v>
          </cell>
          <cell r="D92">
            <v>9</v>
          </cell>
          <cell r="E92">
            <v>21</v>
          </cell>
          <cell r="F92">
            <v>850000</v>
          </cell>
          <cell r="G92">
            <v>4971000</v>
          </cell>
          <cell r="H92">
            <v>13943400</v>
          </cell>
          <cell r="I92">
            <v>0</v>
          </cell>
          <cell r="J92">
            <v>19764400</v>
          </cell>
          <cell r="K92">
            <v>17065000</v>
          </cell>
          <cell r="L92">
            <v>2699400</v>
          </cell>
          <cell r="M92">
            <v>19764400</v>
          </cell>
          <cell r="N92">
            <v>0</v>
          </cell>
          <cell r="O92">
            <v>4</v>
          </cell>
          <cell r="P92">
            <v>1</v>
          </cell>
          <cell r="Q92">
            <v>4</v>
          </cell>
          <cell r="R92" t="str">
            <v>直</v>
          </cell>
          <cell r="S92">
            <v>24</v>
          </cell>
          <cell r="T92">
            <v>365</v>
          </cell>
          <cell r="U92">
            <v>15000</v>
          </cell>
          <cell r="V92">
            <v>15000</v>
          </cell>
          <cell r="W92">
            <v>4</v>
          </cell>
          <cell r="X92">
            <v>2</v>
          </cell>
          <cell r="Y92">
            <v>1</v>
          </cell>
          <cell r="Z92">
            <v>1</v>
          </cell>
          <cell r="AA92">
            <v>8</v>
          </cell>
          <cell r="AB92">
            <v>1820111000</v>
          </cell>
          <cell r="AC92">
            <v>33820000</v>
          </cell>
          <cell r="AD92">
            <v>30100000</v>
          </cell>
          <cell r="AE92">
            <v>1884031000</v>
          </cell>
          <cell r="AF92">
            <v>1767543000</v>
          </cell>
          <cell r="AG92">
            <v>40994000</v>
          </cell>
          <cell r="AH92">
            <v>55200000</v>
          </cell>
          <cell r="AI92">
            <v>1863737000</v>
          </cell>
          <cell r="AJ92">
            <v>20294000</v>
          </cell>
          <cell r="AK92" t="str">
            <v>○</v>
          </cell>
          <cell r="AL92" t="str">
            <v>○</v>
          </cell>
          <cell r="AM92" t="str">
            <v>×</v>
          </cell>
          <cell r="AN92" t="str">
            <v>○</v>
          </cell>
          <cell r="AO92" t="str">
            <v/>
          </cell>
          <cell r="AP92" t="str">
            <v>12</v>
          </cell>
          <cell r="AQ92" t="str">
            <v>12</v>
          </cell>
          <cell r="AR92" t="str">
            <v>Ｂ型</v>
          </cell>
          <cell r="AS92">
            <v>4</v>
          </cell>
          <cell r="AT92">
            <v>4</v>
          </cell>
          <cell r="AU92">
            <v>17867400</v>
          </cell>
          <cell r="AV92">
            <v>17017400</v>
          </cell>
          <cell r="AW92" t="str">
            <v>平成　２</v>
          </cell>
          <cell r="AX92">
            <v>33137</v>
          </cell>
          <cell r="AY92">
            <v>33137</v>
          </cell>
          <cell r="AZ92" t="str">
            <v>2</v>
          </cell>
          <cell r="BA92" t="str">
            <v>2</v>
          </cell>
          <cell r="BB92">
            <v>48</v>
          </cell>
          <cell r="BC92" t="str">
            <v>2</v>
          </cell>
          <cell r="BD92">
            <v>221233137</v>
          </cell>
          <cell r="BE92" t="str">
            <v>Ａ型</v>
          </cell>
          <cell r="BF92" t="str">
            <v>1</v>
          </cell>
          <cell r="BG92">
            <v>211233137</v>
          </cell>
          <cell r="BH92">
            <v>1.1000000000000001</v>
          </cell>
          <cell r="BI92" t="str">
            <v>大和病院保育所</v>
          </cell>
        </row>
        <row r="93">
          <cell r="A93" t="str">
            <v>医療法人松仁会松井記念病院</v>
          </cell>
          <cell r="B93" t="str">
            <v>医療法人</v>
          </cell>
          <cell r="C93" t="str">
            <v>H3</v>
          </cell>
          <cell r="D93">
            <v>12</v>
          </cell>
          <cell r="E93">
            <v>14</v>
          </cell>
          <cell r="F93">
            <v>1728000</v>
          </cell>
          <cell r="G93">
            <v>4708000</v>
          </cell>
          <cell r="H93">
            <v>10183000</v>
          </cell>
          <cell r="I93">
            <v>0</v>
          </cell>
          <cell r="J93">
            <v>16619000</v>
          </cell>
          <cell r="K93">
            <v>10049000</v>
          </cell>
          <cell r="L93">
            <v>6570000</v>
          </cell>
          <cell r="M93">
            <v>16619000</v>
          </cell>
          <cell r="N93">
            <v>0</v>
          </cell>
          <cell r="O93">
            <v>3</v>
          </cell>
          <cell r="P93">
            <v>3</v>
          </cell>
          <cell r="Q93">
            <v>4.5</v>
          </cell>
          <cell r="R93" t="str">
            <v>○</v>
          </cell>
          <cell r="S93">
            <v>24</v>
          </cell>
          <cell r="T93">
            <v>365</v>
          </cell>
          <cell r="U93">
            <v>6300</v>
          </cell>
          <cell r="V93">
            <v>6300</v>
          </cell>
          <cell r="W93">
            <v>1</v>
          </cell>
          <cell r="X93">
            <v>6</v>
          </cell>
          <cell r="Y93">
            <v>4</v>
          </cell>
          <cell r="Z93">
            <v>4</v>
          </cell>
          <cell r="AA93">
            <v>15</v>
          </cell>
          <cell r="AB93">
            <v>1405392000</v>
          </cell>
          <cell r="AC93">
            <v>13335000</v>
          </cell>
          <cell r="AD93">
            <v>0</v>
          </cell>
          <cell r="AE93">
            <v>1418727000</v>
          </cell>
          <cell r="AF93">
            <v>1359041000</v>
          </cell>
          <cell r="AG93">
            <v>23976000</v>
          </cell>
          <cell r="AH93">
            <v>0</v>
          </cell>
          <cell r="AI93">
            <v>1383017000</v>
          </cell>
          <cell r="AJ93">
            <v>35710000</v>
          </cell>
          <cell r="AK93" t="str">
            <v>○</v>
          </cell>
          <cell r="AL93" t="str">
            <v/>
          </cell>
          <cell r="AM93" t="str">
            <v>12</v>
          </cell>
          <cell r="AN93" t="str">
            <v>○</v>
          </cell>
          <cell r="AO93" t="str">
            <v/>
          </cell>
          <cell r="AP93" t="str">
            <v>12</v>
          </cell>
          <cell r="AQ93" t="str">
            <v>12</v>
          </cell>
          <cell r="AR93" t="str">
            <v>Ｂ型</v>
          </cell>
          <cell r="AS93">
            <v>4</v>
          </cell>
          <cell r="AT93">
            <v>7.1</v>
          </cell>
          <cell r="AU93">
            <v>33493200</v>
          </cell>
          <cell r="AV93">
            <v>14891000</v>
          </cell>
          <cell r="AW93" t="str">
            <v>平成　３</v>
          </cell>
          <cell r="AX93">
            <v>33586</v>
          </cell>
          <cell r="AY93">
            <v>33586</v>
          </cell>
          <cell r="AZ93">
            <v>221233586</v>
          </cell>
          <cell r="BA93" t="str">
            <v>2</v>
          </cell>
          <cell r="BB93">
            <v>49</v>
          </cell>
          <cell r="BC93" t="str">
            <v>2</v>
          </cell>
          <cell r="BD93">
            <v>221233586</v>
          </cell>
          <cell r="BE93" t="str">
            <v>Ｂ型</v>
          </cell>
          <cell r="BF93" t="str">
            <v>2</v>
          </cell>
          <cell r="BG93">
            <v>221233586</v>
          </cell>
          <cell r="BH93">
            <v>2.2999999999999998</v>
          </cell>
          <cell r="BI93" t="str">
            <v>松井記念病院内保育所</v>
          </cell>
        </row>
        <row r="94">
          <cell r="A94" t="str">
            <v>医療法人ペガサス馬場記念病院</v>
          </cell>
          <cell r="B94" t="str">
            <v>医療法人</v>
          </cell>
          <cell r="C94" t="str">
            <v>H5</v>
          </cell>
          <cell r="D94">
            <v>9</v>
          </cell>
          <cell r="E94">
            <v>1</v>
          </cell>
          <cell r="F94">
            <v>3240000</v>
          </cell>
          <cell r="G94">
            <v>4488000</v>
          </cell>
          <cell r="H94">
            <v>26361284</v>
          </cell>
          <cell r="I94">
            <v>0</v>
          </cell>
          <cell r="J94">
            <v>34089284</v>
          </cell>
          <cell r="K94">
            <v>18000000</v>
          </cell>
          <cell r="L94">
            <v>16089284</v>
          </cell>
          <cell r="M94">
            <v>34089284</v>
          </cell>
          <cell r="N94">
            <v>0</v>
          </cell>
          <cell r="O94">
            <v>6</v>
          </cell>
          <cell r="P94">
            <v>0</v>
          </cell>
          <cell r="Q94">
            <v>6</v>
          </cell>
          <cell r="R94" t="str">
            <v>直</v>
          </cell>
          <cell r="S94">
            <v>10</v>
          </cell>
          <cell r="T94">
            <v>96</v>
          </cell>
          <cell r="U94">
            <v>9000</v>
          </cell>
          <cell r="V94">
            <v>9000</v>
          </cell>
          <cell r="W94">
            <v>3</v>
          </cell>
          <cell r="X94">
            <v>11</v>
          </cell>
          <cell r="Y94">
            <v>6</v>
          </cell>
          <cell r="Z94">
            <v>5</v>
          </cell>
          <cell r="AA94">
            <v>25</v>
          </cell>
          <cell r="AB94">
            <v>5095318144</v>
          </cell>
          <cell r="AC94">
            <v>93360126</v>
          </cell>
          <cell r="AD94">
            <v>0</v>
          </cell>
          <cell r="AE94">
            <v>5188678270</v>
          </cell>
          <cell r="AF94">
            <v>4939054968</v>
          </cell>
          <cell r="AG94">
            <v>196342058</v>
          </cell>
          <cell r="AH94">
            <v>0</v>
          </cell>
          <cell r="AI94">
            <v>5135397026</v>
          </cell>
          <cell r="AJ94">
            <v>53281244</v>
          </cell>
          <cell r="AK94" t="str">
            <v>×</v>
          </cell>
          <cell r="AL94" t="str">
            <v>×</v>
          </cell>
          <cell r="AM94" t="str">
            <v>×</v>
          </cell>
          <cell r="AN94" t="str">
            <v>○</v>
          </cell>
          <cell r="AO94" t="str">
            <v/>
          </cell>
          <cell r="AP94" t="str">
            <v>12</v>
          </cell>
          <cell r="AQ94" t="str">
            <v>12</v>
          </cell>
          <cell r="AR94" t="str">
            <v>Ｂ型</v>
          </cell>
          <cell r="AS94">
            <v>4</v>
          </cell>
          <cell r="AT94">
            <v>11.9</v>
          </cell>
          <cell r="AU94">
            <v>61214084</v>
          </cell>
          <cell r="AV94">
            <v>30849284</v>
          </cell>
          <cell r="AW94">
            <v>34213</v>
          </cell>
          <cell r="AX94">
            <v>34213</v>
          </cell>
          <cell r="AY94">
            <v>34213</v>
          </cell>
          <cell r="AZ94" t="str">
            <v>2</v>
          </cell>
          <cell r="BA94" t="str">
            <v>2</v>
          </cell>
          <cell r="BB94">
            <v>50</v>
          </cell>
          <cell r="BC94" t="str">
            <v>2</v>
          </cell>
          <cell r="BD94">
            <v>221234213</v>
          </cell>
          <cell r="BE94" t="str">
            <v>Ｂ型</v>
          </cell>
          <cell r="BF94" t="str">
            <v>2</v>
          </cell>
          <cell r="BG94">
            <v>221234213</v>
          </cell>
          <cell r="BH94">
            <v>1.7</v>
          </cell>
          <cell r="BI94" t="str">
            <v>馬場記念病院内保育所</v>
          </cell>
        </row>
        <row r="95">
          <cell r="A95" t="str">
            <v>医療法人琴仁会光生病院</v>
          </cell>
          <cell r="B95" t="str">
            <v>医療法人</v>
          </cell>
          <cell r="C95" t="str">
            <v>H6</v>
          </cell>
          <cell r="D95">
            <v>1</v>
          </cell>
          <cell r="E95">
            <v>4</v>
          </cell>
          <cell r="F95">
            <v>1000000</v>
          </cell>
          <cell r="G95">
            <v>5184000</v>
          </cell>
          <cell r="H95">
            <v>9923000</v>
          </cell>
          <cell r="I95">
            <v>0</v>
          </cell>
          <cell r="J95">
            <v>16107000</v>
          </cell>
          <cell r="K95">
            <v>12280000</v>
          </cell>
          <cell r="L95">
            <v>3827000</v>
          </cell>
          <cell r="M95">
            <v>16107000</v>
          </cell>
          <cell r="N95">
            <v>0</v>
          </cell>
          <cell r="O95">
            <v>4</v>
          </cell>
          <cell r="P95">
            <v>0</v>
          </cell>
          <cell r="Q95">
            <v>4</v>
          </cell>
          <cell r="R95" t="str">
            <v>○</v>
          </cell>
          <cell r="S95">
            <v>10</v>
          </cell>
          <cell r="T95">
            <v>240</v>
          </cell>
          <cell r="U95">
            <v>10000</v>
          </cell>
          <cell r="V95">
            <v>10000</v>
          </cell>
          <cell r="W95">
            <v>1</v>
          </cell>
          <cell r="X95">
            <v>6</v>
          </cell>
          <cell r="Y95">
            <v>2</v>
          </cell>
          <cell r="Z95">
            <v>5</v>
          </cell>
          <cell r="AA95">
            <v>14</v>
          </cell>
          <cell r="AB95">
            <v>1401019000</v>
          </cell>
          <cell r="AC95">
            <v>13980000</v>
          </cell>
          <cell r="AD95">
            <v>0</v>
          </cell>
          <cell r="AE95">
            <v>1414999000</v>
          </cell>
          <cell r="AF95">
            <v>1281347000</v>
          </cell>
          <cell r="AG95">
            <v>70780000</v>
          </cell>
          <cell r="AH95">
            <v>0</v>
          </cell>
          <cell r="AI95">
            <v>1352127000</v>
          </cell>
          <cell r="AJ95">
            <v>62872000</v>
          </cell>
          <cell r="AK95" t="str">
            <v>○</v>
          </cell>
          <cell r="AL95" t="str">
            <v/>
          </cell>
          <cell r="AM95" t="str">
            <v>12</v>
          </cell>
          <cell r="AN95" t="str">
            <v>○</v>
          </cell>
          <cell r="AO95" t="str">
            <v/>
          </cell>
          <cell r="AP95" t="str">
            <v>12</v>
          </cell>
          <cell r="AQ95" t="str">
            <v>12</v>
          </cell>
          <cell r="AR95" t="str">
            <v>Ｂ型</v>
          </cell>
          <cell r="AS95">
            <v>4</v>
          </cell>
          <cell r="AT95">
            <v>6.7</v>
          </cell>
          <cell r="AU95">
            <v>29233400</v>
          </cell>
          <cell r="AV95">
            <v>15107000</v>
          </cell>
          <cell r="AW95" t="str">
            <v>平成６年１月</v>
          </cell>
          <cell r="AX95">
            <v>34338</v>
          </cell>
          <cell r="AY95">
            <v>34060</v>
          </cell>
          <cell r="AZ95">
            <v>221234338</v>
          </cell>
          <cell r="BA95" t="str">
            <v>2</v>
          </cell>
          <cell r="BB95">
            <v>51</v>
          </cell>
          <cell r="BC95" t="str">
            <v>2</v>
          </cell>
          <cell r="BD95">
            <v>221234338</v>
          </cell>
          <cell r="BE95" t="str">
            <v>Ｂ型</v>
          </cell>
          <cell r="BF95" t="str">
            <v>2</v>
          </cell>
          <cell r="BG95">
            <v>221234338</v>
          </cell>
          <cell r="BH95">
            <v>4.0999999999999996</v>
          </cell>
          <cell r="BI95" t="str">
            <v>光生病院内保育所</v>
          </cell>
        </row>
        <row r="96">
          <cell r="A96" t="str">
            <v>財団法人浅香山病院浅香山病院</v>
          </cell>
          <cell r="B96" t="str">
            <v>民法法人</v>
          </cell>
          <cell r="C96" t="str">
            <v>S44</v>
          </cell>
          <cell r="D96">
            <v>12</v>
          </cell>
          <cell r="E96">
            <v>15</v>
          </cell>
          <cell r="F96">
            <v>5616000</v>
          </cell>
          <cell r="G96">
            <v>2805000</v>
          </cell>
          <cell r="H96">
            <v>19445431</v>
          </cell>
          <cell r="I96">
            <v>322000</v>
          </cell>
          <cell r="J96">
            <v>28188431</v>
          </cell>
          <cell r="K96">
            <v>19616831</v>
          </cell>
          <cell r="L96">
            <v>8571600</v>
          </cell>
          <cell r="M96">
            <v>28188431</v>
          </cell>
          <cell r="N96">
            <v>0</v>
          </cell>
          <cell r="O96">
            <v>5</v>
          </cell>
          <cell r="P96">
            <v>0</v>
          </cell>
          <cell r="Q96">
            <v>5</v>
          </cell>
          <cell r="R96" t="str">
            <v>直</v>
          </cell>
          <cell r="S96">
            <v>10</v>
          </cell>
          <cell r="T96">
            <v>0</v>
          </cell>
          <cell r="U96">
            <v>18540</v>
          </cell>
          <cell r="V96">
            <v>18540</v>
          </cell>
          <cell r="W96">
            <v>0</v>
          </cell>
          <cell r="X96">
            <v>15</v>
          </cell>
          <cell r="Y96">
            <v>6</v>
          </cell>
          <cell r="Z96">
            <v>5</v>
          </cell>
          <cell r="AA96">
            <v>26</v>
          </cell>
          <cell r="AB96">
            <v>7998294714</v>
          </cell>
          <cell r="AC96">
            <v>308217553</v>
          </cell>
          <cell r="AD96">
            <v>0</v>
          </cell>
          <cell r="AE96">
            <v>8306512267</v>
          </cell>
          <cell r="AF96">
            <v>7783977394</v>
          </cell>
          <cell r="AG96">
            <v>20850911</v>
          </cell>
          <cell r="AH96">
            <v>7534204</v>
          </cell>
          <cell r="AI96">
            <v>7812362509</v>
          </cell>
          <cell r="AJ96">
            <v>494149758</v>
          </cell>
          <cell r="AK96" t="str">
            <v>○</v>
          </cell>
          <cell r="AL96" t="str">
            <v/>
          </cell>
          <cell r="AM96" t="str">
            <v>13</v>
          </cell>
          <cell r="AN96" t="str">
            <v>○</v>
          </cell>
          <cell r="AO96" t="str">
            <v/>
          </cell>
          <cell r="AP96" t="str">
            <v>13</v>
          </cell>
          <cell r="AQ96" t="str">
            <v>13</v>
          </cell>
          <cell r="AR96" t="str">
            <v>Ｂ型</v>
          </cell>
          <cell r="AS96">
            <v>4</v>
          </cell>
          <cell r="AT96">
            <v>12.4</v>
          </cell>
          <cell r="AU96">
            <v>55592400</v>
          </cell>
          <cell r="AV96">
            <v>22250431</v>
          </cell>
          <cell r="AW96" t="str">
            <v>昭和４４</v>
          </cell>
          <cell r="AX96">
            <v>25552</v>
          </cell>
          <cell r="AY96">
            <v>25552</v>
          </cell>
          <cell r="AZ96">
            <v>221325552</v>
          </cell>
          <cell r="BA96" t="str">
            <v>2</v>
          </cell>
          <cell r="BB96">
            <v>52</v>
          </cell>
          <cell r="BC96" t="str">
            <v>2</v>
          </cell>
          <cell r="BD96">
            <v>221325552</v>
          </cell>
          <cell r="BE96" t="str">
            <v>Ｂ型</v>
          </cell>
          <cell r="BF96" t="str">
            <v>2</v>
          </cell>
          <cell r="BG96">
            <v>221325552</v>
          </cell>
          <cell r="BH96">
            <v>22.2</v>
          </cell>
          <cell r="BI96" t="str">
            <v>浅香山病院保育園</v>
          </cell>
        </row>
        <row r="97">
          <cell r="A97" t="str">
            <v>財団法人田附興風会北野病院</v>
          </cell>
          <cell r="B97" t="str">
            <v>民法法人</v>
          </cell>
          <cell r="C97" t="str">
            <v>S49</v>
          </cell>
          <cell r="D97">
            <v>5</v>
          </cell>
          <cell r="E97">
            <v>1</v>
          </cell>
          <cell r="F97">
            <v>1300000</v>
          </cell>
          <cell r="G97">
            <v>2805000</v>
          </cell>
          <cell r="H97">
            <v>23475000</v>
          </cell>
          <cell r="I97">
            <v>0</v>
          </cell>
          <cell r="J97">
            <v>27580000</v>
          </cell>
          <cell r="K97">
            <v>25880000</v>
          </cell>
          <cell r="L97">
            <v>1700000</v>
          </cell>
          <cell r="M97">
            <v>27580000</v>
          </cell>
          <cell r="N97">
            <v>0</v>
          </cell>
          <cell r="O97">
            <v>4</v>
          </cell>
          <cell r="P97">
            <v>4</v>
          </cell>
          <cell r="Q97">
            <v>5.2</v>
          </cell>
          <cell r="R97" t="str">
            <v>直</v>
          </cell>
          <cell r="S97">
            <v>10</v>
          </cell>
          <cell r="T97">
            <v>0</v>
          </cell>
          <cell r="U97">
            <v>7000</v>
          </cell>
          <cell r="V97">
            <v>7000</v>
          </cell>
          <cell r="W97">
            <v>3</v>
          </cell>
          <cell r="X97">
            <v>15</v>
          </cell>
          <cell r="Y97">
            <v>7</v>
          </cell>
          <cell r="Z97">
            <v>2</v>
          </cell>
          <cell r="AA97">
            <v>27</v>
          </cell>
          <cell r="AB97">
            <v>14362260732</v>
          </cell>
          <cell r="AC97">
            <v>234521808</v>
          </cell>
          <cell r="AD97">
            <v>0</v>
          </cell>
          <cell r="AE97">
            <v>14596782540</v>
          </cell>
          <cell r="AF97">
            <v>14466880242</v>
          </cell>
          <cell r="AG97">
            <v>70002167</v>
          </cell>
          <cell r="AH97">
            <v>0</v>
          </cell>
          <cell r="AI97">
            <v>14536882409</v>
          </cell>
          <cell r="AJ97">
            <v>59900131</v>
          </cell>
          <cell r="AK97" t="str">
            <v>○</v>
          </cell>
          <cell r="AL97" t="str">
            <v/>
          </cell>
          <cell r="AM97" t="str">
            <v>13</v>
          </cell>
          <cell r="AN97" t="str">
            <v>○</v>
          </cell>
          <cell r="AO97" t="str">
            <v/>
          </cell>
          <cell r="AP97" t="str">
            <v>13</v>
          </cell>
          <cell r="AQ97" t="str">
            <v>13</v>
          </cell>
          <cell r="AR97" t="str">
            <v>Ｂ型</v>
          </cell>
          <cell r="AS97">
            <v>4</v>
          </cell>
          <cell r="AT97">
            <v>12.9</v>
          </cell>
          <cell r="AU97">
            <v>50616800</v>
          </cell>
          <cell r="AV97">
            <v>26280000</v>
          </cell>
          <cell r="AW97" t="str">
            <v>昭和４９</v>
          </cell>
          <cell r="AX97">
            <v>27150</v>
          </cell>
          <cell r="AY97">
            <v>27150</v>
          </cell>
          <cell r="AZ97">
            <v>221327150</v>
          </cell>
          <cell r="BA97" t="str">
            <v>2</v>
          </cell>
          <cell r="BB97">
            <v>53</v>
          </cell>
          <cell r="BC97" t="str">
            <v>2</v>
          </cell>
          <cell r="BD97">
            <v>221327150</v>
          </cell>
          <cell r="BE97" t="str">
            <v>Ｂ型</v>
          </cell>
          <cell r="BF97" t="str">
            <v>2</v>
          </cell>
          <cell r="BG97">
            <v>221327150</v>
          </cell>
          <cell r="BH97">
            <v>2.2000000000000002</v>
          </cell>
          <cell r="BI97" t="str">
            <v>北野病院保育所</v>
          </cell>
        </row>
        <row r="98">
          <cell r="A98" t="str">
            <v>財団法人鳥潟免疫研究所鳥潟病院</v>
          </cell>
          <cell r="B98" t="str">
            <v>民法法人</v>
          </cell>
          <cell r="C98" t="str">
            <v>H3</v>
          </cell>
          <cell r="D98">
            <v>4</v>
          </cell>
          <cell r="E98">
            <v>1</v>
          </cell>
          <cell r="F98">
            <v>1400000</v>
          </cell>
          <cell r="G98">
            <v>6373000</v>
          </cell>
          <cell r="H98">
            <v>14917000</v>
          </cell>
          <cell r="I98">
            <v>0</v>
          </cell>
          <cell r="J98">
            <v>22690000</v>
          </cell>
          <cell r="K98">
            <v>22060000</v>
          </cell>
          <cell r="L98">
            <v>630000</v>
          </cell>
          <cell r="M98">
            <v>22690000</v>
          </cell>
          <cell r="N98">
            <v>0</v>
          </cell>
          <cell r="O98">
            <v>5</v>
          </cell>
          <cell r="P98">
            <v>1</v>
          </cell>
          <cell r="Q98">
            <v>5.6</v>
          </cell>
          <cell r="R98" t="str">
            <v>直</v>
          </cell>
          <cell r="S98">
            <v>24</v>
          </cell>
          <cell r="T98">
            <v>365</v>
          </cell>
          <cell r="U98">
            <v>6500</v>
          </cell>
          <cell r="V98">
            <v>6500</v>
          </cell>
          <cell r="W98">
            <v>1</v>
          </cell>
          <cell r="X98">
            <v>7</v>
          </cell>
          <cell r="Y98">
            <v>6</v>
          </cell>
          <cell r="Z98">
            <v>12</v>
          </cell>
          <cell r="AA98">
            <v>26</v>
          </cell>
          <cell r="AB98">
            <v>2046904000</v>
          </cell>
          <cell r="AC98">
            <v>90146000</v>
          </cell>
          <cell r="AD98">
            <v>0</v>
          </cell>
          <cell r="AE98">
            <v>2137050000</v>
          </cell>
          <cell r="AF98">
            <v>1959613000</v>
          </cell>
          <cell r="AG98">
            <v>72287000</v>
          </cell>
          <cell r="AH98">
            <v>0</v>
          </cell>
          <cell r="AI98">
            <v>2031900000</v>
          </cell>
          <cell r="AJ98">
            <v>105150000</v>
          </cell>
          <cell r="AK98" t="str">
            <v>○</v>
          </cell>
          <cell r="AL98" t="str">
            <v>○</v>
          </cell>
          <cell r="AM98" t="str">
            <v>×</v>
          </cell>
          <cell r="AN98" t="str">
            <v>○</v>
          </cell>
          <cell r="AO98" t="str">
            <v/>
          </cell>
          <cell r="AP98" t="str">
            <v>13</v>
          </cell>
          <cell r="AQ98" t="str">
            <v>13</v>
          </cell>
          <cell r="AR98" t="str">
            <v>Ｂ型</v>
          </cell>
          <cell r="AS98">
            <v>4</v>
          </cell>
          <cell r="AT98">
            <v>12.4</v>
          </cell>
          <cell r="AU98">
            <v>47650800</v>
          </cell>
          <cell r="AV98">
            <v>21290000</v>
          </cell>
          <cell r="AW98" t="str">
            <v>平成　３</v>
          </cell>
          <cell r="AX98">
            <v>33329</v>
          </cell>
          <cell r="AY98">
            <v>33329</v>
          </cell>
          <cell r="AZ98" t="str">
            <v>2</v>
          </cell>
          <cell r="BA98" t="str">
            <v>2</v>
          </cell>
          <cell r="BB98">
            <v>54</v>
          </cell>
          <cell r="BC98" t="str">
            <v>2</v>
          </cell>
          <cell r="BD98">
            <v>221333329</v>
          </cell>
          <cell r="BE98" t="str">
            <v>Ｂ型</v>
          </cell>
          <cell r="BF98" t="str">
            <v>2</v>
          </cell>
          <cell r="BG98">
            <v>221333329</v>
          </cell>
          <cell r="BH98">
            <v>4.9000000000000004</v>
          </cell>
          <cell r="BI98" t="str">
            <v>鳥潟病院院内保育所</v>
          </cell>
        </row>
        <row r="99">
          <cell r="A99" t="str">
            <v>茨木医誠会病院</v>
          </cell>
          <cell r="B99" t="str">
            <v>個人</v>
          </cell>
          <cell r="C99" t="str">
            <v>S62</v>
          </cell>
          <cell r="D99">
            <v>4</v>
          </cell>
          <cell r="E99">
            <v>1</v>
          </cell>
          <cell r="F99">
            <v>641595</v>
          </cell>
          <cell r="G99">
            <v>5660000</v>
          </cell>
          <cell r="H99">
            <v>24283149</v>
          </cell>
          <cell r="I99">
            <v>0</v>
          </cell>
          <cell r="J99">
            <v>30584744</v>
          </cell>
          <cell r="K99">
            <v>19135000</v>
          </cell>
          <cell r="L99">
            <v>11449744</v>
          </cell>
          <cell r="M99">
            <v>30584744</v>
          </cell>
          <cell r="N99">
            <v>0</v>
          </cell>
          <cell r="O99">
            <v>3</v>
          </cell>
          <cell r="P99">
            <v>1</v>
          </cell>
          <cell r="Q99">
            <v>4</v>
          </cell>
          <cell r="R99" t="str">
            <v>○</v>
          </cell>
          <cell r="S99">
            <v>10</v>
          </cell>
          <cell r="T99">
            <v>180</v>
          </cell>
          <cell r="U99">
            <v>6600</v>
          </cell>
          <cell r="V99">
            <v>6600</v>
          </cell>
          <cell r="W99">
            <v>3</v>
          </cell>
          <cell r="X99">
            <v>2</v>
          </cell>
          <cell r="Y99">
            <v>3</v>
          </cell>
          <cell r="Z99">
            <v>3</v>
          </cell>
          <cell r="AA99">
            <v>11</v>
          </cell>
          <cell r="AB99">
            <v>2565235160</v>
          </cell>
          <cell r="AC99">
            <v>301827356</v>
          </cell>
          <cell r="AD99">
            <v>0</v>
          </cell>
          <cell r="AE99">
            <v>2867062516</v>
          </cell>
          <cell r="AF99">
            <v>1995463568</v>
          </cell>
          <cell r="AG99">
            <v>522628028</v>
          </cell>
          <cell r="AH99">
            <v>334302200</v>
          </cell>
          <cell r="AI99">
            <v>2852393796</v>
          </cell>
          <cell r="AJ99">
            <v>14668720</v>
          </cell>
          <cell r="AK99" t="str">
            <v>○</v>
          </cell>
          <cell r="AL99" t="str">
            <v/>
          </cell>
          <cell r="AM99" t="str">
            <v>16</v>
          </cell>
          <cell r="AN99" t="str">
            <v>○</v>
          </cell>
          <cell r="AO99" t="str">
            <v/>
          </cell>
          <cell r="AP99" t="str">
            <v>16</v>
          </cell>
          <cell r="AQ99" t="str">
            <v>16</v>
          </cell>
          <cell r="AR99" t="str">
            <v>Ｂ型</v>
          </cell>
          <cell r="AS99">
            <v>4</v>
          </cell>
          <cell r="AT99">
            <v>5.2</v>
          </cell>
          <cell r="AU99">
            <v>31168144</v>
          </cell>
          <cell r="AV99">
            <v>29943149</v>
          </cell>
          <cell r="AW99" t="str">
            <v>昭和６２</v>
          </cell>
          <cell r="AX99">
            <v>31868</v>
          </cell>
          <cell r="AY99">
            <v>31868</v>
          </cell>
          <cell r="AZ99">
            <v>221631868</v>
          </cell>
          <cell r="BA99" t="str">
            <v>2</v>
          </cell>
          <cell r="BB99">
            <v>55</v>
          </cell>
          <cell r="BC99" t="str">
            <v>2</v>
          </cell>
          <cell r="BD99">
            <v>221631868</v>
          </cell>
          <cell r="BE99" t="str">
            <v>Ｂ型</v>
          </cell>
          <cell r="BF99" t="str">
            <v>2</v>
          </cell>
          <cell r="BG99">
            <v>221631868</v>
          </cell>
          <cell r="BH99">
            <v>0.4</v>
          </cell>
          <cell r="BI99" t="str">
            <v>茨木医誠会病院保育所</v>
          </cell>
        </row>
        <row r="100">
          <cell r="A100" t="str">
            <v>聖和病院</v>
          </cell>
          <cell r="B100" t="str">
            <v>医療法人</v>
          </cell>
          <cell r="C100" t="str">
            <v>S62</v>
          </cell>
          <cell r="D100">
            <v>8</v>
          </cell>
          <cell r="E100">
            <v>1</v>
          </cell>
          <cell r="F100">
            <v>1430000</v>
          </cell>
          <cell r="G100">
            <v>6373000</v>
          </cell>
          <cell r="H100">
            <v>13179979</v>
          </cell>
          <cell r="I100">
            <v>0</v>
          </cell>
          <cell r="J100">
            <v>20982979</v>
          </cell>
          <cell r="K100">
            <v>16518009</v>
          </cell>
          <cell r="L100">
            <v>4464970</v>
          </cell>
          <cell r="M100">
            <v>20982979</v>
          </cell>
          <cell r="N100">
            <v>0</v>
          </cell>
          <cell r="O100">
            <v>5</v>
          </cell>
          <cell r="P100">
            <v>0</v>
          </cell>
          <cell r="Q100">
            <v>5</v>
          </cell>
          <cell r="R100" t="str">
            <v>直</v>
          </cell>
          <cell r="S100">
            <v>24</v>
          </cell>
          <cell r="T100">
            <v>365</v>
          </cell>
          <cell r="U100">
            <v>8750</v>
          </cell>
          <cell r="V100">
            <v>8750</v>
          </cell>
          <cell r="W100">
            <v>2</v>
          </cell>
          <cell r="X100">
            <v>4</v>
          </cell>
          <cell r="Y100">
            <v>5</v>
          </cell>
          <cell r="Z100">
            <v>8</v>
          </cell>
          <cell r="AA100">
            <v>19</v>
          </cell>
          <cell r="AB100">
            <v>1086552000</v>
          </cell>
          <cell r="AC100">
            <v>5109000</v>
          </cell>
          <cell r="AD100">
            <v>0</v>
          </cell>
          <cell r="AE100">
            <v>1091661000</v>
          </cell>
          <cell r="AF100">
            <v>1014633000</v>
          </cell>
          <cell r="AG100">
            <v>25503000</v>
          </cell>
          <cell r="AH100">
            <v>562000</v>
          </cell>
          <cell r="AI100">
            <v>1040698000</v>
          </cell>
          <cell r="AJ100">
            <v>50963000</v>
          </cell>
          <cell r="AK100" t="str">
            <v>○</v>
          </cell>
          <cell r="AL100" t="str">
            <v>○</v>
          </cell>
          <cell r="AM100" t="str">
            <v>×</v>
          </cell>
          <cell r="AN100" t="str">
            <v>○</v>
          </cell>
          <cell r="AO100" t="str">
            <v/>
          </cell>
          <cell r="AP100" t="str">
            <v>12</v>
          </cell>
          <cell r="AQ100" t="str">
            <v>12</v>
          </cell>
          <cell r="AR100" t="str">
            <v>Ｂ型</v>
          </cell>
          <cell r="AS100">
            <v>4</v>
          </cell>
          <cell r="AT100">
            <v>9</v>
          </cell>
          <cell r="AU100">
            <v>38592970</v>
          </cell>
          <cell r="AV100">
            <v>19552979</v>
          </cell>
          <cell r="AW100" t="str">
            <v>昭和６２</v>
          </cell>
          <cell r="AX100">
            <v>31990</v>
          </cell>
          <cell r="AY100">
            <v>31990</v>
          </cell>
          <cell r="AZ100" t="str">
            <v>2</v>
          </cell>
          <cell r="BA100" t="str">
            <v>2</v>
          </cell>
          <cell r="BB100">
            <v>56</v>
          </cell>
          <cell r="BC100" t="str">
            <v>2</v>
          </cell>
          <cell r="BD100">
            <v>221231990</v>
          </cell>
          <cell r="BE100" t="str">
            <v>Ｂ型</v>
          </cell>
          <cell r="BF100" t="str">
            <v>2</v>
          </cell>
          <cell r="BG100">
            <v>221231990</v>
          </cell>
          <cell r="BH100">
            <v>2.6</v>
          </cell>
          <cell r="BI100" t="str">
            <v>聖和病院保育所</v>
          </cell>
        </row>
        <row r="101">
          <cell r="A101" t="str">
            <v>友紘会総合病院</v>
          </cell>
          <cell r="B101" t="str">
            <v>個人</v>
          </cell>
          <cell r="C101" t="str">
            <v>S56</v>
          </cell>
          <cell r="D101">
            <v>11</v>
          </cell>
          <cell r="E101">
            <v>1</v>
          </cell>
          <cell r="F101">
            <v>4500000</v>
          </cell>
          <cell r="G101">
            <v>6373000</v>
          </cell>
          <cell r="H101">
            <v>16407000</v>
          </cell>
          <cell r="I101">
            <v>120000</v>
          </cell>
          <cell r="J101">
            <v>27400000</v>
          </cell>
          <cell r="K101">
            <v>25150000</v>
          </cell>
          <cell r="L101">
            <v>2250000</v>
          </cell>
          <cell r="M101">
            <v>27400000</v>
          </cell>
          <cell r="N101">
            <v>0</v>
          </cell>
          <cell r="O101">
            <v>7</v>
          </cell>
          <cell r="P101">
            <v>1</v>
          </cell>
          <cell r="Q101">
            <v>8</v>
          </cell>
          <cell r="R101" t="str">
            <v>直</v>
          </cell>
          <cell r="S101">
            <v>24</v>
          </cell>
          <cell r="T101">
            <v>365</v>
          </cell>
          <cell r="U101">
            <v>12886</v>
          </cell>
          <cell r="V101">
            <v>12886</v>
          </cell>
          <cell r="W101">
            <v>0</v>
          </cell>
          <cell r="X101">
            <v>12</v>
          </cell>
          <cell r="Y101">
            <v>4</v>
          </cell>
          <cell r="Z101">
            <v>10</v>
          </cell>
          <cell r="AA101">
            <v>26</v>
          </cell>
          <cell r="AB101">
            <v>2912066406</v>
          </cell>
          <cell r="AC101">
            <v>161344783</v>
          </cell>
          <cell r="AD101">
            <v>0</v>
          </cell>
          <cell r="AE101">
            <v>3073411189</v>
          </cell>
          <cell r="AF101">
            <v>2957892224</v>
          </cell>
          <cell r="AG101">
            <v>138243714</v>
          </cell>
          <cell r="AH101">
            <v>0</v>
          </cell>
          <cell r="AI101">
            <v>3096135938</v>
          </cell>
          <cell r="AJ101">
            <v>-22724749</v>
          </cell>
          <cell r="AK101" t="str">
            <v>○</v>
          </cell>
          <cell r="AL101" t="str">
            <v>○</v>
          </cell>
          <cell r="AM101" t="str">
            <v>×</v>
          </cell>
          <cell r="AN101" t="str">
            <v>○</v>
          </cell>
          <cell r="AO101" t="str">
            <v/>
          </cell>
          <cell r="AP101" t="str">
            <v>16</v>
          </cell>
          <cell r="AQ101" t="str">
            <v>16</v>
          </cell>
          <cell r="AR101" t="str">
            <v>Ｂ型</v>
          </cell>
          <cell r="AS101">
            <v>4</v>
          </cell>
          <cell r="AT101">
            <v>12.4</v>
          </cell>
          <cell r="AU101">
            <v>49270800</v>
          </cell>
          <cell r="AV101">
            <v>22780000</v>
          </cell>
          <cell r="AW101" t="str">
            <v>平成　３</v>
          </cell>
          <cell r="AX101">
            <v>29891</v>
          </cell>
          <cell r="AY101">
            <v>29891</v>
          </cell>
          <cell r="AZ101" t="str">
            <v>2</v>
          </cell>
          <cell r="BA101" t="str">
            <v>2</v>
          </cell>
          <cell r="BB101">
            <v>57</v>
          </cell>
          <cell r="BC101" t="str">
            <v>2</v>
          </cell>
          <cell r="BD101">
            <v>221629891</v>
          </cell>
          <cell r="BE101" t="str">
            <v>Ｂ型</v>
          </cell>
          <cell r="BF101" t="str">
            <v>2</v>
          </cell>
          <cell r="BG101">
            <v>221629891</v>
          </cell>
          <cell r="BH101">
            <v>-0.9</v>
          </cell>
          <cell r="BI101" t="str">
            <v>友紘会総合病院どんぐり保育園</v>
          </cell>
        </row>
        <row r="102">
          <cell r="A102" t="str">
            <v>医療法人生長会府中病院</v>
          </cell>
          <cell r="B102" t="str">
            <v>医療法人</v>
          </cell>
          <cell r="C102" t="str">
            <v>S47</v>
          </cell>
          <cell r="D102">
            <v>8</v>
          </cell>
          <cell r="E102">
            <v>1</v>
          </cell>
          <cell r="F102">
            <v>7950000</v>
          </cell>
          <cell r="G102">
            <v>7776000</v>
          </cell>
          <cell r="H102">
            <v>33259570</v>
          </cell>
          <cell r="I102">
            <v>0</v>
          </cell>
          <cell r="J102">
            <v>48985570</v>
          </cell>
          <cell r="K102">
            <v>40662439</v>
          </cell>
          <cell r="L102">
            <v>8323131</v>
          </cell>
          <cell r="M102">
            <v>48985570</v>
          </cell>
          <cell r="N102">
            <v>0</v>
          </cell>
          <cell r="O102">
            <v>11</v>
          </cell>
          <cell r="P102">
            <v>0</v>
          </cell>
          <cell r="Q102">
            <v>11</v>
          </cell>
          <cell r="R102" t="str">
            <v>直</v>
          </cell>
          <cell r="S102">
            <v>24</v>
          </cell>
          <cell r="T102">
            <v>365</v>
          </cell>
          <cell r="U102">
            <v>16000</v>
          </cell>
          <cell r="V102">
            <v>16000</v>
          </cell>
          <cell r="W102">
            <v>8</v>
          </cell>
          <cell r="X102">
            <v>23</v>
          </cell>
          <cell r="Y102">
            <v>11</v>
          </cell>
          <cell r="Z102">
            <v>27</v>
          </cell>
          <cell r="AA102">
            <v>69</v>
          </cell>
          <cell r="AB102">
            <v>7693736000</v>
          </cell>
          <cell r="AC102">
            <v>152451000</v>
          </cell>
          <cell r="AD102">
            <v>53215000</v>
          </cell>
          <cell r="AE102">
            <v>7899402000</v>
          </cell>
          <cell r="AF102">
            <v>7524014000</v>
          </cell>
          <cell r="AG102">
            <v>283113000</v>
          </cell>
          <cell r="AH102">
            <v>173000</v>
          </cell>
          <cell r="AI102">
            <v>7807300000</v>
          </cell>
          <cell r="AJ102">
            <v>92102000</v>
          </cell>
          <cell r="AK102" t="str">
            <v>○</v>
          </cell>
          <cell r="AL102" t="str">
            <v>○</v>
          </cell>
          <cell r="AM102" t="str">
            <v>×</v>
          </cell>
          <cell r="AN102" t="str">
            <v>○</v>
          </cell>
          <cell r="AO102" t="str">
            <v/>
          </cell>
          <cell r="AP102" t="str">
            <v>12</v>
          </cell>
          <cell r="AQ102" t="str">
            <v>12</v>
          </cell>
          <cell r="AR102" t="str">
            <v>Ｂ型特例</v>
          </cell>
          <cell r="AS102">
            <v>10</v>
          </cell>
          <cell r="AT102">
            <v>32.9</v>
          </cell>
          <cell r="AU102">
            <v>133079931</v>
          </cell>
          <cell r="AV102">
            <v>41035570</v>
          </cell>
          <cell r="AW102" t="str">
            <v>昭和４７</v>
          </cell>
          <cell r="AX102">
            <v>26512</v>
          </cell>
          <cell r="AY102">
            <v>26512</v>
          </cell>
          <cell r="AZ102" t="str">
            <v>3</v>
          </cell>
          <cell r="BA102" t="str">
            <v>2</v>
          </cell>
          <cell r="BB102">
            <v>1</v>
          </cell>
          <cell r="BC102" t="str">
            <v>3</v>
          </cell>
          <cell r="BD102">
            <v>231226512</v>
          </cell>
          <cell r="BE102" t="str">
            <v>Ｂ型特例</v>
          </cell>
          <cell r="BF102" t="str">
            <v>3</v>
          </cell>
          <cell r="BG102">
            <v>231226512</v>
          </cell>
          <cell r="BH102">
            <v>2.2000000000000002</v>
          </cell>
          <cell r="BI102" t="str">
            <v>府中病院附属保育所</v>
          </cell>
        </row>
        <row r="103">
          <cell r="A103" t="str">
            <v>医療法人徳洲会岸和田徳洲会病院</v>
          </cell>
          <cell r="B103" t="str">
            <v>医療法人</v>
          </cell>
          <cell r="C103" t="str">
            <v>S53</v>
          </cell>
          <cell r="D103">
            <v>4</v>
          </cell>
          <cell r="E103">
            <v>1</v>
          </cell>
          <cell r="F103">
            <v>1267700</v>
          </cell>
          <cell r="G103">
            <v>7776000</v>
          </cell>
          <cell r="H103">
            <v>32642060</v>
          </cell>
          <cell r="I103">
            <v>0</v>
          </cell>
          <cell r="J103">
            <v>41685760</v>
          </cell>
          <cell r="K103">
            <v>36050900</v>
          </cell>
          <cell r="L103">
            <v>5634860</v>
          </cell>
          <cell r="M103">
            <v>41685760</v>
          </cell>
          <cell r="N103">
            <v>0</v>
          </cell>
          <cell r="O103">
            <v>10</v>
          </cell>
          <cell r="P103">
            <v>0</v>
          </cell>
          <cell r="Q103">
            <v>10</v>
          </cell>
          <cell r="R103" t="str">
            <v>直</v>
          </cell>
          <cell r="S103">
            <v>24</v>
          </cell>
          <cell r="T103">
            <v>365</v>
          </cell>
          <cell r="U103">
            <v>6590</v>
          </cell>
          <cell r="V103">
            <v>6590</v>
          </cell>
          <cell r="W103">
            <v>3</v>
          </cell>
          <cell r="X103">
            <v>12</v>
          </cell>
          <cell r="Y103">
            <v>7</v>
          </cell>
          <cell r="Z103">
            <v>13</v>
          </cell>
          <cell r="AA103">
            <v>35</v>
          </cell>
          <cell r="AB103">
            <v>6520016000</v>
          </cell>
          <cell r="AC103">
            <v>39392000</v>
          </cell>
          <cell r="AD103">
            <v>0</v>
          </cell>
          <cell r="AE103">
            <v>6559408000</v>
          </cell>
          <cell r="AF103">
            <v>5677803000</v>
          </cell>
          <cell r="AG103">
            <v>22316000</v>
          </cell>
          <cell r="AH103">
            <v>0</v>
          </cell>
          <cell r="AI103">
            <v>5700119000</v>
          </cell>
          <cell r="AJ103">
            <v>859289000</v>
          </cell>
          <cell r="AK103" t="str">
            <v>○</v>
          </cell>
          <cell r="AL103" t="str">
            <v>○</v>
          </cell>
          <cell r="AM103" t="str">
            <v>×</v>
          </cell>
          <cell r="AN103" t="str">
            <v>○</v>
          </cell>
          <cell r="AO103" t="str">
            <v/>
          </cell>
          <cell r="AP103" t="str">
            <v>12</v>
          </cell>
          <cell r="AQ103" t="str">
            <v>12</v>
          </cell>
          <cell r="AR103" t="str">
            <v>Ｂ型特例</v>
          </cell>
          <cell r="AS103">
            <v>10</v>
          </cell>
          <cell r="AT103">
            <v>16.7</v>
          </cell>
          <cell r="AU103">
            <v>68961260</v>
          </cell>
          <cell r="AV103">
            <v>40418060</v>
          </cell>
          <cell r="AW103" t="str">
            <v>昭和５３</v>
          </cell>
          <cell r="AX103">
            <v>28581</v>
          </cell>
          <cell r="AY103">
            <v>28581</v>
          </cell>
          <cell r="AZ103" t="str">
            <v>3</v>
          </cell>
          <cell r="BA103" t="str">
            <v>2</v>
          </cell>
          <cell r="BB103">
            <v>2</v>
          </cell>
          <cell r="BC103" t="str">
            <v>3</v>
          </cell>
          <cell r="BD103">
            <v>231228581</v>
          </cell>
          <cell r="BE103" t="str">
            <v>Ｂ型特例</v>
          </cell>
          <cell r="BF103" t="str">
            <v>3</v>
          </cell>
          <cell r="BG103">
            <v>231228581</v>
          </cell>
          <cell r="BH103">
            <v>21.2</v>
          </cell>
          <cell r="BI103" t="str">
            <v>岸和田徳州会病院エンゼル保育園</v>
          </cell>
        </row>
        <row r="104">
          <cell r="A104" t="str">
            <v>医療法人三世会河内総合病院</v>
          </cell>
          <cell r="B104" t="str">
            <v>医療法人</v>
          </cell>
          <cell r="C104" t="str">
            <v>S56</v>
          </cell>
          <cell r="D104">
            <v>8</v>
          </cell>
          <cell r="E104">
            <v>1</v>
          </cell>
          <cell r="F104">
            <v>3600000</v>
          </cell>
          <cell r="G104">
            <v>7776000</v>
          </cell>
          <cell r="H104">
            <v>37747200</v>
          </cell>
          <cell r="I104">
            <v>0</v>
          </cell>
          <cell r="J104">
            <v>49123200</v>
          </cell>
          <cell r="K104">
            <v>42000000</v>
          </cell>
          <cell r="L104">
            <v>7123200</v>
          </cell>
          <cell r="M104">
            <v>49123200</v>
          </cell>
          <cell r="N104">
            <v>0</v>
          </cell>
          <cell r="O104">
            <v>12</v>
          </cell>
          <cell r="P104">
            <v>0</v>
          </cell>
          <cell r="Q104">
            <v>12</v>
          </cell>
          <cell r="R104" t="str">
            <v>直</v>
          </cell>
          <cell r="S104">
            <v>24</v>
          </cell>
          <cell r="T104">
            <v>365</v>
          </cell>
          <cell r="U104">
            <v>10000</v>
          </cell>
          <cell r="V104">
            <v>10000</v>
          </cell>
          <cell r="W104">
            <v>1</v>
          </cell>
          <cell r="X104">
            <v>19</v>
          </cell>
          <cell r="Y104">
            <v>5</v>
          </cell>
          <cell r="Z104">
            <v>6</v>
          </cell>
          <cell r="AA104">
            <v>31</v>
          </cell>
          <cell r="AB104">
            <v>6526328000</v>
          </cell>
          <cell r="AC104">
            <v>98270000</v>
          </cell>
          <cell r="AD104">
            <v>13998000</v>
          </cell>
          <cell r="AE104">
            <v>6638596000</v>
          </cell>
          <cell r="AF104">
            <v>6052749000</v>
          </cell>
          <cell r="AG104">
            <v>266566000</v>
          </cell>
          <cell r="AH104">
            <v>136125000</v>
          </cell>
          <cell r="AI104">
            <v>6455440000</v>
          </cell>
          <cell r="AJ104">
            <v>183156000</v>
          </cell>
          <cell r="AK104" t="str">
            <v>○</v>
          </cell>
          <cell r="AL104" t="str">
            <v/>
          </cell>
          <cell r="AM104" t="str">
            <v>12</v>
          </cell>
          <cell r="AN104" t="str">
            <v>○</v>
          </cell>
          <cell r="AO104" t="str">
            <v/>
          </cell>
          <cell r="AP104" t="str">
            <v>12</v>
          </cell>
          <cell r="AQ104" t="str">
            <v>12</v>
          </cell>
          <cell r="AR104" t="str">
            <v>Ｂ型特例</v>
          </cell>
          <cell r="AS104">
            <v>10</v>
          </cell>
          <cell r="AT104">
            <v>14.8</v>
          </cell>
          <cell r="AU104">
            <v>63244800</v>
          </cell>
          <cell r="AV104">
            <v>45523200</v>
          </cell>
          <cell r="AW104" t="str">
            <v>昭和５６</v>
          </cell>
          <cell r="AX104">
            <v>29799</v>
          </cell>
          <cell r="AY104">
            <v>29799</v>
          </cell>
          <cell r="AZ104">
            <v>231229799</v>
          </cell>
          <cell r="BA104" t="str">
            <v>2</v>
          </cell>
          <cell r="BB104">
            <v>3</v>
          </cell>
          <cell r="BC104" t="str">
            <v>3</v>
          </cell>
          <cell r="BD104">
            <v>231229799</v>
          </cell>
          <cell r="BE104" t="str">
            <v>Ｂ型特例</v>
          </cell>
          <cell r="BF104" t="str">
            <v>3</v>
          </cell>
          <cell r="BG104">
            <v>231229799</v>
          </cell>
          <cell r="BH104">
            <v>4</v>
          </cell>
          <cell r="BI104" t="str">
            <v>河内総合病院内保育所</v>
          </cell>
        </row>
        <row r="105">
          <cell r="A105" t="str">
            <v>医療法人生長会ベルランド総合病院</v>
          </cell>
          <cell r="B105" t="str">
            <v>医療法人</v>
          </cell>
          <cell r="C105" t="str">
            <v>S57</v>
          </cell>
          <cell r="D105">
            <v>4</v>
          </cell>
          <cell r="E105">
            <v>1</v>
          </cell>
          <cell r="F105">
            <v>12672000</v>
          </cell>
          <cell r="G105">
            <v>7776000</v>
          </cell>
          <cell r="H105">
            <v>41447407</v>
          </cell>
          <cell r="I105">
            <v>0</v>
          </cell>
          <cell r="J105">
            <v>61895407</v>
          </cell>
          <cell r="K105">
            <v>49300000</v>
          </cell>
          <cell r="L105">
            <v>12595407</v>
          </cell>
          <cell r="M105">
            <v>61895407</v>
          </cell>
          <cell r="N105">
            <v>0</v>
          </cell>
          <cell r="O105">
            <v>13</v>
          </cell>
          <cell r="P105">
            <v>0</v>
          </cell>
          <cell r="Q105">
            <v>13</v>
          </cell>
          <cell r="R105" t="str">
            <v>直</v>
          </cell>
          <cell r="S105">
            <v>24</v>
          </cell>
          <cell r="T105">
            <v>365</v>
          </cell>
          <cell r="U105">
            <v>16000</v>
          </cell>
          <cell r="V105">
            <v>16000</v>
          </cell>
          <cell r="W105">
            <v>14</v>
          </cell>
          <cell r="X105">
            <v>26</v>
          </cell>
          <cell r="Y105">
            <v>8</v>
          </cell>
          <cell r="Z105">
            <v>15</v>
          </cell>
          <cell r="AA105">
            <v>63</v>
          </cell>
          <cell r="AB105">
            <v>9373715000</v>
          </cell>
          <cell r="AC105">
            <v>296858000</v>
          </cell>
          <cell r="AD105">
            <v>3009000</v>
          </cell>
          <cell r="AE105">
            <v>9673582000</v>
          </cell>
          <cell r="AF105">
            <v>8742044000</v>
          </cell>
          <cell r="AG105">
            <v>393924000</v>
          </cell>
          <cell r="AH105">
            <v>68013000</v>
          </cell>
          <cell r="AI105">
            <v>9203981000</v>
          </cell>
          <cell r="AJ105">
            <v>469601000</v>
          </cell>
          <cell r="AK105" t="str">
            <v>○</v>
          </cell>
          <cell r="AL105" t="str">
            <v>○</v>
          </cell>
          <cell r="AM105" t="str">
            <v>×</v>
          </cell>
          <cell r="AN105" t="str">
            <v>○</v>
          </cell>
          <cell r="AO105" t="str">
            <v/>
          </cell>
          <cell r="AP105" t="str">
            <v>12</v>
          </cell>
          <cell r="AQ105" t="str">
            <v>12</v>
          </cell>
          <cell r="AR105" t="str">
            <v>Ｂ型特例</v>
          </cell>
          <cell r="AS105">
            <v>10</v>
          </cell>
          <cell r="AT105">
            <v>30</v>
          </cell>
          <cell r="AU105">
            <v>126355407</v>
          </cell>
          <cell r="AV105">
            <v>49223407</v>
          </cell>
          <cell r="AW105" t="str">
            <v>昭和５７</v>
          </cell>
          <cell r="AX105">
            <v>30042</v>
          </cell>
          <cell r="AY105">
            <v>30042</v>
          </cell>
          <cell r="AZ105" t="str">
            <v>3</v>
          </cell>
          <cell r="BA105" t="str">
            <v>2</v>
          </cell>
          <cell r="BB105">
            <v>4</v>
          </cell>
          <cell r="BC105" t="str">
            <v>3</v>
          </cell>
          <cell r="BD105">
            <v>231230042</v>
          </cell>
          <cell r="BE105" t="str">
            <v>Ｂ型特例</v>
          </cell>
          <cell r="BF105" t="str">
            <v>3</v>
          </cell>
          <cell r="BG105">
            <v>231230042</v>
          </cell>
          <cell r="BH105">
            <v>9.5</v>
          </cell>
          <cell r="BI105" t="str">
            <v>ベルランド総合病院ベルランド保育園</v>
          </cell>
        </row>
        <row r="106">
          <cell r="A106" t="str">
            <v>医療法人祐生会みどりヶ丘病院</v>
          </cell>
          <cell r="B106" t="str">
            <v>医療法人</v>
          </cell>
          <cell r="C106" t="str">
            <v>H1</v>
          </cell>
          <cell r="D106">
            <v>9</v>
          </cell>
          <cell r="E106">
            <v>21</v>
          </cell>
          <cell r="F106">
            <v>5930000</v>
          </cell>
          <cell r="G106">
            <v>4708000</v>
          </cell>
          <cell r="H106">
            <v>27597000</v>
          </cell>
          <cell r="I106">
            <v>0</v>
          </cell>
          <cell r="J106">
            <v>38235000</v>
          </cell>
          <cell r="K106">
            <v>34180000</v>
          </cell>
          <cell r="L106">
            <v>4055000</v>
          </cell>
          <cell r="M106">
            <v>38235000</v>
          </cell>
          <cell r="N106">
            <v>0</v>
          </cell>
          <cell r="O106">
            <v>8</v>
          </cell>
          <cell r="P106">
            <v>3</v>
          </cell>
          <cell r="Q106">
            <v>11</v>
          </cell>
          <cell r="R106" t="str">
            <v>直</v>
          </cell>
          <cell r="S106">
            <v>11</v>
          </cell>
          <cell r="T106">
            <v>192</v>
          </cell>
          <cell r="U106">
            <v>25000</v>
          </cell>
          <cell r="V106">
            <v>25000</v>
          </cell>
          <cell r="W106">
            <v>7</v>
          </cell>
          <cell r="X106">
            <v>13</v>
          </cell>
          <cell r="Y106">
            <v>5</v>
          </cell>
          <cell r="Z106">
            <v>7</v>
          </cell>
          <cell r="AA106">
            <v>32</v>
          </cell>
          <cell r="AB106">
            <v>4261158000</v>
          </cell>
          <cell r="AC106">
            <v>130298000</v>
          </cell>
          <cell r="AD106">
            <v>0</v>
          </cell>
          <cell r="AE106">
            <v>4391456000</v>
          </cell>
          <cell r="AF106">
            <v>3974228000</v>
          </cell>
          <cell r="AG106">
            <v>203494000</v>
          </cell>
          <cell r="AH106">
            <v>0</v>
          </cell>
          <cell r="AI106">
            <v>4177722000</v>
          </cell>
          <cell r="AJ106">
            <v>213734000</v>
          </cell>
          <cell r="AK106" t="str">
            <v>○</v>
          </cell>
          <cell r="AL106" t="str">
            <v/>
          </cell>
          <cell r="AM106" t="str">
            <v>12</v>
          </cell>
          <cell r="AN106" t="str">
            <v>○</v>
          </cell>
          <cell r="AO106" t="str">
            <v/>
          </cell>
          <cell r="AP106" t="str">
            <v>12</v>
          </cell>
          <cell r="AQ106" t="str">
            <v>12</v>
          </cell>
          <cell r="AR106" t="str">
            <v>Ｂ型特例</v>
          </cell>
          <cell r="AS106">
            <v>10</v>
          </cell>
          <cell r="AT106">
            <v>15.2</v>
          </cell>
          <cell r="AU106">
            <v>61693400</v>
          </cell>
          <cell r="AV106">
            <v>32305000</v>
          </cell>
          <cell r="AW106" t="str">
            <v>平成　元</v>
          </cell>
          <cell r="AX106">
            <v>32772</v>
          </cell>
          <cell r="AY106">
            <v>32772</v>
          </cell>
          <cell r="AZ106">
            <v>231232772</v>
          </cell>
          <cell r="BA106" t="str">
            <v>2</v>
          </cell>
          <cell r="BB106">
            <v>5</v>
          </cell>
          <cell r="BC106" t="str">
            <v>3</v>
          </cell>
          <cell r="BD106">
            <v>231232772</v>
          </cell>
          <cell r="BE106" t="str">
            <v>Ｂ型特例</v>
          </cell>
          <cell r="BF106" t="str">
            <v>3</v>
          </cell>
          <cell r="BG106">
            <v>231232772</v>
          </cell>
          <cell r="BH106">
            <v>6.6</v>
          </cell>
          <cell r="BI106" t="str">
            <v>みどりヶ丘病院ひまわり保育園</v>
          </cell>
        </row>
        <row r="107">
          <cell r="A107" t="str">
            <v>国家公務員等共済組合連合会大手前病院</v>
          </cell>
          <cell r="B107" t="str">
            <v>共済</v>
          </cell>
          <cell r="C107" t="str">
            <v>S49</v>
          </cell>
          <cell r="D107">
            <v>11</v>
          </cell>
          <cell r="E107">
            <v>12</v>
          </cell>
          <cell r="F107">
            <v>1800000</v>
          </cell>
          <cell r="G107">
            <v>0</v>
          </cell>
          <cell r="H107">
            <v>4300000</v>
          </cell>
          <cell r="I107">
            <v>600000</v>
          </cell>
          <cell r="J107">
            <v>6700000</v>
          </cell>
          <cell r="K107">
            <v>7313700</v>
          </cell>
          <cell r="L107">
            <v>424100</v>
          </cell>
          <cell r="M107">
            <v>7737800</v>
          </cell>
          <cell r="N107">
            <v>-1037800</v>
          </cell>
          <cell r="O107">
            <v>2</v>
          </cell>
          <cell r="P107">
            <v>0</v>
          </cell>
          <cell r="Q107">
            <v>2</v>
          </cell>
          <cell r="R107" t="str">
            <v>直</v>
          </cell>
          <cell r="S107">
            <v>9.25</v>
          </cell>
          <cell r="T107">
            <v>0</v>
          </cell>
          <cell r="U107">
            <v>40000</v>
          </cell>
          <cell r="V107">
            <v>40000</v>
          </cell>
          <cell r="W107">
            <v>0</v>
          </cell>
          <cell r="X107">
            <v>2</v>
          </cell>
          <cell r="Y107">
            <v>0</v>
          </cell>
          <cell r="Z107">
            <v>0</v>
          </cell>
          <cell r="AA107">
            <v>2</v>
          </cell>
          <cell r="AB107">
            <v>6339438451</v>
          </cell>
          <cell r="AC107">
            <v>107515678</v>
          </cell>
          <cell r="AD107">
            <v>331840769</v>
          </cell>
          <cell r="AE107">
            <v>6778794898</v>
          </cell>
          <cell r="AF107">
            <v>6434738397</v>
          </cell>
          <cell r="AG107">
            <v>360731546</v>
          </cell>
          <cell r="AH107">
            <v>104301023</v>
          </cell>
          <cell r="AI107">
            <v>6899770966</v>
          </cell>
          <cell r="AJ107">
            <v>-120976068</v>
          </cell>
          <cell r="AK107" t="str">
            <v>×</v>
          </cell>
          <cell r="AL107" t="str">
            <v>×</v>
          </cell>
          <cell r="AM107" t="str">
            <v>×</v>
          </cell>
          <cell r="AN107" t="str">
            <v/>
          </cell>
          <cell r="AO107" t="str">
            <v>07</v>
          </cell>
          <cell r="AP107" t="str">
            <v/>
          </cell>
          <cell r="AQ107" t="str">
            <v>07</v>
          </cell>
          <cell r="AR107" t="str">
            <v>対象外</v>
          </cell>
          <cell r="AS107" t="str">
            <v>-</v>
          </cell>
          <cell r="AT107" t="str">
            <v>-</v>
          </cell>
          <cell r="AU107" t="str">
            <v>-</v>
          </cell>
          <cell r="AV107" t="str">
            <v>-</v>
          </cell>
          <cell r="AW107" t="str">
            <v>昭和４９</v>
          </cell>
          <cell r="AX107">
            <v>27345</v>
          </cell>
          <cell r="AY107">
            <v>27345</v>
          </cell>
          <cell r="AZ107" t="str">
            <v>9</v>
          </cell>
          <cell r="BA107" t="str">
            <v>2</v>
          </cell>
          <cell r="BB107">
            <v>1</v>
          </cell>
          <cell r="BC107" t="str">
            <v>9</v>
          </cell>
          <cell r="BD107">
            <v>290727345</v>
          </cell>
          <cell r="BE107" t="str">
            <v>対象外</v>
          </cell>
          <cell r="BF107" t="str">
            <v>9</v>
          </cell>
          <cell r="BG107">
            <v>290727345</v>
          </cell>
          <cell r="BH107" t="e">
            <v>#VALUE!</v>
          </cell>
        </row>
        <row r="108">
          <cell r="A108" t="str">
            <v>医療法人信愛会新生病院</v>
          </cell>
          <cell r="B108" t="str">
            <v>医療法人</v>
          </cell>
          <cell r="C108" t="str">
            <v>H8</v>
          </cell>
          <cell r="D108">
            <v>3</v>
          </cell>
          <cell r="E108">
            <v>1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5</v>
          </cell>
          <cell r="M108">
            <v>0</v>
          </cell>
          <cell r="N108">
            <v>0</v>
          </cell>
          <cell r="O108">
            <v>5</v>
          </cell>
          <cell r="P108">
            <v>0</v>
          </cell>
          <cell r="Q108">
            <v>5</v>
          </cell>
          <cell r="R108">
            <v>6</v>
          </cell>
          <cell r="S108">
            <v>8.75</v>
          </cell>
          <cell r="T108">
            <v>0</v>
          </cell>
          <cell r="U108">
            <v>0</v>
          </cell>
          <cell r="V108">
            <v>6777</v>
          </cell>
          <cell r="W108">
            <v>4</v>
          </cell>
          <cell r="X108">
            <v>12</v>
          </cell>
          <cell r="Y108">
            <v>6</v>
          </cell>
          <cell r="Z108">
            <v>3</v>
          </cell>
          <cell r="AA108">
            <v>25</v>
          </cell>
          <cell r="AB108" t="str">
            <v>対象外</v>
          </cell>
          <cell r="AC108" t="str">
            <v>-</v>
          </cell>
          <cell r="AD108" t="str">
            <v>-</v>
          </cell>
          <cell r="AE108">
            <v>0</v>
          </cell>
          <cell r="AF108" t="str">
            <v>-</v>
          </cell>
          <cell r="AG108">
            <v>35125</v>
          </cell>
          <cell r="AH108">
            <v>34790</v>
          </cell>
          <cell r="AI108">
            <v>0</v>
          </cell>
          <cell r="AJ108">
            <v>0</v>
          </cell>
          <cell r="AK108" t="str">
            <v>×</v>
          </cell>
          <cell r="AL108">
            <v>291235125</v>
          </cell>
          <cell r="AM108" t="str">
            <v>対象外</v>
          </cell>
          <cell r="AN108" t="str">
            <v>9</v>
          </cell>
          <cell r="AO108" t="str">
            <v/>
          </cell>
          <cell r="AP108" t="str">
            <v>12</v>
          </cell>
          <cell r="AQ108" t="str">
            <v>12</v>
          </cell>
          <cell r="AR108" t="str">
            <v>対象外</v>
          </cell>
          <cell r="AS108" t="str">
            <v>-</v>
          </cell>
          <cell r="AT108" t="str">
            <v>-</v>
          </cell>
          <cell r="AU108" t="str">
            <v>-</v>
          </cell>
          <cell r="AV108" t="str">
            <v>-</v>
          </cell>
          <cell r="AX108">
            <v>35125</v>
          </cell>
          <cell r="AY108">
            <v>34790</v>
          </cell>
          <cell r="BA108" t="str">
            <v>2</v>
          </cell>
          <cell r="BB108">
            <v>1</v>
          </cell>
          <cell r="BC108" t="str">
            <v>9</v>
          </cell>
          <cell r="BD108">
            <v>291235125</v>
          </cell>
          <cell r="BE108" t="str">
            <v>対象外</v>
          </cell>
          <cell r="BF108" t="str">
            <v>9</v>
          </cell>
          <cell r="BG108">
            <v>291235125</v>
          </cell>
          <cell r="BH108" t="e">
            <v>#VALUE!</v>
          </cell>
        </row>
        <row r="109"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 t="str">
            <v/>
          </cell>
          <cell r="R109" t="str">
            <v>UNKNOWN</v>
          </cell>
          <cell r="S109" t="str">
            <v>UNKNOWN</v>
          </cell>
          <cell r="T109" t="str">
            <v>E</v>
          </cell>
          <cell r="U109" t="str">
            <v>E</v>
          </cell>
          <cell r="V109" t="str">
            <v>E</v>
          </cell>
          <cell r="W109" t="str">
            <v>E</v>
          </cell>
          <cell r="X109" t="str">
            <v>-</v>
          </cell>
          <cell r="Y109" t="str">
            <v>昭和５５</v>
          </cell>
          <cell r="Z109" t="e">
            <v>#VALUE!</v>
          </cell>
          <cell r="AA109">
            <v>0</v>
          </cell>
          <cell r="AB109" t="str">
            <v>ERROR</v>
          </cell>
          <cell r="AC109">
            <v>1</v>
          </cell>
          <cell r="AD109" t="str">
            <v>8</v>
          </cell>
          <cell r="AE109">
            <v>0</v>
          </cell>
          <cell r="AF109" t="str">
            <v>E</v>
          </cell>
          <cell r="AG109" t="str">
            <v>8</v>
          </cell>
          <cell r="AH109" t="e">
            <v>#VALUE!</v>
          </cell>
          <cell r="AI109">
            <v>0</v>
          </cell>
          <cell r="AJ109">
            <v>0</v>
          </cell>
          <cell r="AO109" t="str">
            <v/>
          </cell>
          <cell r="AP109" t="str">
            <v>UNKNOWN</v>
          </cell>
          <cell r="AQ109" t="str">
            <v>UNKNOWN</v>
          </cell>
          <cell r="AR109" t="str">
            <v>E</v>
          </cell>
          <cell r="AS109" t="str">
            <v>E</v>
          </cell>
          <cell r="AT109" t="str">
            <v>E</v>
          </cell>
          <cell r="AU109" t="str">
            <v>E</v>
          </cell>
          <cell r="AV109" t="str">
            <v>-</v>
          </cell>
          <cell r="AW109" t="str">
            <v>昭和５５</v>
          </cell>
          <cell r="AX109" t="e">
            <v>#VALUE!</v>
          </cell>
          <cell r="AY109" t="e">
            <v>#VALUE!</v>
          </cell>
          <cell r="BA109" t="str">
            <v>ERROR</v>
          </cell>
          <cell r="BB109">
            <v>1</v>
          </cell>
          <cell r="BC109" t="str">
            <v>8</v>
          </cell>
          <cell r="BD109" t="e">
            <v>#VALUE!</v>
          </cell>
          <cell r="BE109" t="str">
            <v>E</v>
          </cell>
          <cell r="BF109" t="str">
            <v>8</v>
          </cell>
          <cell r="BG109" t="e">
            <v>#VALUE!</v>
          </cell>
          <cell r="BH109" t="e">
            <v>#VALUE!</v>
          </cell>
        </row>
        <row r="110"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 t="str">
            <v/>
          </cell>
          <cell r="R110" t="str">
            <v>UNKNOWN</v>
          </cell>
          <cell r="S110" t="str">
            <v>UNKNOWN</v>
          </cell>
          <cell r="T110" t="str">
            <v>E</v>
          </cell>
          <cell r="U110" t="str">
            <v>E</v>
          </cell>
          <cell r="V110" t="str">
            <v>E</v>
          </cell>
          <cell r="W110" t="str">
            <v>E</v>
          </cell>
          <cell r="X110" t="str">
            <v>-</v>
          </cell>
          <cell r="Y110" t="str">
            <v>昭和５６</v>
          </cell>
          <cell r="Z110" t="e">
            <v>#VALUE!</v>
          </cell>
          <cell r="AA110">
            <v>0</v>
          </cell>
          <cell r="AB110" t="str">
            <v>ERROR</v>
          </cell>
          <cell r="AC110">
            <v>2</v>
          </cell>
          <cell r="AD110" t="str">
            <v>8</v>
          </cell>
          <cell r="AE110">
            <v>0</v>
          </cell>
          <cell r="AF110" t="str">
            <v>E</v>
          </cell>
          <cell r="AG110" t="str">
            <v>8</v>
          </cell>
          <cell r="AH110" t="e">
            <v>#VALUE!</v>
          </cell>
          <cell r="AI110">
            <v>0</v>
          </cell>
          <cell r="AJ110">
            <v>0</v>
          </cell>
          <cell r="AO110" t="str">
            <v/>
          </cell>
          <cell r="AP110" t="str">
            <v>UNKNOWN</v>
          </cell>
          <cell r="AQ110" t="str">
            <v>UNKNOWN</v>
          </cell>
          <cell r="AR110" t="str">
            <v>E</v>
          </cell>
          <cell r="AS110" t="str">
            <v>E</v>
          </cell>
          <cell r="AT110" t="str">
            <v>E</v>
          </cell>
          <cell r="AU110" t="str">
            <v>E</v>
          </cell>
          <cell r="AV110" t="str">
            <v>-</v>
          </cell>
          <cell r="AW110" t="str">
            <v>昭和５６</v>
          </cell>
          <cell r="AX110" t="e">
            <v>#VALUE!</v>
          </cell>
          <cell r="AY110" t="e">
            <v>#VALUE!</v>
          </cell>
          <cell r="BA110" t="str">
            <v>ERROR</v>
          </cell>
          <cell r="BB110">
            <v>2</v>
          </cell>
          <cell r="BC110" t="str">
            <v>8</v>
          </cell>
          <cell r="BD110" t="e">
            <v>#VALUE!</v>
          </cell>
          <cell r="BE110" t="str">
            <v>E</v>
          </cell>
          <cell r="BF110" t="str">
            <v>8</v>
          </cell>
          <cell r="BG110" t="e">
            <v>#VALUE!</v>
          </cell>
          <cell r="BH110" t="e">
            <v>#VALUE!</v>
          </cell>
        </row>
        <row r="111"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 t="str">
            <v/>
          </cell>
          <cell r="R111" t="str">
            <v>UNKNOWN</v>
          </cell>
          <cell r="S111" t="str">
            <v>UNKNOWN</v>
          </cell>
          <cell r="T111" t="str">
            <v>E</v>
          </cell>
          <cell r="U111" t="str">
            <v>E</v>
          </cell>
          <cell r="V111" t="str">
            <v>E</v>
          </cell>
          <cell r="W111" t="str">
            <v>E</v>
          </cell>
          <cell r="X111" t="str">
            <v>-</v>
          </cell>
          <cell r="Y111" t="str">
            <v>昭和５７</v>
          </cell>
          <cell r="Z111" t="e">
            <v>#VALUE!</v>
          </cell>
          <cell r="AA111">
            <v>0</v>
          </cell>
          <cell r="AB111" t="str">
            <v>ERROR</v>
          </cell>
          <cell r="AC111">
            <v>3</v>
          </cell>
          <cell r="AD111" t="str">
            <v>8</v>
          </cell>
          <cell r="AE111">
            <v>0</v>
          </cell>
          <cell r="AF111" t="str">
            <v>E</v>
          </cell>
          <cell r="AG111" t="str">
            <v>8</v>
          </cell>
          <cell r="AH111" t="e">
            <v>#VALUE!</v>
          </cell>
          <cell r="AI111">
            <v>0</v>
          </cell>
          <cell r="AJ111">
            <v>0</v>
          </cell>
          <cell r="AO111" t="str">
            <v/>
          </cell>
          <cell r="AP111" t="str">
            <v>UNKNOWN</v>
          </cell>
          <cell r="AQ111" t="str">
            <v>UNKNOWN</v>
          </cell>
          <cell r="AR111" t="str">
            <v>E</v>
          </cell>
          <cell r="AS111" t="str">
            <v>E</v>
          </cell>
          <cell r="AT111" t="str">
            <v>E</v>
          </cell>
          <cell r="AU111" t="str">
            <v>E</v>
          </cell>
          <cell r="AV111" t="str">
            <v>-</v>
          </cell>
          <cell r="AW111" t="str">
            <v>昭和５７</v>
          </cell>
          <cell r="AX111" t="e">
            <v>#VALUE!</v>
          </cell>
          <cell r="AY111" t="e">
            <v>#VALUE!</v>
          </cell>
          <cell r="BA111" t="str">
            <v>ERROR</v>
          </cell>
          <cell r="BB111">
            <v>3</v>
          </cell>
          <cell r="BC111" t="str">
            <v>8</v>
          </cell>
          <cell r="BD111" t="e">
            <v>#VALUE!</v>
          </cell>
          <cell r="BE111" t="str">
            <v>E</v>
          </cell>
          <cell r="BF111" t="str">
            <v>8</v>
          </cell>
          <cell r="BG111" t="e">
            <v>#VALUE!</v>
          </cell>
          <cell r="BH111" t="e">
            <v>#VALUE!</v>
          </cell>
        </row>
        <row r="112"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 t="str">
            <v/>
          </cell>
          <cell r="R112" t="str">
            <v>UNKNOWN</v>
          </cell>
          <cell r="S112" t="str">
            <v>UNKNOWN</v>
          </cell>
          <cell r="T112" t="str">
            <v>E</v>
          </cell>
          <cell r="U112" t="str">
            <v>E</v>
          </cell>
          <cell r="V112" t="str">
            <v>E</v>
          </cell>
          <cell r="W112" t="str">
            <v>E</v>
          </cell>
          <cell r="X112" t="str">
            <v>-</v>
          </cell>
          <cell r="Y112" t="str">
            <v>昭和５８</v>
          </cell>
          <cell r="Z112" t="e">
            <v>#VALUE!</v>
          </cell>
          <cell r="AA112">
            <v>0</v>
          </cell>
          <cell r="AB112" t="str">
            <v>ERROR</v>
          </cell>
          <cell r="AC112">
            <v>4</v>
          </cell>
          <cell r="AD112" t="str">
            <v>8</v>
          </cell>
          <cell r="AE112">
            <v>0</v>
          </cell>
          <cell r="AF112" t="str">
            <v>E</v>
          </cell>
          <cell r="AG112" t="str">
            <v>8</v>
          </cell>
          <cell r="AH112" t="e">
            <v>#VALUE!</v>
          </cell>
          <cell r="AI112">
            <v>0</v>
          </cell>
          <cell r="AJ112">
            <v>0</v>
          </cell>
          <cell r="AO112" t="str">
            <v/>
          </cell>
          <cell r="AP112" t="str">
            <v>UNKNOWN</v>
          </cell>
          <cell r="AQ112" t="str">
            <v>UNKNOWN</v>
          </cell>
          <cell r="AR112" t="str">
            <v>E</v>
          </cell>
          <cell r="AS112" t="str">
            <v>E</v>
          </cell>
          <cell r="AT112" t="str">
            <v>E</v>
          </cell>
          <cell r="AU112" t="str">
            <v>E</v>
          </cell>
          <cell r="AV112" t="str">
            <v>-</v>
          </cell>
          <cell r="AW112" t="str">
            <v>昭和５８</v>
          </cell>
          <cell r="AX112" t="e">
            <v>#VALUE!</v>
          </cell>
          <cell r="AY112" t="e">
            <v>#VALUE!</v>
          </cell>
          <cell r="BA112" t="str">
            <v>ERROR</v>
          </cell>
          <cell r="BB112">
            <v>4</v>
          </cell>
          <cell r="BC112" t="str">
            <v>8</v>
          </cell>
          <cell r="BD112" t="e">
            <v>#VALUE!</v>
          </cell>
          <cell r="BE112" t="str">
            <v>E</v>
          </cell>
          <cell r="BF112" t="str">
            <v>8</v>
          </cell>
          <cell r="BG112" t="e">
            <v>#VALUE!</v>
          </cell>
          <cell r="BH112" t="e">
            <v>#VALUE!</v>
          </cell>
        </row>
        <row r="113"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 t="str">
            <v/>
          </cell>
          <cell r="R113" t="str">
            <v>UNKNOWN</v>
          </cell>
          <cell r="S113" t="str">
            <v>UNKNOWN</v>
          </cell>
          <cell r="T113" t="str">
            <v>E</v>
          </cell>
          <cell r="U113" t="str">
            <v>E</v>
          </cell>
          <cell r="V113" t="str">
            <v>E</v>
          </cell>
          <cell r="W113" t="str">
            <v>E</v>
          </cell>
          <cell r="X113" t="str">
            <v>-</v>
          </cell>
          <cell r="Y113" t="str">
            <v>昭和５９</v>
          </cell>
          <cell r="Z113" t="e">
            <v>#VALUE!</v>
          </cell>
          <cell r="AA113">
            <v>0</v>
          </cell>
          <cell r="AB113" t="str">
            <v>ERROR</v>
          </cell>
          <cell r="AC113">
            <v>5</v>
          </cell>
          <cell r="AD113" t="str">
            <v>8</v>
          </cell>
          <cell r="AE113">
            <v>0</v>
          </cell>
          <cell r="AF113" t="str">
            <v>E</v>
          </cell>
          <cell r="AG113" t="str">
            <v>8</v>
          </cell>
          <cell r="AH113" t="e">
            <v>#VALUE!</v>
          </cell>
          <cell r="AI113">
            <v>0</v>
          </cell>
          <cell r="AJ113">
            <v>0</v>
          </cell>
          <cell r="AO113" t="str">
            <v/>
          </cell>
          <cell r="AP113" t="str">
            <v>UNKNOWN</v>
          </cell>
          <cell r="AQ113" t="str">
            <v>UNKNOWN</v>
          </cell>
          <cell r="AR113" t="str">
            <v>E</v>
          </cell>
          <cell r="AS113" t="str">
            <v>E</v>
          </cell>
          <cell r="AT113" t="str">
            <v>E</v>
          </cell>
          <cell r="AU113" t="str">
            <v>E</v>
          </cell>
          <cell r="AV113" t="str">
            <v>-</v>
          </cell>
          <cell r="AW113" t="str">
            <v>昭和５９</v>
          </cell>
          <cell r="AX113" t="e">
            <v>#VALUE!</v>
          </cell>
          <cell r="AY113" t="e">
            <v>#VALUE!</v>
          </cell>
          <cell r="BA113" t="str">
            <v>ERROR</v>
          </cell>
          <cell r="BB113">
            <v>5</v>
          </cell>
          <cell r="BC113" t="str">
            <v>8</v>
          </cell>
          <cell r="BD113" t="e">
            <v>#VALUE!</v>
          </cell>
          <cell r="BE113" t="str">
            <v>E</v>
          </cell>
          <cell r="BF113" t="str">
            <v>8</v>
          </cell>
          <cell r="BG113" t="e">
            <v>#VALUE!</v>
          </cell>
          <cell r="BH113" t="e">
            <v>#VALUE!</v>
          </cell>
        </row>
        <row r="114"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 t="str">
            <v/>
          </cell>
          <cell r="R114" t="str">
            <v>UNKNOWN</v>
          </cell>
          <cell r="S114" t="str">
            <v>UNKNOWN</v>
          </cell>
          <cell r="T114" t="str">
            <v>E</v>
          </cell>
          <cell r="U114" t="str">
            <v>E</v>
          </cell>
          <cell r="V114" t="str">
            <v>E</v>
          </cell>
          <cell r="W114" t="str">
            <v>E</v>
          </cell>
          <cell r="X114" t="str">
            <v>-</v>
          </cell>
          <cell r="Y114" t="str">
            <v>昭和６０</v>
          </cell>
          <cell r="Z114" t="e">
            <v>#VALUE!</v>
          </cell>
          <cell r="AA114">
            <v>0</v>
          </cell>
          <cell r="AB114" t="str">
            <v>ERROR</v>
          </cell>
          <cell r="AC114">
            <v>6</v>
          </cell>
          <cell r="AD114" t="str">
            <v>8</v>
          </cell>
          <cell r="AE114">
            <v>0</v>
          </cell>
          <cell r="AF114" t="str">
            <v>E</v>
          </cell>
          <cell r="AG114" t="str">
            <v>8</v>
          </cell>
          <cell r="AH114" t="e">
            <v>#VALUE!</v>
          </cell>
          <cell r="AI114">
            <v>0</v>
          </cell>
          <cell r="AJ114">
            <v>0</v>
          </cell>
          <cell r="AO114" t="str">
            <v/>
          </cell>
          <cell r="AP114" t="str">
            <v>UNKNOWN</v>
          </cell>
          <cell r="AQ114" t="str">
            <v>UNKNOWN</v>
          </cell>
          <cell r="AR114" t="str">
            <v>E</v>
          </cell>
          <cell r="AS114" t="str">
            <v>E</v>
          </cell>
          <cell r="AT114" t="str">
            <v>E</v>
          </cell>
          <cell r="AU114" t="str">
            <v>E</v>
          </cell>
          <cell r="AV114" t="str">
            <v>-</v>
          </cell>
          <cell r="AW114" t="str">
            <v>昭和６０</v>
          </cell>
          <cell r="AX114" t="e">
            <v>#VALUE!</v>
          </cell>
          <cell r="AY114" t="e">
            <v>#VALUE!</v>
          </cell>
          <cell r="BA114" t="str">
            <v>ERROR</v>
          </cell>
          <cell r="BB114">
            <v>6</v>
          </cell>
          <cell r="BC114" t="str">
            <v>8</v>
          </cell>
          <cell r="BD114" t="e">
            <v>#VALUE!</v>
          </cell>
          <cell r="BE114" t="str">
            <v>E</v>
          </cell>
          <cell r="BF114" t="str">
            <v>8</v>
          </cell>
          <cell r="BG114" t="e">
            <v>#VALUE!</v>
          </cell>
          <cell r="BH114" t="e">
            <v>#VALUE!</v>
          </cell>
        </row>
        <row r="115"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 t="str">
            <v/>
          </cell>
          <cell r="R115" t="str">
            <v>UNKNOWN</v>
          </cell>
          <cell r="S115" t="str">
            <v>UNKNOWN</v>
          </cell>
          <cell r="T115" t="str">
            <v>E</v>
          </cell>
          <cell r="U115" t="str">
            <v>E</v>
          </cell>
          <cell r="V115" t="str">
            <v>E</v>
          </cell>
          <cell r="W115" t="str">
            <v>E</v>
          </cell>
          <cell r="X115" t="str">
            <v>-</v>
          </cell>
          <cell r="Y115" t="str">
            <v>昭和６１</v>
          </cell>
          <cell r="Z115" t="e">
            <v>#VALUE!</v>
          </cell>
          <cell r="AA115">
            <v>0</v>
          </cell>
          <cell r="AB115" t="str">
            <v>ERROR</v>
          </cell>
          <cell r="AC115">
            <v>7</v>
          </cell>
          <cell r="AD115" t="str">
            <v>8</v>
          </cell>
          <cell r="AE115">
            <v>0</v>
          </cell>
          <cell r="AF115" t="str">
            <v>E</v>
          </cell>
          <cell r="AG115" t="str">
            <v>8</v>
          </cell>
          <cell r="AH115" t="e">
            <v>#VALUE!</v>
          </cell>
          <cell r="AI115">
            <v>0</v>
          </cell>
          <cell r="AJ115">
            <v>0</v>
          </cell>
          <cell r="AO115" t="str">
            <v/>
          </cell>
          <cell r="AP115" t="str">
            <v>UNKNOWN</v>
          </cell>
          <cell r="AQ115" t="str">
            <v>UNKNOWN</v>
          </cell>
          <cell r="AR115" t="str">
            <v>E</v>
          </cell>
          <cell r="AS115" t="str">
            <v>E</v>
          </cell>
          <cell r="AT115" t="str">
            <v>E</v>
          </cell>
          <cell r="AU115" t="str">
            <v>E</v>
          </cell>
          <cell r="AV115" t="str">
            <v>-</v>
          </cell>
          <cell r="AW115" t="str">
            <v>昭和６１</v>
          </cell>
          <cell r="AX115" t="e">
            <v>#VALUE!</v>
          </cell>
          <cell r="AY115" t="e">
            <v>#VALUE!</v>
          </cell>
          <cell r="BA115" t="str">
            <v>ERROR</v>
          </cell>
          <cell r="BB115">
            <v>7</v>
          </cell>
          <cell r="BC115" t="str">
            <v>8</v>
          </cell>
          <cell r="BD115" t="e">
            <v>#VALUE!</v>
          </cell>
          <cell r="BE115" t="str">
            <v>E</v>
          </cell>
          <cell r="BF115" t="str">
            <v>8</v>
          </cell>
          <cell r="BG115" t="e">
            <v>#VALUE!</v>
          </cell>
          <cell r="BH115" t="e">
            <v>#VALUE!</v>
          </cell>
        </row>
        <row r="116"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 t="str">
            <v/>
          </cell>
          <cell r="R116" t="str">
            <v>UNKNOWN</v>
          </cell>
          <cell r="S116" t="str">
            <v>UNKNOWN</v>
          </cell>
          <cell r="T116" t="str">
            <v>E</v>
          </cell>
          <cell r="U116" t="str">
            <v>E</v>
          </cell>
          <cell r="V116" t="str">
            <v>E</v>
          </cell>
          <cell r="W116" t="str">
            <v>E</v>
          </cell>
          <cell r="X116" t="str">
            <v>-</v>
          </cell>
          <cell r="Y116" t="str">
            <v>昭和６２</v>
          </cell>
          <cell r="Z116" t="e">
            <v>#VALUE!</v>
          </cell>
          <cell r="AA116">
            <v>0</v>
          </cell>
          <cell r="AB116" t="str">
            <v>ERROR</v>
          </cell>
          <cell r="AC116">
            <v>8</v>
          </cell>
          <cell r="AD116" t="str">
            <v>8</v>
          </cell>
          <cell r="AE116">
            <v>0</v>
          </cell>
          <cell r="AF116" t="str">
            <v>E</v>
          </cell>
          <cell r="AG116" t="str">
            <v>8</v>
          </cell>
          <cell r="AH116" t="e">
            <v>#VALUE!</v>
          </cell>
          <cell r="AI116">
            <v>0</v>
          </cell>
          <cell r="AJ116">
            <v>0</v>
          </cell>
          <cell r="AO116" t="str">
            <v/>
          </cell>
          <cell r="AP116" t="str">
            <v>UNKNOWN</v>
          </cell>
          <cell r="AQ116" t="str">
            <v>UNKNOWN</v>
          </cell>
          <cell r="AR116" t="str">
            <v>E</v>
          </cell>
          <cell r="AS116" t="str">
            <v>E</v>
          </cell>
          <cell r="AT116" t="str">
            <v>E</v>
          </cell>
          <cell r="AU116" t="str">
            <v>E</v>
          </cell>
          <cell r="AV116" t="str">
            <v>-</v>
          </cell>
          <cell r="AW116" t="str">
            <v>昭和６２</v>
          </cell>
          <cell r="AX116" t="e">
            <v>#VALUE!</v>
          </cell>
          <cell r="AY116" t="e">
            <v>#VALUE!</v>
          </cell>
          <cell r="BA116" t="str">
            <v>ERROR</v>
          </cell>
          <cell r="BB116">
            <v>8</v>
          </cell>
          <cell r="BC116" t="str">
            <v>8</v>
          </cell>
          <cell r="BD116" t="e">
            <v>#VALUE!</v>
          </cell>
          <cell r="BE116" t="str">
            <v>E</v>
          </cell>
          <cell r="BF116" t="str">
            <v>8</v>
          </cell>
          <cell r="BG116" t="e">
            <v>#VALUE!</v>
          </cell>
          <cell r="BH116" t="e">
            <v>#VALUE!</v>
          </cell>
        </row>
        <row r="117"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 t="str">
            <v/>
          </cell>
          <cell r="R117" t="str">
            <v>UNKNOWN</v>
          </cell>
          <cell r="S117" t="str">
            <v>UNKNOWN</v>
          </cell>
          <cell r="T117" t="str">
            <v>E</v>
          </cell>
          <cell r="U117" t="str">
            <v>E</v>
          </cell>
          <cell r="V117" t="str">
            <v>E</v>
          </cell>
          <cell r="W117" t="str">
            <v>E</v>
          </cell>
          <cell r="X117" t="str">
            <v>-</v>
          </cell>
          <cell r="Y117" t="str">
            <v>昭和６３</v>
          </cell>
          <cell r="Z117" t="e">
            <v>#VALUE!</v>
          </cell>
          <cell r="AA117">
            <v>0</v>
          </cell>
          <cell r="AB117" t="str">
            <v>ERROR</v>
          </cell>
          <cell r="AC117">
            <v>9</v>
          </cell>
          <cell r="AD117" t="str">
            <v>8</v>
          </cell>
          <cell r="AE117">
            <v>0</v>
          </cell>
          <cell r="AF117" t="str">
            <v>E</v>
          </cell>
          <cell r="AG117" t="str">
            <v>8</v>
          </cell>
          <cell r="AH117" t="e">
            <v>#VALUE!</v>
          </cell>
          <cell r="AI117">
            <v>0</v>
          </cell>
          <cell r="AJ117">
            <v>0</v>
          </cell>
          <cell r="AO117" t="str">
            <v/>
          </cell>
          <cell r="AP117" t="str">
            <v>UNKNOWN</v>
          </cell>
          <cell r="AQ117" t="str">
            <v>UNKNOWN</v>
          </cell>
          <cell r="AR117" t="str">
            <v>E</v>
          </cell>
          <cell r="AS117" t="str">
            <v>E</v>
          </cell>
          <cell r="AT117" t="str">
            <v>E</v>
          </cell>
          <cell r="AU117" t="str">
            <v>E</v>
          </cell>
          <cell r="AV117" t="str">
            <v>-</v>
          </cell>
          <cell r="AW117" t="str">
            <v>昭和６３</v>
          </cell>
          <cell r="AX117" t="e">
            <v>#VALUE!</v>
          </cell>
          <cell r="AY117" t="e">
            <v>#VALUE!</v>
          </cell>
          <cell r="BA117" t="str">
            <v>ERROR</v>
          </cell>
          <cell r="BB117">
            <v>9</v>
          </cell>
          <cell r="BC117" t="str">
            <v>8</v>
          </cell>
          <cell r="BD117" t="e">
            <v>#VALUE!</v>
          </cell>
          <cell r="BE117" t="str">
            <v>E</v>
          </cell>
          <cell r="BF117" t="str">
            <v>8</v>
          </cell>
          <cell r="BG117" t="e">
            <v>#VALUE!</v>
          </cell>
          <cell r="BH117" t="e">
            <v>#VALUE!</v>
          </cell>
        </row>
        <row r="118"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 t="str">
            <v/>
          </cell>
          <cell r="R118" t="str">
            <v>UNKNOWN</v>
          </cell>
          <cell r="S118" t="str">
            <v>UNKNOWN</v>
          </cell>
          <cell r="T118" t="str">
            <v>E</v>
          </cell>
          <cell r="U118" t="str">
            <v>E</v>
          </cell>
          <cell r="V118" t="str">
            <v>E</v>
          </cell>
          <cell r="W118" t="str">
            <v>E</v>
          </cell>
          <cell r="X118" t="str">
            <v>-</v>
          </cell>
          <cell r="Y118" t="str">
            <v>昭和６４</v>
          </cell>
          <cell r="Z118" t="e">
            <v>#VALUE!</v>
          </cell>
          <cell r="AA118">
            <v>0</v>
          </cell>
          <cell r="AB118" t="str">
            <v>ERROR</v>
          </cell>
          <cell r="AC118">
            <v>10</v>
          </cell>
          <cell r="AD118" t="str">
            <v>8</v>
          </cell>
          <cell r="AE118">
            <v>0</v>
          </cell>
          <cell r="AF118" t="str">
            <v>E</v>
          </cell>
          <cell r="AG118" t="str">
            <v>8</v>
          </cell>
          <cell r="AH118" t="e">
            <v>#VALUE!</v>
          </cell>
          <cell r="AI118">
            <v>0</v>
          </cell>
          <cell r="AJ118">
            <v>0</v>
          </cell>
          <cell r="AO118" t="str">
            <v/>
          </cell>
          <cell r="AP118" t="str">
            <v>UNKNOWN</v>
          </cell>
          <cell r="AQ118" t="str">
            <v>UNKNOWN</v>
          </cell>
          <cell r="AR118" t="str">
            <v>E</v>
          </cell>
          <cell r="AS118" t="str">
            <v>E</v>
          </cell>
          <cell r="AT118" t="str">
            <v>E</v>
          </cell>
          <cell r="AU118" t="str">
            <v>E</v>
          </cell>
          <cell r="AV118" t="str">
            <v>-</v>
          </cell>
          <cell r="AW118" t="str">
            <v>昭和６４</v>
          </cell>
          <cell r="AX118" t="e">
            <v>#VALUE!</v>
          </cell>
          <cell r="AY118" t="e">
            <v>#VALUE!</v>
          </cell>
          <cell r="BA118" t="str">
            <v>ERROR</v>
          </cell>
          <cell r="BB118">
            <v>10</v>
          </cell>
          <cell r="BC118" t="str">
            <v>8</v>
          </cell>
          <cell r="BD118" t="e">
            <v>#VALUE!</v>
          </cell>
          <cell r="BE118" t="str">
            <v>E</v>
          </cell>
          <cell r="BF118" t="str">
            <v>8</v>
          </cell>
          <cell r="BG118" t="e">
            <v>#VALUE!</v>
          </cell>
          <cell r="BH118" t="e">
            <v>#VALUE!</v>
          </cell>
        </row>
        <row r="119"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 t="str">
            <v/>
          </cell>
          <cell r="R119" t="str">
            <v>UNKNOWN</v>
          </cell>
          <cell r="S119" t="str">
            <v>UNKNOWN</v>
          </cell>
          <cell r="T119" t="str">
            <v>E</v>
          </cell>
          <cell r="U119" t="str">
            <v>E</v>
          </cell>
          <cell r="V119" t="str">
            <v>E</v>
          </cell>
          <cell r="W119" t="str">
            <v>E</v>
          </cell>
          <cell r="X119" t="str">
            <v>-</v>
          </cell>
          <cell r="Y119" t="str">
            <v>昭和６５</v>
          </cell>
          <cell r="Z119" t="e">
            <v>#VALUE!</v>
          </cell>
          <cell r="AA119">
            <v>0</v>
          </cell>
          <cell r="AB119" t="str">
            <v>ERROR</v>
          </cell>
          <cell r="AC119">
            <v>11</v>
          </cell>
          <cell r="AD119" t="str">
            <v>8</v>
          </cell>
          <cell r="AE119">
            <v>0</v>
          </cell>
          <cell r="AF119" t="str">
            <v>E</v>
          </cell>
          <cell r="AG119" t="str">
            <v>8</v>
          </cell>
          <cell r="AH119" t="e">
            <v>#VALUE!</v>
          </cell>
          <cell r="AI119">
            <v>0</v>
          </cell>
          <cell r="AJ119">
            <v>0</v>
          </cell>
          <cell r="AO119" t="str">
            <v/>
          </cell>
          <cell r="AP119" t="str">
            <v>UNKNOWN</v>
          </cell>
          <cell r="AQ119" t="str">
            <v>UNKNOWN</v>
          </cell>
          <cell r="AR119" t="str">
            <v>E</v>
          </cell>
          <cell r="AS119" t="str">
            <v>E</v>
          </cell>
          <cell r="AT119" t="str">
            <v>E</v>
          </cell>
          <cell r="AU119" t="str">
            <v>E</v>
          </cell>
          <cell r="AV119" t="str">
            <v>-</v>
          </cell>
          <cell r="AW119" t="str">
            <v>昭和６５</v>
          </cell>
          <cell r="AX119" t="e">
            <v>#VALUE!</v>
          </cell>
          <cell r="AY119" t="e">
            <v>#VALUE!</v>
          </cell>
          <cell r="BA119" t="str">
            <v>ERROR</v>
          </cell>
          <cell r="BB119">
            <v>11</v>
          </cell>
          <cell r="BC119" t="str">
            <v>8</v>
          </cell>
          <cell r="BD119" t="e">
            <v>#VALUE!</v>
          </cell>
          <cell r="BE119" t="str">
            <v>E</v>
          </cell>
          <cell r="BF119" t="str">
            <v>8</v>
          </cell>
          <cell r="BG119" t="e">
            <v>#VALUE!</v>
          </cell>
          <cell r="BH119" t="e">
            <v>#VALUE!</v>
          </cell>
        </row>
        <row r="120"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 t="str">
            <v/>
          </cell>
          <cell r="R120" t="str">
            <v>UNKNOWN</v>
          </cell>
          <cell r="S120" t="str">
            <v>UNKNOWN</v>
          </cell>
          <cell r="T120" t="str">
            <v>E</v>
          </cell>
          <cell r="U120" t="str">
            <v>E</v>
          </cell>
          <cell r="V120" t="str">
            <v>E</v>
          </cell>
          <cell r="W120" t="str">
            <v>E</v>
          </cell>
          <cell r="X120" t="str">
            <v>-</v>
          </cell>
          <cell r="Y120" t="str">
            <v>昭和６６</v>
          </cell>
          <cell r="Z120" t="e">
            <v>#VALUE!</v>
          </cell>
          <cell r="AA120">
            <v>0</v>
          </cell>
          <cell r="AB120" t="str">
            <v>ERROR</v>
          </cell>
          <cell r="AC120">
            <v>12</v>
          </cell>
          <cell r="AD120" t="str">
            <v>8</v>
          </cell>
          <cell r="AE120">
            <v>0</v>
          </cell>
          <cell r="AF120" t="str">
            <v>E</v>
          </cell>
          <cell r="AG120" t="str">
            <v>8</v>
          </cell>
          <cell r="AH120" t="e">
            <v>#VALUE!</v>
          </cell>
          <cell r="AI120">
            <v>0</v>
          </cell>
          <cell r="AJ120">
            <v>0</v>
          </cell>
          <cell r="AO120" t="str">
            <v/>
          </cell>
          <cell r="AP120" t="str">
            <v>UNKNOWN</v>
          </cell>
          <cell r="AQ120" t="str">
            <v>UNKNOWN</v>
          </cell>
          <cell r="AR120" t="str">
            <v>E</v>
          </cell>
          <cell r="AS120" t="str">
            <v>E</v>
          </cell>
          <cell r="AT120" t="str">
            <v>E</v>
          </cell>
          <cell r="AU120" t="str">
            <v>E</v>
          </cell>
          <cell r="AV120" t="str">
            <v>-</v>
          </cell>
          <cell r="AW120" t="str">
            <v>昭和６６</v>
          </cell>
          <cell r="AX120" t="e">
            <v>#VALUE!</v>
          </cell>
          <cell r="AY120" t="e">
            <v>#VALUE!</v>
          </cell>
          <cell r="BA120" t="str">
            <v>ERROR</v>
          </cell>
          <cell r="BB120">
            <v>12</v>
          </cell>
          <cell r="BC120" t="str">
            <v>8</v>
          </cell>
          <cell r="BD120" t="e">
            <v>#VALUE!</v>
          </cell>
          <cell r="BE120" t="str">
            <v>E</v>
          </cell>
          <cell r="BF120" t="str">
            <v>8</v>
          </cell>
          <cell r="BG120" t="e">
            <v>#VALUE!</v>
          </cell>
          <cell r="BH120" t="e">
            <v>#VALUE!</v>
          </cell>
        </row>
        <row r="121"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 t="str">
            <v/>
          </cell>
          <cell r="R121" t="str">
            <v>UNKNOWN</v>
          </cell>
          <cell r="S121" t="str">
            <v>UNKNOWN</v>
          </cell>
          <cell r="T121" t="str">
            <v>E</v>
          </cell>
          <cell r="U121" t="str">
            <v>E</v>
          </cell>
          <cell r="V121" t="str">
            <v>E</v>
          </cell>
          <cell r="W121" t="str">
            <v>E</v>
          </cell>
          <cell r="X121" t="str">
            <v>-</v>
          </cell>
          <cell r="Y121" t="str">
            <v>昭和６７</v>
          </cell>
          <cell r="Z121" t="e">
            <v>#VALUE!</v>
          </cell>
          <cell r="AA121">
            <v>0</v>
          </cell>
          <cell r="AB121" t="str">
            <v>ERROR</v>
          </cell>
          <cell r="AC121">
            <v>13</v>
          </cell>
          <cell r="AD121" t="str">
            <v>8</v>
          </cell>
          <cell r="AE121">
            <v>0</v>
          </cell>
          <cell r="AF121" t="str">
            <v>E</v>
          </cell>
          <cell r="AG121" t="str">
            <v>8</v>
          </cell>
          <cell r="AH121" t="e">
            <v>#VALUE!</v>
          </cell>
          <cell r="AI121">
            <v>0</v>
          </cell>
          <cell r="AJ121">
            <v>0</v>
          </cell>
          <cell r="AO121" t="str">
            <v/>
          </cell>
          <cell r="AP121" t="str">
            <v>UNKNOWN</v>
          </cell>
          <cell r="AQ121" t="str">
            <v>UNKNOWN</v>
          </cell>
          <cell r="AR121" t="str">
            <v>E</v>
          </cell>
          <cell r="AS121" t="str">
            <v>E</v>
          </cell>
          <cell r="AT121" t="str">
            <v>E</v>
          </cell>
          <cell r="AU121" t="str">
            <v>E</v>
          </cell>
          <cell r="AV121" t="str">
            <v>-</v>
          </cell>
          <cell r="AW121" t="str">
            <v>昭和６７</v>
          </cell>
          <cell r="AX121" t="e">
            <v>#VALUE!</v>
          </cell>
          <cell r="AY121" t="e">
            <v>#VALUE!</v>
          </cell>
          <cell r="BA121" t="str">
            <v>ERROR</v>
          </cell>
          <cell r="BB121">
            <v>13</v>
          </cell>
          <cell r="BC121" t="str">
            <v>8</v>
          </cell>
          <cell r="BD121" t="e">
            <v>#VALUE!</v>
          </cell>
          <cell r="BE121" t="str">
            <v>E</v>
          </cell>
          <cell r="BF121" t="str">
            <v>8</v>
          </cell>
          <cell r="BG121" t="e">
            <v>#VALUE!</v>
          </cell>
          <cell r="BH121" t="e">
            <v>#VALUE!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</sheetNames>
    <sheetDataSet>
      <sheetData sheetId="0">
        <row r="2">
          <cell r="A2" t="str">
            <v>貝塚市立貝塚病院</v>
          </cell>
          <cell r="B2" t="str">
            <v>市立貝塚病院内託児所</v>
          </cell>
          <cell r="C2" t="str">
            <v>貝塚市堀3-10-20</v>
          </cell>
          <cell r="D2" t="str">
            <v>同左</v>
          </cell>
          <cell r="E2" t="str">
            <v>貝塚市</v>
          </cell>
          <cell r="F2" t="str">
            <v>51. 4. 1</v>
          </cell>
          <cell r="G2" t="str">
            <v>院内託児所運営委員会</v>
          </cell>
          <cell r="H2" t="str">
            <v>中村明子</v>
          </cell>
        </row>
        <row r="3">
          <cell r="A3" t="str">
            <v>大阪府立病院</v>
          </cell>
          <cell r="B3" t="str">
            <v>大阪府立病院院内託児所</v>
          </cell>
          <cell r="C3" t="str">
            <v>住吉区万代東3-1-56</v>
          </cell>
          <cell r="D3" t="str">
            <v>同左</v>
          </cell>
          <cell r="E3" t="str">
            <v>大阪府</v>
          </cell>
          <cell r="F3" t="str">
            <v>48. 8. 1</v>
          </cell>
        </row>
        <row r="4">
          <cell r="A4" t="str">
            <v>大阪府立羽曳野病院</v>
          </cell>
          <cell r="B4" t="str">
            <v>大阪府立羽曳野病院内託児所</v>
          </cell>
          <cell r="C4" t="str">
            <v>羽曳野市はびきの2-8-4</v>
          </cell>
          <cell r="D4" t="str">
            <v>同市はびきの3-7-1</v>
          </cell>
          <cell r="E4" t="str">
            <v>大阪府</v>
          </cell>
          <cell r="F4" t="str">
            <v>48. 7. 1</v>
          </cell>
        </row>
        <row r="5">
          <cell r="A5" t="str">
            <v>大阪府立母子保健総合医療センター</v>
          </cell>
          <cell r="B5" t="str">
            <v>府立母子保健総合医療センター託児所</v>
          </cell>
          <cell r="C5" t="str">
            <v>和泉市室堂町840</v>
          </cell>
          <cell r="D5" t="str">
            <v>同左</v>
          </cell>
          <cell r="E5" t="str">
            <v>大阪府</v>
          </cell>
          <cell r="F5" t="str">
            <v>58. 8. 1</v>
          </cell>
        </row>
        <row r="6">
          <cell r="A6" t="str">
            <v>大阪市立総合医療センター</v>
          </cell>
          <cell r="B6" t="str">
            <v>大阪市立総合医療センター院内保育所</v>
          </cell>
          <cell r="C6" t="str">
            <v>都島区中野町5-10-10</v>
          </cell>
          <cell r="D6" t="str">
            <v>同左</v>
          </cell>
          <cell r="E6" t="str">
            <v>大阪市</v>
          </cell>
          <cell r="F6" t="str">
            <v>H6. 6. 1</v>
          </cell>
          <cell r="G6" t="str">
            <v>都島友の会</v>
          </cell>
          <cell r="H6" t="str">
            <v>仲田　貞子</v>
          </cell>
        </row>
        <row r="7">
          <cell r="A7" t="str">
            <v>吹田市立吹田市民病院</v>
          </cell>
          <cell r="B7" t="str">
            <v>市立吹田市民病院看護婦保育所</v>
          </cell>
          <cell r="C7" t="str">
            <v>吹田市朝日が丘町16-10</v>
          </cell>
          <cell r="D7" t="str">
            <v>同市片山町2-13-20</v>
          </cell>
          <cell r="E7" t="str">
            <v>吹田市</v>
          </cell>
          <cell r="F7" t="str">
            <v>50. 4. 1</v>
          </cell>
        </row>
        <row r="8">
          <cell r="A8" t="str">
            <v>豊中市立豊中病院</v>
          </cell>
          <cell r="B8" t="str">
            <v>市立豊中病院看護婦保育所</v>
          </cell>
          <cell r="C8" t="str">
            <v>豊中市岡上の町2-1-1</v>
          </cell>
          <cell r="D8" t="str">
            <v>同左</v>
          </cell>
          <cell r="E8" t="str">
            <v>豊中市</v>
          </cell>
          <cell r="F8" t="str">
            <v>46. 1.20</v>
          </cell>
        </row>
        <row r="9">
          <cell r="A9" t="str">
            <v>堺市立堺病院</v>
          </cell>
          <cell r="B9" t="str">
            <v>市立堺病院職場保育所</v>
          </cell>
          <cell r="C9" t="str">
            <v>堺市大町西2-1-10</v>
          </cell>
          <cell r="D9" t="str">
            <v>同市宿院町西2-1-1</v>
          </cell>
          <cell r="E9" t="str">
            <v>堺市</v>
          </cell>
          <cell r="F9" t="str">
            <v>45.12. 1</v>
          </cell>
          <cell r="G9" t="str">
            <v>個人</v>
          </cell>
          <cell r="H9" t="str">
            <v>大脇　イホ</v>
          </cell>
        </row>
        <row r="10">
          <cell r="A10" t="str">
            <v>学校法人大阪医科大学付属病院</v>
          </cell>
          <cell r="B10" t="str">
            <v>大阪医科大学付属病院保育室</v>
          </cell>
          <cell r="C10" t="str">
            <v>高槻市大学町2-7</v>
          </cell>
          <cell r="D10" t="str">
            <v>同左</v>
          </cell>
          <cell r="E10" t="str">
            <v>学校法人大阪医科大学</v>
          </cell>
          <cell r="F10" t="str">
            <v>45. 5  1</v>
          </cell>
        </row>
        <row r="11">
          <cell r="A11" t="str">
            <v>社会福祉法人大阪暁明館病院</v>
          </cell>
          <cell r="B11" t="str">
            <v>大阪暁明館病院保育園</v>
          </cell>
          <cell r="C11" t="str">
            <v>此花区高見3-80-2</v>
          </cell>
          <cell r="D11" t="str">
            <v>同区春日出中1-22-12</v>
          </cell>
          <cell r="E11" t="str">
            <v>社福）大阪暁明館病院</v>
          </cell>
          <cell r="F11" t="str">
            <v>45.12. 7</v>
          </cell>
        </row>
        <row r="12">
          <cell r="A12" t="str">
            <v>社会福祉法人天心会小阪病院</v>
          </cell>
          <cell r="B12" t="str">
            <v>小阪病院保育所りとるべあ</v>
          </cell>
          <cell r="C12" t="str">
            <v>東大阪市永和2-7-30</v>
          </cell>
          <cell r="D12" t="str">
            <v>同左</v>
          </cell>
          <cell r="E12" t="str">
            <v>社福）天心会</v>
          </cell>
          <cell r="F12" t="str">
            <v>H6. 1.10</v>
          </cell>
        </row>
        <row r="13">
          <cell r="A13" t="str">
            <v>医療法人樫本会樫本病院</v>
          </cell>
          <cell r="B13" t="str">
            <v>樫本病院院内保育所</v>
          </cell>
          <cell r="C13" t="str">
            <v>大阪狭山市東ぐみの木4-1151</v>
          </cell>
          <cell r="D13" t="str">
            <v>同左</v>
          </cell>
          <cell r="E13" t="str">
            <v>医）樫本会</v>
          </cell>
          <cell r="F13" t="str">
            <v>H5. 2. 1</v>
          </cell>
        </row>
        <row r="14">
          <cell r="A14" t="str">
            <v>医療法人桐葉会木島病院</v>
          </cell>
          <cell r="B14" t="str">
            <v>木島病院保育室</v>
          </cell>
          <cell r="C14" t="str">
            <v>貝塚市森892</v>
          </cell>
          <cell r="D14" t="str">
            <v>同左</v>
          </cell>
          <cell r="E14" t="str">
            <v>医療法人桐葉会</v>
          </cell>
          <cell r="F14" t="str">
            <v>H5. 2. 1</v>
          </cell>
        </row>
        <row r="15">
          <cell r="A15" t="str">
            <v>医療法人紀和会正風病院</v>
          </cell>
          <cell r="B15" t="str">
            <v>正風病院内保育所ふれあい保育園</v>
          </cell>
          <cell r="C15" t="str">
            <v>堺市北花田町１－４</v>
          </cell>
          <cell r="D15" t="str">
            <v>同左</v>
          </cell>
          <cell r="E15" t="str">
            <v>医）紀和会</v>
          </cell>
          <cell r="F15" t="str">
            <v>H4. 4.16</v>
          </cell>
          <cell r="G15" t="str">
            <v>有）オー・エム・エス</v>
          </cell>
          <cell r="H15" t="str">
            <v>宇治田照子</v>
          </cell>
        </row>
        <row r="16">
          <cell r="A16" t="str">
            <v>医療法人仁泉会阪奈病院</v>
          </cell>
          <cell r="B16" t="str">
            <v>阪奈病院内保育所</v>
          </cell>
          <cell r="C16" t="str">
            <v>大東市寺川1-1-31</v>
          </cell>
          <cell r="D16" t="str">
            <v>同左</v>
          </cell>
          <cell r="E16" t="str">
            <v>医療法人仁泉会</v>
          </cell>
          <cell r="F16" t="str">
            <v>H4. 7.21</v>
          </cell>
        </row>
        <row r="17">
          <cell r="A17" t="str">
            <v>医療法人橘会東住吉森本病院</v>
          </cell>
          <cell r="B17" t="str">
            <v>東住吉森本病院保育所</v>
          </cell>
          <cell r="C17" t="str">
            <v>東住吉区中野3-6-15</v>
          </cell>
          <cell r="D17" t="str">
            <v>同区中野3-8-12</v>
          </cell>
          <cell r="E17" t="str">
            <v>医療法人橘会</v>
          </cell>
          <cell r="F17" t="str">
            <v>H3. 7. 1</v>
          </cell>
        </row>
        <row r="18">
          <cell r="A18" t="str">
            <v>医療法人ダイワ会大和病院</v>
          </cell>
          <cell r="B18" t="str">
            <v>大和病院保育所</v>
          </cell>
          <cell r="C18" t="str">
            <v>吹田市江坂町1-4-30</v>
          </cell>
          <cell r="D18" t="str">
            <v>同市垂水町3-22-1</v>
          </cell>
          <cell r="E18" t="str">
            <v>医）ダイワ会</v>
          </cell>
          <cell r="F18" t="str">
            <v>H2. 9.21</v>
          </cell>
        </row>
        <row r="19">
          <cell r="A19" t="str">
            <v>医療法人医誠会医誠会病院</v>
          </cell>
          <cell r="B19" t="str">
            <v>医誠会病院託児所</v>
          </cell>
          <cell r="C19" t="str">
            <v>東淀川区菅原2-3-18</v>
          </cell>
          <cell r="D19" t="str">
            <v>同区菅原6-2-25</v>
          </cell>
          <cell r="E19" t="str">
            <v>医療法人医誠会</v>
          </cell>
          <cell r="F19" t="str">
            <v>58. 6. 1</v>
          </cell>
        </row>
        <row r="20">
          <cell r="A20" t="str">
            <v>医療法人行岡医学研究会行岡病院</v>
          </cell>
          <cell r="B20" t="str">
            <v>行岡病院保育所</v>
          </cell>
          <cell r="C20" t="str">
            <v>北区浮田2-2-3</v>
          </cell>
          <cell r="D20" t="str">
            <v>同左</v>
          </cell>
          <cell r="E20" t="str">
            <v>医）行岡医学研究会</v>
          </cell>
          <cell r="F20" t="str">
            <v>52. 4. 1</v>
          </cell>
        </row>
        <row r="21">
          <cell r="A21" t="str">
            <v>医療法人友愛会松本病院</v>
          </cell>
          <cell r="B21" t="str">
            <v>松本病院内託児室</v>
          </cell>
          <cell r="C21" t="str">
            <v>福島区海老江2-1-26</v>
          </cell>
          <cell r="D21" t="str">
            <v>同区海老江2-1-36</v>
          </cell>
          <cell r="E21" t="str">
            <v>医療法人友愛会</v>
          </cell>
          <cell r="F21" t="str">
            <v>51. 3. 1</v>
          </cell>
        </row>
        <row r="22">
          <cell r="A22" t="str">
            <v>医療法人大植会葛城病院</v>
          </cell>
          <cell r="B22" t="str">
            <v>葛城病院保育所</v>
          </cell>
          <cell r="C22" t="str">
            <v>岸和田市真上町250</v>
          </cell>
          <cell r="D22" t="str">
            <v>同左</v>
          </cell>
          <cell r="E22" t="str">
            <v>医療法人大植会</v>
          </cell>
          <cell r="F22" t="str">
            <v>50. 5. 6</v>
          </cell>
        </row>
        <row r="23">
          <cell r="A23" t="str">
            <v>医療法人杏林会金岡病院</v>
          </cell>
          <cell r="B23" t="str">
            <v>金岡病院内保育所</v>
          </cell>
          <cell r="C23" t="str">
            <v>堺市中長尾町2-4-3</v>
          </cell>
          <cell r="D23" t="str">
            <v>同左</v>
          </cell>
          <cell r="E23" t="str">
            <v>医療法人杏林会</v>
          </cell>
          <cell r="F23" t="str">
            <v>48.10. 1</v>
          </cell>
        </row>
        <row r="24">
          <cell r="A24" t="str">
            <v>医療法人藤田会フジタ病院</v>
          </cell>
          <cell r="B24" t="str">
            <v>フジタ病院附属保育所</v>
          </cell>
          <cell r="C24" t="str">
            <v>福島区吉野2-10-11</v>
          </cell>
          <cell r="D24" t="str">
            <v>同左</v>
          </cell>
          <cell r="E24" t="str">
            <v>医療法人藤田会</v>
          </cell>
          <cell r="F24" t="str">
            <v>46. 6. 1</v>
          </cell>
        </row>
        <row r="25">
          <cell r="A25" t="str">
            <v>医療法人景岳会総合病院南大阪病院</v>
          </cell>
          <cell r="B25" t="str">
            <v>南大阪病院保育所</v>
          </cell>
          <cell r="C25" t="str">
            <v>住之江区東加賀屋2-1-19</v>
          </cell>
          <cell r="D25" t="str">
            <v>同区東加賀屋1-18-18</v>
          </cell>
          <cell r="E25" t="str">
            <v>医療法人景岳会</v>
          </cell>
          <cell r="F25" t="str">
            <v>46. 6. 1</v>
          </cell>
        </row>
        <row r="26">
          <cell r="A26" t="str">
            <v>財団法人大阪労働衛生センター第一病院</v>
          </cell>
          <cell r="B26" t="str">
            <v>大阪労働衛生センター第一病院保育室</v>
          </cell>
          <cell r="C26" t="str">
            <v>西淀川区御幣島6-2-2</v>
          </cell>
          <cell r="D26" t="str">
            <v>同左</v>
          </cell>
          <cell r="E26" t="str">
            <v>財）大阪労働衛生センター</v>
          </cell>
          <cell r="F26" t="str">
            <v>48. 4.15</v>
          </cell>
        </row>
        <row r="27">
          <cell r="A27" t="str">
            <v>新世病院</v>
          </cell>
          <cell r="B27" t="str">
            <v>新世病院附属あこ保育所</v>
          </cell>
          <cell r="C27" t="str">
            <v>枚方市田口5-11-1</v>
          </cell>
          <cell r="D27" t="str">
            <v>同左</v>
          </cell>
          <cell r="E27" t="str">
            <v>個人</v>
          </cell>
          <cell r="F27" t="str">
            <v>H6. 4. 1</v>
          </cell>
        </row>
        <row r="28">
          <cell r="A28" t="str">
            <v>青山病院</v>
          </cell>
          <cell r="B28" t="str">
            <v>青山病院内保育所ちびっこ園</v>
          </cell>
          <cell r="C28" t="str">
            <v>藤井寺市野中4-611-1</v>
          </cell>
          <cell r="D28" t="str">
            <v>藤井寺市野中4-606-1</v>
          </cell>
          <cell r="E28" t="str">
            <v>個人</v>
          </cell>
          <cell r="F28" t="str">
            <v>H5. 7. 1</v>
          </cell>
          <cell r="G28" t="str">
            <v>社福）光久福祉会</v>
          </cell>
          <cell r="H28" t="str">
            <v>辻　光治</v>
          </cell>
        </row>
        <row r="29">
          <cell r="A29" t="str">
            <v>生野愛和病院</v>
          </cell>
          <cell r="B29" t="str">
            <v>生野愛和病院保育所</v>
          </cell>
          <cell r="C29" t="str">
            <v>生野区巽南5-14-11</v>
          </cell>
          <cell r="D29" t="str">
            <v>生野区巽南5-7-64</v>
          </cell>
          <cell r="E29" t="str">
            <v>個人</v>
          </cell>
          <cell r="F29" t="str">
            <v>H5.10. 1</v>
          </cell>
        </row>
        <row r="30">
          <cell r="A30" t="str">
            <v>医療法人穂翔会村田病院</v>
          </cell>
          <cell r="B30" t="str">
            <v>村田病院内保育所</v>
          </cell>
          <cell r="C30" t="str">
            <v>生野区田島4-1-29</v>
          </cell>
          <cell r="D30" t="str">
            <v>生野区田島4-2-1</v>
          </cell>
          <cell r="E30" t="str">
            <v>医）穂翔会</v>
          </cell>
          <cell r="F30" t="str">
            <v>H2. 3.21</v>
          </cell>
        </row>
        <row r="31">
          <cell r="A31" t="str">
            <v>畷生会脳神経外科病院</v>
          </cell>
          <cell r="B31" t="str">
            <v>畷生会脳神経外科病院内保育所</v>
          </cell>
          <cell r="C31" t="str">
            <v>四条畷市江瀬美町3-17</v>
          </cell>
          <cell r="D31" t="str">
            <v>同市江瀬美町26-7</v>
          </cell>
          <cell r="E31" t="str">
            <v>個人</v>
          </cell>
          <cell r="F31" t="str">
            <v>63. 9. 7</v>
          </cell>
        </row>
        <row r="32">
          <cell r="A32" t="str">
            <v>豊川病院</v>
          </cell>
          <cell r="B32" t="str">
            <v>豊川病院内保育所</v>
          </cell>
          <cell r="C32" t="str">
            <v>羽曳野市伊賀11-1</v>
          </cell>
          <cell r="D32" t="str">
            <v>同左</v>
          </cell>
          <cell r="E32" t="str">
            <v>個人</v>
          </cell>
          <cell r="F32" t="str">
            <v>62. 4. 1</v>
          </cell>
        </row>
        <row r="33">
          <cell r="A33" t="str">
            <v>日赤大阪府支部大阪赤十字病院</v>
          </cell>
          <cell r="B33" t="str">
            <v>大阪赤十字病院院内保育所</v>
          </cell>
          <cell r="C33" t="str">
            <v>天王寺区筆ヶ崎町5-53</v>
          </cell>
          <cell r="D33" t="str">
            <v>同左</v>
          </cell>
          <cell r="E33" t="str">
            <v>日本赤十字社</v>
          </cell>
          <cell r="F33" t="str">
            <v>47. 1.13</v>
          </cell>
          <cell r="G33" t="str">
            <v>財）大阪赤十字病院相互会</v>
          </cell>
          <cell r="H33" t="str">
            <v>内野治人</v>
          </cell>
        </row>
        <row r="34">
          <cell r="A34" t="str">
            <v>社会福祉法人済生会茨木病院</v>
          </cell>
          <cell r="B34" t="str">
            <v>大阪府済生会茨木病院附属保育所</v>
          </cell>
          <cell r="C34" t="str">
            <v>茨木市見付山1-1-24</v>
          </cell>
          <cell r="D34" t="str">
            <v>同左</v>
          </cell>
          <cell r="E34" t="str">
            <v>社会福祉法人恩賜財団済生会</v>
          </cell>
          <cell r="F34" t="str">
            <v>47. 8.20</v>
          </cell>
        </row>
        <row r="35">
          <cell r="A35" t="str">
            <v>学校法人関西医科大学付属病院</v>
          </cell>
          <cell r="B35" t="str">
            <v>関西医科大学付属病院付設保育所</v>
          </cell>
          <cell r="C35" t="str">
            <v>守口市紅屋町1-22</v>
          </cell>
          <cell r="D35" t="str">
            <v>同市文園町10-15</v>
          </cell>
          <cell r="E35" t="str">
            <v>学校法人関西医科大学</v>
          </cell>
          <cell r="F35" t="str">
            <v>48.12.15</v>
          </cell>
        </row>
        <row r="36">
          <cell r="A36" t="str">
            <v>社会福祉法人枚方療育園</v>
          </cell>
          <cell r="B36" t="str">
            <v>枚方療育園園内保育所</v>
          </cell>
          <cell r="C36" t="str">
            <v>枚方市津田東町2-1-1</v>
          </cell>
          <cell r="D36" t="str">
            <v>同左</v>
          </cell>
          <cell r="E36" t="str">
            <v>社福）枚方療育園</v>
          </cell>
          <cell r="F36" t="str">
            <v>54. 4. 1</v>
          </cell>
        </row>
        <row r="37">
          <cell r="A37" t="str">
            <v>医療法人松仁会松井記念病院</v>
          </cell>
          <cell r="B37" t="str">
            <v>松井記念病院内保育所</v>
          </cell>
          <cell r="C37" t="str">
            <v>平野区加美西2-3-5</v>
          </cell>
          <cell r="D37" t="str">
            <v>同左</v>
          </cell>
          <cell r="E37" t="str">
            <v>医療法人松仁会</v>
          </cell>
          <cell r="F37" t="str">
            <v>H3.12.14</v>
          </cell>
          <cell r="G37" t="str">
            <v>有）関西総合企画</v>
          </cell>
          <cell r="H37" t="str">
            <v>森　静子</v>
          </cell>
        </row>
        <row r="38">
          <cell r="A38" t="str">
            <v>医療法人讃和会友愛会病院</v>
          </cell>
          <cell r="B38" t="str">
            <v>友愛会病院わかば保育所</v>
          </cell>
          <cell r="C38" t="str">
            <v>住之江区浜口東3-6-23</v>
          </cell>
          <cell r="D38" t="str">
            <v>同左</v>
          </cell>
          <cell r="E38" t="str">
            <v>医療法人讃和会</v>
          </cell>
          <cell r="F38" t="str">
            <v>H2. 1.21</v>
          </cell>
        </row>
        <row r="39">
          <cell r="A39" t="str">
            <v>医療法人祐生会みどりヶ丘病院</v>
          </cell>
          <cell r="B39" t="str">
            <v>みどりヶ丘病院ひまわり保育園</v>
          </cell>
          <cell r="C39" t="str">
            <v>高槻市真上町1-1-16</v>
          </cell>
          <cell r="D39" t="str">
            <v>高槻市真上町3-13-1</v>
          </cell>
          <cell r="E39" t="str">
            <v>医療法人祐生会</v>
          </cell>
          <cell r="F39" t="str">
            <v>H1. 9.21</v>
          </cell>
        </row>
        <row r="40">
          <cell r="A40" t="str">
            <v>医療法人協和会協和会病院</v>
          </cell>
          <cell r="B40" t="str">
            <v>協和会病院保育所</v>
          </cell>
          <cell r="C40" t="str">
            <v>吹田市岸部北1-24-1</v>
          </cell>
          <cell r="D40" t="str">
            <v>同左</v>
          </cell>
          <cell r="E40" t="str">
            <v>医療法人協和会</v>
          </cell>
          <cell r="F40" t="str">
            <v>63. 3. 1</v>
          </cell>
        </row>
        <row r="41">
          <cell r="A41" t="str">
            <v>医療法人医誠会摂津医誠会病院</v>
          </cell>
          <cell r="B41" t="str">
            <v>摂津医誠会病院保育所</v>
          </cell>
          <cell r="C41" t="str">
            <v>摂津市三島2-11-39</v>
          </cell>
          <cell r="D41" t="str">
            <v>同市南千里丘1-32</v>
          </cell>
          <cell r="E41" t="str">
            <v>医療法人医誠会</v>
          </cell>
          <cell r="F41" t="str">
            <v>63.11. 1</v>
          </cell>
        </row>
        <row r="42">
          <cell r="A42" t="str">
            <v>医療法人厚生医学会厚生会第一病院</v>
          </cell>
          <cell r="B42" t="str">
            <v>厚生会第一病院セシリア保育園</v>
          </cell>
          <cell r="C42" t="str">
            <v>八尾市木の本1-31-1</v>
          </cell>
          <cell r="D42" t="str">
            <v>同市西木の本1-63</v>
          </cell>
          <cell r="E42" t="str">
            <v>医療法人厚生医学会</v>
          </cell>
          <cell r="F42" t="str">
            <v>63. 2.16</v>
          </cell>
        </row>
        <row r="43">
          <cell r="A43" t="str">
            <v>医療法人若弘会若草第二竜間病院</v>
          </cell>
          <cell r="B43" t="str">
            <v>若草第二竜間病院保育所</v>
          </cell>
          <cell r="C43" t="str">
            <v>大東市竜間1580</v>
          </cell>
          <cell r="D43" t="str">
            <v>同左</v>
          </cell>
          <cell r="E43" t="str">
            <v>医療法人若弘会</v>
          </cell>
          <cell r="F43" t="str">
            <v>63. 6. 1</v>
          </cell>
        </row>
        <row r="44">
          <cell r="A44" t="str">
            <v>医療法人真美会中野こども病院</v>
          </cell>
          <cell r="B44" t="str">
            <v>中野こども病院アリス保育園</v>
          </cell>
          <cell r="C44" t="str">
            <v>旭区新森4-11-1</v>
          </cell>
          <cell r="D44" t="str">
            <v>同区新森4-13-17</v>
          </cell>
          <cell r="E44" t="str">
            <v>医療法人真美会</v>
          </cell>
          <cell r="F44" t="str">
            <v>63. 4. 1</v>
          </cell>
        </row>
        <row r="45">
          <cell r="A45" t="str">
            <v>医療法人頌徳会日野病院</v>
          </cell>
          <cell r="B45" t="str">
            <v>日野病院内保育所</v>
          </cell>
          <cell r="C45" t="str">
            <v>堺市北野田626</v>
          </cell>
          <cell r="D45" t="str">
            <v>同左</v>
          </cell>
          <cell r="E45" t="str">
            <v>医療法人頌徳会</v>
          </cell>
          <cell r="F45" t="str">
            <v>61. 4. 1</v>
          </cell>
        </row>
        <row r="46">
          <cell r="A46" t="str">
            <v>医療法人（社団）有恵会香里ヶ丘有恵会病院</v>
          </cell>
          <cell r="B46" t="str">
            <v>香里ヶ丘有恵会病院香里ケ丘有恵会保育所</v>
          </cell>
          <cell r="C46" t="str">
            <v>枚方市宮之下町7-10</v>
          </cell>
          <cell r="D46" t="str">
            <v>同左</v>
          </cell>
          <cell r="E46" t="str">
            <v>医）（社団）有恵会</v>
          </cell>
          <cell r="F46" t="str">
            <v>61.11. 1</v>
          </cell>
        </row>
        <row r="47">
          <cell r="A47" t="str">
            <v>医療法人庸愛会富田町病院、うえだ下田部病院</v>
          </cell>
          <cell r="B47" t="str">
            <v>富田町病院あゆみ保育園</v>
          </cell>
          <cell r="C47" t="str">
            <v>高槻市富田町4-3-21</v>
          </cell>
          <cell r="D47" t="str">
            <v>同市富田町6-10-1</v>
          </cell>
          <cell r="E47" t="str">
            <v>医療法人庸愛会</v>
          </cell>
          <cell r="F47" t="str">
            <v>59.12.21</v>
          </cell>
        </row>
        <row r="48">
          <cell r="A48" t="str">
            <v>医療法人相愛会相原第二病院</v>
          </cell>
          <cell r="B48" t="str">
            <v>相原第二病院相愛園</v>
          </cell>
          <cell r="C48" t="str">
            <v>阿倍野区阿倍野筋3-12-2-204</v>
          </cell>
          <cell r="D48" t="str">
            <v>同区阿倍野筋3-16-36</v>
          </cell>
          <cell r="E48" t="str">
            <v>医療法人相愛会</v>
          </cell>
          <cell r="F48" t="str">
            <v>58. 9. 1</v>
          </cell>
        </row>
        <row r="49">
          <cell r="A49" t="str">
            <v>医療法人恵生会恵生会病院</v>
          </cell>
          <cell r="B49" t="str">
            <v>恵生会病院内保育所</v>
          </cell>
          <cell r="C49" t="str">
            <v>東大阪市鷹殿町7-4</v>
          </cell>
          <cell r="D49" t="str">
            <v>同市鷹殿町20-29</v>
          </cell>
          <cell r="E49" t="str">
            <v>医療法人恵生会</v>
          </cell>
          <cell r="F49" t="str">
            <v>61. 4. 1</v>
          </cell>
        </row>
        <row r="50">
          <cell r="A50" t="str">
            <v>医療法人若弘会若草第一病院</v>
          </cell>
          <cell r="B50" t="str">
            <v>若草第一病院保育所</v>
          </cell>
          <cell r="C50" t="str">
            <v>東大阪市若草町2-12</v>
          </cell>
          <cell r="D50" t="str">
            <v>同市若草町1-6</v>
          </cell>
          <cell r="E50" t="str">
            <v>医療法人若弘会</v>
          </cell>
          <cell r="F50" t="str">
            <v>57. 2. 3</v>
          </cell>
        </row>
        <row r="51">
          <cell r="A51" t="str">
            <v>医療法人藤井会石切生喜病院</v>
          </cell>
          <cell r="B51" t="str">
            <v>石切生喜病院保育所</v>
          </cell>
          <cell r="C51" t="str">
            <v>東大阪市弥生町18-28</v>
          </cell>
          <cell r="D51" t="str">
            <v>同左</v>
          </cell>
          <cell r="E51" t="str">
            <v>医療法人藤井会</v>
          </cell>
          <cell r="F51" t="str">
            <v>57. 7. 1</v>
          </cell>
        </row>
        <row r="52">
          <cell r="A52" t="str">
            <v>医療法人協和会北大阪病院</v>
          </cell>
          <cell r="B52" t="str">
            <v>北大阪病院内保育所</v>
          </cell>
          <cell r="C52" t="str">
            <v>淀川区西宮原2-7-18-501</v>
          </cell>
          <cell r="D52" t="str">
            <v>同区西宮原2-7-17</v>
          </cell>
          <cell r="E52" t="str">
            <v>医療法人協和会</v>
          </cell>
          <cell r="F52" t="str">
            <v>56. 5.11</v>
          </cell>
        </row>
        <row r="53">
          <cell r="A53" t="str">
            <v>医療法人新仁会新仁会病院</v>
          </cell>
          <cell r="B53" t="str">
            <v>新仁会病院保育所</v>
          </cell>
          <cell r="C53" t="str">
            <v>和泉市今福町1-4-1</v>
          </cell>
          <cell r="D53" t="str">
            <v>同市今福町1-3-3</v>
          </cell>
          <cell r="E53" t="str">
            <v>医療法人新仁会</v>
          </cell>
          <cell r="F53" t="str">
            <v>55. 6. 1</v>
          </cell>
        </row>
        <row r="54">
          <cell r="A54" t="str">
            <v>医療法人弘生会老寿サナトリウム</v>
          </cell>
          <cell r="B54" t="str">
            <v>老寿サナトリウム寿保育所</v>
          </cell>
          <cell r="C54" t="str">
            <v>河内長野市小山田町379-5</v>
          </cell>
          <cell r="D54" t="str">
            <v>同左</v>
          </cell>
          <cell r="E54" t="str">
            <v>医療法人弘生会</v>
          </cell>
          <cell r="F54" t="str">
            <v>56. 1. 5</v>
          </cell>
        </row>
        <row r="55">
          <cell r="A55" t="str">
            <v>医療法人白卯会白井病院</v>
          </cell>
          <cell r="B55" t="str">
            <v>白井病院院内保育所</v>
          </cell>
          <cell r="C55" t="str">
            <v>泉南市新家2776</v>
          </cell>
          <cell r="D55" t="str">
            <v>同左</v>
          </cell>
          <cell r="E55" t="str">
            <v>医療法人白卯会</v>
          </cell>
          <cell r="F55" t="str">
            <v>55.12. 1</v>
          </cell>
        </row>
        <row r="56">
          <cell r="A56" t="str">
            <v>医療法人垣谷会明治橋病院</v>
          </cell>
          <cell r="B56" t="str">
            <v>明治橋病院ひまわり保育所</v>
          </cell>
          <cell r="C56" t="str">
            <v>松原市三宅西1-358-3</v>
          </cell>
          <cell r="D56" t="str">
            <v>同左</v>
          </cell>
          <cell r="E56" t="str">
            <v>医療法人垣谷会</v>
          </cell>
          <cell r="F56" t="str">
            <v>55. 4. 1</v>
          </cell>
        </row>
        <row r="57">
          <cell r="A57" t="str">
            <v>医療法人康生会みと中央病院</v>
          </cell>
          <cell r="B57" t="str">
            <v>みと中央病院保育所</v>
          </cell>
          <cell r="C57" t="str">
            <v>東大阪市大蓮東1-18-5</v>
          </cell>
          <cell r="D57" t="str">
            <v>同市友井3-2-13</v>
          </cell>
          <cell r="E57" t="str">
            <v>医療法人康生会</v>
          </cell>
          <cell r="F57" t="str">
            <v>55. 4. 7</v>
          </cell>
        </row>
        <row r="58">
          <cell r="A58" t="str">
            <v>医療法人永広会島田病院</v>
          </cell>
          <cell r="B58" t="str">
            <v>島田病院保育所チビッコハウス</v>
          </cell>
          <cell r="C58" t="str">
            <v>羽曳野市樫山205-1</v>
          </cell>
          <cell r="D58" t="str">
            <v>同市樫山100-1</v>
          </cell>
          <cell r="E58" t="str">
            <v>医療法人永広会</v>
          </cell>
          <cell r="F58" t="str">
            <v>54. 4. 1</v>
          </cell>
        </row>
        <row r="59">
          <cell r="A59" t="str">
            <v>医療法人（社団）有恵会有澤総合病院</v>
          </cell>
          <cell r="B59" t="str">
            <v>有澤総合病院有恵会保育所</v>
          </cell>
          <cell r="C59" t="str">
            <v>枚方市中宮東之町12-5</v>
          </cell>
          <cell r="D59" t="str">
            <v>同市中宮東之町12-14</v>
          </cell>
          <cell r="E59" t="str">
            <v>医）（社団）有恵会</v>
          </cell>
          <cell r="F59" t="str">
            <v>54. 4. 1</v>
          </cell>
        </row>
        <row r="60">
          <cell r="A60" t="str">
            <v>医療法人三世会森本病院</v>
          </cell>
          <cell r="B60" t="str">
            <v>森本病院保育所</v>
          </cell>
          <cell r="C60" t="str">
            <v>東淀川区豊新4-24-2</v>
          </cell>
          <cell r="D60" t="str">
            <v>同区豊新4-26-4</v>
          </cell>
          <cell r="E60" t="str">
            <v>医療法人三世会</v>
          </cell>
          <cell r="F60" t="str">
            <v>54. 1.29</v>
          </cell>
        </row>
        <row r="61">
          <cell r="A61" t="str">
            <v>医療法人徳洲会八尾徳洲会病院</v>
          </cell>
          <cell r="B61" t="str">
            <v>八尾徳州会病院保育所</v>
          </cell>
          <cell r="C61" t="str">
            <v>八尾市東久宝寺2-7-8</v>
          </cell>
          <cell r="D61" t="str">
            <v>同市久宝寺3-15-38</v>
          </cell>
          <cell r="E61" t="str">
            <v>医療法人徳州会</v>
          </cell>
          <cell r="F61" t="str">
            <v>54.10.10</v>
          </cell>
        </row>
        <row r="62">
          <cell r="A62" t="str">
            <v>医療法人春秋会城山病院</v>
          </cell>
          <cell r="B62" t="str">
            <v>城山病院こばと園</v>
          </cell>
          <cell r="C62" t="str">
            <v>羽曳野市古市7-10-5</v>
          </cell>
          <cell r="D62" t="str">
            <v>同左</v>
          </cell>
          <cell r="E62" t="str">
            <v>医療法人春秋会</v>
          </cell>
          <cell r="F62" t="str">
            <v>53.12. 1</v>
          </cell>
        </row>
        <row r="63">
          <cell r="A63" t="str">
            <v>医療法人同友会共和病院</v>
          </cell>
          <cell r="B63" t="str">
            <v>共和病院附属保育室</v>
          </cell>
          <cell r="C63" t="str">
            <v>生野区勝山南4-16-10</v>
          </cell>
          <cell r="D63" t="str">
            <v>同左</v>
          </cell>
          <cell r="E63" t="str">
            <v>医療法人同友会</v>
          </cell>
          <cell r="F63" t="str">
            <v>53.10.26</v>
          </cell>
          <cell r="G63" t="str">
            <v>あんり保育所</v>
          </cell>
          <cell r="H63" t="str">
            <v>山根秀美</v>
          </cell>
        </row>
        <row r="64">
          <cell r="A64" t="str">
            <v>医療法人清恵会清恵会病院</v>
          </cell>
          <cell r="B64" t="str">
            <v>清恵会病院ちゅうりっぷ保育園</v>
          </cell>
          <cell r="C64" t="str">
            <v>堺市向陵中町6-6-25</v>
          </cell>
          <cell r="D64" t="str">
            <v>同市向陵中町4-2-10</v>
          </cell>
          <cell r="E64" t="str">
            <v>医療法人清恵会</v>
          </cell>
          <cell r="F64" t="str">
            <v>53. 7. 1</v>
          </cell>
        </row>
        <row r="65">
          <cell r="A65" t="str">
            <v>生野寺方病院</v>
          </cell>
          <cell r="B65" t="str">
            <v>福徳医学会病院保育室</v>
          </cell>
          <cell r="C65" t="str">
            <v>守口市寺方本通1-20</v>
          </cell>
          <cell r="D65" t="str">
            <v>同左</v>
          </cell>
          <cell r="E65" t="str">
            <v>医療法人福徳医学会</v>
          </cell>
          <cell r="F65" t="str">
            <v>52. 4. 1</v>
          </cell>
        </row>
        <row r="66">
          <cell r="A66" t="str">
            <v>医療法人愛仁会高槻病院</v>
          </cell>
          <cell r="B66" t="str">
            <v>高槻病院保育所</v>
          </cell>
          <cell r="C66" t="str">
            <v>高槻市古曽部町1-3-13</v>
          </cell>
          <cell r="D66" t="str">
            <v>同左</v>
          </cell>
          <cell r="E66" t="str">
            <v>医療法人愛仁会</v>
          </cell>
          <cell r="F66" t="str">
            <v>52.10.14</v>
          </cell>
        </row>
        <row r="67">
          <cell r="A67" t="str">
            <v>医療法人徳洲会野崎病院</v>
          </cell>
          <cell r="B67" t="str">
            <v>野崎病院保育所</v>
          </cell>
          <cell r="C67" t="str">
            <v>大東市深野3-1-1</v>
          </cell>
          <cell r="D67" t="str">
            <v>同左</v>
          </cell>
          <cell r="E67" t="str">
            <v>医療法人徳州会</v>
          </cell>
          <cell r="F67" t="str">
            <v>52. 3. 1</v>
          </cell>
        </row>
        <row r="68">
          <cell r="A68" t="str">
            <v>医療法人蒼龍会井上病院</v>
          </cell>
          <cell r="B68" t="str">
            <v>井上病院託児室</v>
          </cell>
          <cell r="C68" t="str">
            <v>吹田市江の木町16-17</v>
          </cell>
          <cell r="D68" t="str">
            <v>同市江の木町14-11</v>
          </cell>
          <cell r="E68" t="str">
            <v>医療法人蒼龍会</v>
          </cell>
          <cell r="F68" t="str">
            <v>52. 6. 2</v>
          </cell>
        </row>
        <row r="69">
          <cell r="A69" t="str">
            <v>医療法人大道会大道病院、ボバース記念病院</v>
          </cell>
          <cell r="B69" t="str">
            <v>医療法人大道会ポッポ保育所</v>
          </cell>
          <cell r="C69" t="str">
            <v>城東区東中浜2-1-22</v>
          </cell>
          <cell r="D69" t="str">
            <v>同区東中浜1-3-17</v>
          </cell>
          <cell r="E69" t="str">
            <v>医療法人大道会</v>
          </cell>
          <cell r="F69" t="str">
            <v>51. 2. 1</v>
          </cell>
        </row>
        <row r="70">
          <cell r="A70" t="str">
            <v>医療法人宝生会ＰＬ病院</v>
          </cell>
          <cell r="B70" t="str">
            <v>ＰＬ病院内保育所</v>
          </cell>
          <cell r="C70" t="str">
            <v>富田林市新堂1998</v>
          </cell>
          <cell r="D70" t="str">
            <v>同市新堂2182</v>
          </cell>
          <cell r="E70" t="str">
            <v>医療法人宝生会</v>
          </cell>
          <cell r="F70" t="str">
            <v>50.10. 1</v>
          </cell>
        </row>
        <row r="71">
          <cell r="A71" t="str">
            <v>医療法人（社団）有隣会東大阪病院</v>
          </cell>
          <cell r="B71" t="str">
            <v>東大阪病院保育所ひまわり園</v>
          </cell>
          <cell r="C71" t="str">
            <v>城東区中央1-11-23</v>
          </cell>
          <cell r="D71" t="str">
            <v>同区中央1-7-22</v>
          </cell>
          <cell r="E71" t="str">
            <v>医）（社団）有隣会</v>
          </cell>
          <cell r="F71" t="str">
            <v>49. 6.21</v>
          </cell>
        </row>
        <row r="72">
          <cell r="A72" t="str">
            <v>医療法人愛仁会千船病院</v>
          </cell>
          <cell r="B72" t="str">
            <v>千船病院保育所</v>
          </cell>
          <cell r="C72" t="str">
            <v>西淀川区佃2-2-58</v>
          </cell>
          <cell r="D72" t="str">
            <v>同区佃2-2-45</v>
          </cell>
          <cell r="E72" t="str">
            <v>医療法人愛仁会</v>
          </cell>
          <cell r="F72" t="str">
            <v>48.11.30</v>
          </cell>
        </row>
        <row r="73">
          <cell r="A73" t="str">
            <v>医療法人光愛会光愛病院</v>
          </cell>
          <cell r="B73" t="str">
            <v>光愛病院さざなみ保育所</v>
          </cell>
          <cell r="C73" t="str">
            <v>高槻市奈佐原4-3-1</v>
          </cell>
          <cell r="D73" t="str">
            <v>同左</v>
          </cell>
          <cell r="E73" t="str">
            <v>医療法人光愛会</v>
          </cell>
          <cell r="F73" t="str">
            <v>47. 5. 1</v>
          </cell>
        </row>
        <row r="74">
          <cell r="A74" t="str">
            <v>医療法人寺西報恩会長吉総合病院</v>
          </cell>
          <cell r="B74" t="str">
            <v>長吉総合病院保育所</v>
          </cell>
          <cell r="C74" t="str">
            <v>平野区長吉長原2-1-28</v>
          </cell>
          <cell r="D74" t="str">
            <v>同区長吉長原1-2-34</v>
          </cell>
          <cell r="E74" t="str">
            <v>医療法人寺西報恩会</v>
          </cell>
          <cell r="F74" t="str">
            <v>43. 7. 1</v>
          </cell>
        </row>
        <row r="75">
          <cell r="A75" t="str">
            <v>医療法人仙養会北摂病院</v>
          </cell>
          <cell r="B75" t="str">
            <v>北摂病院院内保育所</v>
          </cell>
          <cell r="C75" t="str">
            <v>高槻市北柳川町16-23</v>
          </cell>
          <cell r="D75" t="str">
            <v>同左</v>
          </cell>
          <cell r="E75" t="str">
            <v>医療法人仙養会</v>
          </cell>
          <cell r="F75" t="str">
            <v>43. 5. 1</v>
          </cell>
        </row>
        <row r="76">
          <cell r="A76" t="str">
            <v>医療法人恒昭会藍野病院</v>
          </cell>
          <cell r="B76" t="str">
            <v>藍野病院あいのひまわり園</v>
          </cell>
          <cell r="C76" t="str">
            <v>茨木市高田町11-18</v>
          </cell>
          <cell r="D76" t="str">
            <v>同左</v>
          </cell>
          <cell r="E76" t="str">
            <v>医療法人恒昭会</v>
          </cell>
          <cell r="F76" t="str">
            <v>43. 8. 1</v>
          </cell>
        </row>
        <row r="77">
          <cell r="A77" t="str">
            <v>医療法人協仁会小松病院</v>
          </cell>
          <cell r="B77" t="str">
            <v>小松病院こばと保育所</v>
          </cell>
          <cell r="C77" t="str">
            <v>寝屋川市川勝町8-16</v>
          </cell>
          <cell r="D77" t="str">
            <v>同市川勝町11-16</v>
          </cell>
          <cell r="E77" t="str">
            <v>医療法人協仁会</v>
          </cell>
          <cell r="F77" t="str">
            <v>43.11. 1</v>
          </cell>
        </row>
        <row r="78">
          <cell r="A78" t="str">
            <v>医療法人一祐会藤本病院</v>
          </cell>
          <cell r="B78" t="str">
            <v>藤本病院若草保育所</v>
          </cell>
          <cell r="C78" t="str">
            <v>寝屋川市八坂町2-3</v>
          </cell>
          <cell r="D78" t="str">
            <v>同左</v>
          </cell>
          <cell r="E78" t="str">
            <v>医療法人一祐会</v>
          </cell>
          <cell r="F78" t="str">
            <v>62.12. 1</v>
          </cell>
        </row>
        <row r="79">
          <cell r="A79" t="str">
            <v>医療法人琴仁会光生病院</v>
          </cell>
          <cell r="B79" t="str">
            <v>光生病院内保育所</v>
          </cell>
          <cell r="C79" t="str">
            <v>和泉市葛の葉町203-1</v>
          </cell>
          <cell r="D79" t="str">
            <v>同左</v>
          </cell>
          <cell r="E79" t="str">
            <v>医）琴仁会</v>
          </cell>
          <cell r="F79" t="str">
            <v>H6. 1. 4</v>
          </cell>
        </row>
        <row r="80">
          <cell r="A80" t="str">
            <v>財団法人鳥潟免疫研究所鳥潟病院</v>
          </cell>
          <cell r="B80" t="str">
            <v>鳥潟病院院内保育所</v>
          </cell>
          <cell r="C80" t="str">
            <v>住吉区苅田2-13-14</v>
          </cell>
          <cell r="D80" t="str">
            <v>同左</v>
          </cell>
          <cell r="E80" t="str">
            <v>財）鳥潟免疫研究所</v>
          </cell>
          <cell r="F80" t="str">
            <v>H3. 4. 1</v>
          </cell>
        </row>
        <row r="81">
          <cell r="A81" t="str">
            <v>財団法人田附興風会北野病院</v>
          </cell>
          <cell r="B81" t="str">
            <v>北野病院保育所</v>
          </cell>
          <cell r="C81" t="str">
            <v>北区神山町13-3</v>
          </cell>
          <cell r="D81" t="str">
            <v>同左</v>
          </cell>
          <cell r="E81" t="str">
            <v>財団法人田附興風会</v>
          </cell>
          <cell r="F81" t="str">
            <v>49. 5. 1</v>
          </cell>
        </row>
        <row r="82">
          <cell r="A82" t="str">
            <v>財団法人浅香山病院浅香山病院</v>
          </cell>
          <cell r="B82" t="str">
            <v>浅香山病院保育園</v>
          </cell>
          <cell r="C82" t="str">
            <v>堺市今池町3-3-16</v>
          </cell>
          <cell r="D82" t="str">
            <v>同左</v>
          </cell>
          <cell r="E82" t="str">
            <v>財団法人浅香山病院</v>
          </cell>
          <cell r="F82" t="str">
            <v>44.12.15</v>
          </cell>
        </row>
        <row r="83">
          <cell r="A83" t="str">
            <v>医療法人医真会八尾総合病院</v>
          </cell>
          <cell r="B83" t="str">
            <v>医真会八尾総合病院森の子保育所</v>
          </cell>
          <cell r="C83" t="str">
            <v>八尾市沼1-78-3</v>
          </cell>
          <cell r="D83" t="str">
            <v>同市沼1-41</v>
          </cell>
          <cell r="E83" t="str">
            <v>医）医真会</v>
          </cell>
          <cell r="F83" t="str">
            <v>H2. 5. 1</v>
          </cell>
        </row>
        <row r="84">
          <cell r="A84" t="str">
            <v>茨木医誠会病院</v>
          </cell>
          <cell r="B84" t="str">
            <v>茨木医誠会病院保育所</v>
          </cell>
          <cell r="C84" t="str">
            <v>茨木市田中町1-21</v>
          </cell>
          <cell r="D84" t="str">
            <v>同市畑田町11-25</v>
          </cell>
          <cell r="E84" t="str">
            <v>個人</v>
          </cell>
          <cell r="F84" t="str">
            <v>62. 7. 1</v>
          </cell>
          <cell r="G84" t="str">
            <v>（株）東洋美装</v>
          </cell>
          <cell r="H84" t="str">
            <v>高橋成幸</v>
          </cell>
        </row>
        <row r="85">
          <cell r="A85" t="str">
            <v>聖和病院</v>
          </cell>
          <cell r="B85" t="str">
            <v>聖和病院保育所</v>
          </cell>
          <cell r="C85" t="str">
            <v>都島区中野町1-5-14</v>
          </cell>
          <cell r="D85" t="str">
            <v>同区中野町1-7-32</v>
          </cell>
          <cell r="E85" t="str">
            <v>個人</v>
          </cell>
          <cell r="F85" t="str">
            <v>62. 8. 1</v>
          </cell>
        </row>
        <row r="86">
          <cell r="A86" t="str">
            <v>友紘会総合病院</v>
          </cell>
          <cell r="B86" t="str">
            <v>友紘会総合病院どんぐり保育園</v>
          </cell>
          <cell r="C86" t="str">
            <v>茨木市清水1-34-1</v>
          </cell>
          <cell r="D86" t="str">
            <v>同左</v>
          </cell>
          <cell r="E86" t="str">
            <v>個人</v>
          </cell>
          <cell r="F86" t="str">
            <v>56.11. 1</v>
          </cell>
        </row>
        <row r="87">
          <cell r="A87" t="str">
            <v>医療法人きっこう会総合病院多根病院</v>
          </cell>
          <cell r="B87" t="str">
            <v>総合病院多根病院多根保育所</v>
          </cell>
          <cell r="C87" t="str">
            <v>港区南市岡1-2-5</v>
          </cell>
          <cell r="D87" t="str">
            <v>西区境川1-2-31</v>
          </cell>
          <cell r="E87" t="str">
            <v>医療法人きっこう会</v>
          </cell>
          <cell r="F87" t="str">
            <v>50. 4. 1</v>
          </cell>
        </row>
        <row r="88">
          <cell r="A88" t="str">
            <v>医療法人生長会ベルランド総合病院</v>
          </cell>
          <cell r="B88" t="str">
            <v>ベルランド総合病院ベルランド保育園</v>
          </cell>
          <cell r="C88" t="str">
            <v>堺市東山500-3</v>
          </cell>
          <cell r="D88" t="str">
            <v>同左</v>
          </cell>
          <cell r="E88" t="str">
            <v>医療法人生長会</v>
          </cell>
          <cell r="F88" t="str">
            <v>57. 5.10</v>
          </cell>
        </row>
        <row r="89">
          <cell r="A89" t="str">
            <v>医療法人三世会河内総合病院</v>
          </cell>
          <cell r="B89" t="str">
            <v>河内総合病院内保育所</v>
          </cell>
          <cell r="C89" t="str">
            <v>東大阪市横枕838</v>
          </cell>
          <cell r="D89" t="str">
            <v>同市横枕東28</v>
          </cell>
          <cell r="E89" t="str">
            <v>医療法人三世会</v>
          </cell>
          <cell r="F89" t="str">
            <v>56. 8. 1</v>
          </cell>
        </row>
        <row r="90">
          <cell r="A90" t="str">
            <v>医療法人生長会府中病院</v>
          </cell>
          <cell r="B90" t="str">
            <v>府中病院附属保育所</v>
          </cell>
          <cell r="C90" t="str">
            <v>泉大津市穴田43</v>
          </cell>
          <cell r="D90" t="str">
            <v>和泉市肥子町1-10-17</v>
          </cell>
          <cell r="E90" t="str">
            <v>医療法人生長会</v>
          </cell>
          <cell r="F90" t="str">
            <v>47. 8. 1</v>
          </cell>
        </row>
        <row r="91">
          <cell r="A91" t="str">
            <v>医療法人徳洲会岸和田徳洲会病院</v>
          </cell>
          <cell r="B91" t="str">
            <v>岸和田徳州会病院エンゼル保育園</v>
          </cell>
          <cell r="C91" t="str">
            <v>岸和田市磯上町4-23-27</v>
          </cell>
          <cell r="D91" t="str">
            <v>同市磯上町4-22-38</v>
          </cell>
          <cell r="E91" t="str">
            <v>医療法人徳州会</v>
          </cell>
          <cell r="F91" t="str">
            <v>53. 4. 1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8E25B-6F9F-43EE-B06D-8FAAC045D64E}">
  <sheetPr codeName="Sheet18">
    <tabColor rgb="FF00FFFF"/>
  </sheetPr>
  <dimension ref="A1:FR207"/>
  <sheetViews>
    <sheetView tabSelected="1" view="pageBreakPreview" zoomScale="85" zoomScaleNormal="85" zoomScaleSheetLayoutView="85" workbookViewId="0">
      <selection activeCell="AF41" sqref="AF41"/>
    </sheetView>
  </sheetViews>
  <sheetFormatPr defaultRowHeight="13"/>
  <cols>
    <col min="1" max="1" width="3.6328125" style="104" customWidth="1"/>
    <col min="2" max="2" width="5.26953125" style="104" customWidth="1"/>
    <col min="3" max="16" width="3.6328125" style="104" customWidth="1"/>
    <col min="17" max="17" width="5.453125" style="104" customWidth="1"/>
    <col min="18" max="30" width="3.6328125" style="104" customWidth="1"/>
    <col min="31" max="31" width="5.26953125" style="104" customWidth="1"/>
    <col min="32" max="45" width="3.6328125" style="104" customWidth="1"/>
    <col min="46" max="46" width="5.453125" style="104" customWidth="1"/>
    <col min="47" max="59" width="3.6328125" style="104" customWidth="1"/>
    <col min="60" max="60" width="5.26953125" style="104" customWidth="1"/>
    <col min="61" max="74" width="3.6328125" style="104" customWidth="1"/>
    <col min="75" max="75" width="5.453125" style="104" customWidth="1"/>
    <col min="76" max="88" width="3.6328125" style="104" customWidth="1"/>
    <col min="89" max="89" width="5.26953125" style="104" customWidth="1"/>
    <col min="90" max="103" width="3.6328125" style="104" customWidth="1"/>
    <col min="104" max="104" width="5.453125" style="104" customWidth="1"/>
    <col min="105" max="117" width="3.6328125" style="104" customWidth="1"/>
    <col min="118" max="118" width="5.26953125" style="104" customWidth="1"/>
    <col min="119" max="132" width="3.6328125" style="104" customWidth="1"/>
    <col min="133" max="133" width="5.453125" style="104" customWidth="1"/>
    <col min="134" max="146" width="3.6328125" style="104" customWidth="1"/>
    <col min="147" max="147" width="5.26953125" style="104" customWidth="1"/>
    <col min="148" max="161" width="3.6328125" style="104" customWidth="1"/>
    <col min="162" max="162" width="5.453125" style="104" customWidth="1"/>
    <col min="163" max="175" width="3.6328125" style="104" customWidth="1"/>
    <col min="176" max="16384" width="8.7265625" style="104"/>
  </cols>
  <sheetData>
    <row r="1" spans="1:174">
      <c r="A1" s="174" t="s">
        <v>181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175"/>
      <c r="T1" s="175"/>
      <c r="U1" s="175"/>
      <c r="V1" s="175"/>
      <c r="W1" s="175"/>
      <c r="X1" s="175"/>
      <c r="Y1" s="175"/>
      <c r="Z1" s="175"/>
      <c r="AA1" s="175"/>
      <c r="AB1" s="175"/>
      <c r="AC1" s="175"/>
      <c r="AD1" s="174" t="s">
        <v>181</v>
      </c>
      <c r="AE1" s="175"/>
      <c r="AF1" s="175"/>
      <c r="AG1" s="175"/>
      <c r="AH1" s="175"/>
      <c r="AI1" s="175"/>
      <c r="AJ1" s="175"/>
      <c r="AK1" s="175"/>
      <c r="AL1" s="175"/>
      <c r="AM1" s="175"/>
      <c r="AN1" s="175"/>
      <c r="AO1" s="175"/>
      <c r="AP1" s="175"/>
      <c r="AQ1" s="175"/>
      <c r="AR1" s="175"/>
      <c r="AS1" s="175"/>
      <c r="AT1" s="175"/>
      <c r="AU1" s="175"/>
      <c r="AV1" s="175"/>
      <c r="AW1" s="175"/>
      <c r="AX1" s="175"/>
      <c r="AY1" s="175"/>
      <c r="AZ1" s="175"/>
      <c r="BA1" s="175"/>
      <c r="BB1" s="175"/>
      <c r="BC1" s="175"/>
      <c r="BD1" s="175"/>
      <c r="BE1" s="175"/>
      <c r="BF1" s="175"/>
      <c r="BG1" s="174" t="s">
        <v>181</v>
      </c>
      <c r="BH1" s="175"/>
      <c r="BI1" s="175"/>
      <c r="BJ1" s="175"/>
      <c r="BK1" s="175"/>
      <c r="BL1" s="175"/>
      <c r="BM1" s="175"/>
      <c r="BN1" s="175"/>
      <c r="BO1" s="175"/>
      <c r="BP1" s="175"/>
      <c r="BQ1" s="175"/>
      <c r="BR1" s="175"/>
      <c r="BS1" s="175"/>
      <c r="BT1" s="175"/>
      <c r="BU1" s="175"/>
      <c r="BV1" s="175"/>
      <c r="BW1" s="175"/>
      <c r="BX1" s="175"/>
      <c r="BY1" s="175"/>
      <c r="BZ1" s="175"/>
      <c r="CA1" s="175"/>
      <c r="CB1" s="175"/>
      <c r="CC1" s="175"/>
      <c r="CD1" s="175"/>
      <c r="CE1" s="175"/>
      <c r="CF1" s="175"/>
      <c r="CG1" s="175"/>
      <c r="CH1" s="175"/>
      <c r="CI1" s="175"/>
      <c r="CJ1" s="174" t="s">
        <v>181</v>
      </c>
      <c r="CK1" s="175"/>
      <c r="CL1" s="175"/>
      <c r="CM1" s="175"/>
      <c r="CN1" s="175"/>
      <c r="CO1" s="175"/>
      <c r="CP1" s="175"/>
      <c r="CQ1" s="175"/>
      <c r="CR1" s="175"/>
      <c r="CS1" s="175"/>
      <c r="CT1" s="175"/>
      <c r="CU1" s="175"/>
      <c r="CV1" s="175"/>
      <c r="CW1" s="175"/>
      <c r="CX1" s="175"/>
      <c r="CY1" s="175"/>
      <c r="CZ1" s="175"/>
      <c r="DA1" s="175"/>
      <c r="DB1" s="175"/>
      <c r="DC1" s="175"/>
      <c r="DD1" s="175"/>
      <c r="DE1" s="175"/>
      <c r="DF1" s="175"/>
      <c r="DG1" s="175"/>
      <c r="DH1" s="175"/>
      <c r="DI1" s="175"/>
      <c r="DJ1" s="175"/>
      <c r="DK1" s="175"/>
      <c r="DL1" s="175"/>
      <c r="DM1" s="174" t="s">
        <v>181</v>
      </c>
      <c r="DN1" s="175"/>
      <c r="DO1" s="175"/>
      <c r="DP1" s="175"/>
      <c r="DQ1" s="175"/>
      <c r="DR1" s="175"/>
      <c r="DS1" s="175"/>
      <c r="DT1" s="175"/>
      <c r="DU1" s="175"/>
      <c r="DV1" s="175"/>
      <c r="DW1" s="175"/>
      <c r="DX1" s="175"/>
      <c r="DY1" s="175"/>
      <c r="DZ1" s="175"/>
      <c r="EA1" s="175"/>
      <c r="EB1" s="175"/>
      <c r="EC1" s="175"/>
      <c r="ED1" s="175"/>
      <c r="EE1" s="175"/>
      <c r="EF1" s="175"/>
      <c r="EG1" s="175"/>
      <c r="EH1" s="175"/>
      <c r="EI1" s="175"/>
      <c r="EJ1" s="175"/>
      <c r="EK1" s="175"/>
      <c r="EL1" s="175"/>
      <c r="EM1" s="175"/>
      <c r="EN1" s="175"/>
      <c r="EO1" s="175"/>
      <c r="EP1" s="174" t="s">
        <v>181</v>
      </c>
      <c r="EQ1" s="175"/>
      <c r="ER1" s="175"/>
      <c r="ES1" s="175"/>
      <c r="ET1" s="175"/>
      <c r="EU1" s="175"/>
      <c r="EV1" s="175"/>
      <c r="EW1" s="175"/>
      <c r="EX1" s="175"/>
      <c r="EY1" s="175"/>
      <c r="EZ1" s="175"/>
      <c r="FA1" s="175"/>
      <c r="FB1" s="175"/>
      <c r="FC1" s="175"/>
      <c r="FD1" s="175"/>
      <c r="FE1" s="175"/>
      <c r="FF1" s="175"/>
      <c r="FG1" s="175"/>
      <c r="FH1" s="175"/>
      <c r="FI1" s="175"/>
      <c r="FJ1" s="175"/>
      <c r="FK1" s="175"/>
      <c r="FL1" s="175"/>
      <c r="FM1" s="175"/>
      <c r="FN1" s="175"/>
      <c r="FO1" s="175"/>
      <c r="FP1" s="175"/>
      <c r="FQ1" s="175"/>
      <c r="FR1" s="175"/>
    </row>
    <row r="2" spans="1:174">
      <c r="A2" s="175"/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 s="175"/>
      <c r="S2" s="175"/>
      <c r="T2" s="175"/>
      <c r="U2" s="175"/>
      <c r="V2" s="175"/>
      <c r="W2" s="175"/>
      <c r="X2" s="175"/>
      <c r="Y2" s="175"/>
      <c r="Z2" s="175"/>
      <c r="AA2" s="175"/>
      <c r="AB2" s="175"/>
      <c r="AC2" s="175"/>
      <c r="AD2" s="175"/>
      <c r="AE2" s="175"/>
      <c r="AF2" s="175"/>
      <c r="AG2" s="175"/>
      <c r="AH2" s="175"/>
      <c r="AI2" s="175"/>
      <c r="AJ2" s="175"/>
      <c r="AK2" s="175"/>
      <c r="AL2" s="175"/>
      <c r="AM2" s="175"/>
      <c r="AN2" s="175"/>
      <c r="AO2" s="175"/>
      <c r="AP2" s="175"/>
      <c r="AQ2" s="175"/>
      <c r="AR2" s="175"/>
      <c r="AS2" s="175"/>
      <c r="AT2" s="175"/>
      <c r="AU2" s="175"/>
      <c r="AV2" s="175"/>
      <c r="AW2" s="175"/>
      <c r="AX2" s="175"/>
      <c r="AY2" s="175"/>
      <c r="AZ2" s="175"/>
      <c r="BA2" s="175"/>
      <c r="BB2" s="175"/>
      <c r="BC2" s="175"/>
      <c r="BD2" s="175"/>
      <c r="BE2" s="175"/>
      <c r="BF2" s="175"/>
      <c r="BG2" s="175"/>
      <c r="BH2" s="175"/>
      <c r="BI2" s="175"/>
      <c r="BJ2" s="175"/>
      <c r="BK2" s="175"/>
      <c r="BL2" s="175"/>
      <c r="BM2" s="175"/>
      <c r="BN2" s="175"/>
      <c r="BO2" s="175"/>
      <c r="BP2" s="175"/>
      <c r="BQ2" s="175"/>
      <c r="BR2" s="175"/>
      <c r="BS2" s="175"/>
      <c r="BT2" s="175"/>
      <c r="BU2" s="175"/>
      <c r="BV2" s="175"/>
      <c r="BW2" s="175"/>
      <c r="BX2" s="175"/>
      <c r="BY2" s="175"/>
      <c r="BZ2" s="175"/>
      <c r="CA2" s="175"/>
      <c r="CB2" s="175"/>
      <c r="CC2" s="175"/>
      <c r="CD2" s="175"/>
      <c r="CE2" s="175"/>
      <c r="CF2" s="175"/>
      <c r="CG2" s="175"/>
      <c r="CH2" s="175"/>
      <c r="CI2" s="175"/>
      <c r="CJ2" s="175"/>
      <c r="CK2" s="175"/>
      <c r="CL2" s="175"/>
      <c r="CM2" s="175"/>
      <c r="CN2" s="175"/>
      <c r="CO2" s="175"/>
      <c r="CP2" s="175"/>
      <c r="CQ2" s="175"/>
      <c r="CR2" s="175"/>
      <c r="CS2" s="175"/>
      <c r="CT2" s="175"/>
      <c r="CU2" s="175"/>
      <c r="CV2" s="175"/>
      <c r="CW2" s="175"/>
      <c r="CX2" s="175"/>
      <c r="CY2" s="175"/>
      <c r="CZ2" s="175"/>
      <c r="DA2" s="175"/>
      <c r="DB2" s="175"/>
      <c r="DC2" s="175"/>
      <c r="DD2" s="175"/>
      <c r="DE2" s="175"/>
      <c r="DF2" s="175"/>
      <c r="DG2" s="175"/>
      <c r="DH2" s="175"/>
      <c r="DI2" s="175"/>
      <c r="DJ2" s="175"/>
      <c r="DK2" s="175"/>
      <c r="DL2" s="175"/>
      <c r="DM2" s="175"/>
      <c r="DN2" s="175"/>
      <c r="DO2" s="175"/>
      <c r="DP2" s="175"/>
      <c r="DQ2" s="175"/>
      <c r="DR2" s="175"/>
      <c r="DS2" s="175"/>
      <c r="DT2" s="175"/>
      <c r="DU2" s="175"/>
      <c r="DV2" s="175"/>
      <c r="DW2" s="175"/>
      <c r="DX2" s="175"/>
      <c r="DY2" s="175"/>
      <c r="DZ2" s="175"/>
      <c r="EA2" s="175"/>
      <c r="EB2" s="175"/>
      <c r="EC2" s="175"/>
      <c r="ED2" s="175"/>
      <c r="EE2" s="175"/>
      <c r="EF2" s="175"/>
      <c r="EG2" s="175"/>
      <c r="EH2" s="175"/>
      <c r="EI2" s="175"/>
      <c r="EJ2" s="175"/>
      <c r="EK2" s="175"/>
      <c r="EL2" s="175"/>
      <c r="EM2" s="175"/>
      <c r="EN2" s="175"/>
      <c r="EO2" s="175"/>
      <c r="EP2" s="175"/>
      <c r="EQ2" s="175"/>
      <c r="ER2" s="175"/>
      <c r="ES2" s="175"/>
      <c r="ET2" s="175"/>
      <c r="EU2" s="175"/>
      <c r="EV2" s="175"/>
      <c r="EW2" s="175"/>
      <c r="EX2" s="175"/>
      <c r="EY2" s="175"/>
      <c r="EZ2" s="175"/>
      <c r="FA2" s="175"/>
      <c r="FB2" s="175"/>
      <c r="FC2" s="175"/>
      <c r="FD2" s="175"/>
      <c r="FE2" s="175"/>
      <c r="FF2" s="175"/>
      <c r="FG2" s="175"/>
      <c r="FH2" s="175"/>
      <c r="FI2" s="175"/>
      <c r="FJ2" s="175"/>
      <c r="FK2" s="175"/>
      <c r="FL2" s="175"/>
      <c r="FM2" s="175"/>
      <c r="FN2" s="175"/>
      <c r="FO2" s="175"/>
      <c r="FP2" s="175"/>
      <c r="FQ2" s="175"/>
      <c r="FR2" s="175"/>
    </row>
    <row r="3" spans="1:174" ht="20.5" customHeight="1">
      <c r="T3" s="170" t="s">
        <v>195</v>
      </c>
      <c r="U3" s="170"/>
      <c r="V3" s="170"/>
      <c r="W3" s="170"/>
      <c r="X3" s="170"/>
      <c r="Y3" s="171"/>
      <c r="Z3" s="172"/>
      <c r="AA3" s="172"/>
      <c r="AB3" s="172"/>
      <c r="AC3" s="173"/>
      <c r="AW3" s="170" t="s">
        <v>196</v>
      </c>
      <c r="AX3" s="170"/>
      <c r="AY3" s="170"/>
      <c r="AZ3" s="170"/>
      <c r="BA3" s="170"/>
      <c r="BB3" s="192"/>
      <c r="BC3" s="193"/>
      <c r="BD3" s="193"/>
      <c r="BE3" s="193"/>
      <c r="BF3" s="194"/>
      <c r="BZ3" s="170" t="s">
        <v>197</v>
      </c>
      <c r="CA3" s="170"/>
      <c r="CB3" s="170"/>
      <c r="CC3" s="170"/>
      <c r="CD3" s="170"/>
      <c r="CE3" s="192"/>
      <c r="CF3" s="193"/>
      <c r="CG3" s="193"/>
      <c r="CH3" s="193"/>
      <c r="CI3" s="194"/>
      <c r="DC3" s="170" t="s">
        <v>198</v>
      </c>
      <c r="DD3" s="170"/>
      <c r="DE3" s="170"/>
      <c r="DF3" s="170"/>
      <c r="DG3" s="170"/>
      <c r="DH3" s="192"/>
      <c r="DI3" s="193"/>
      <c r="DJ3" s="193"/>
      <c r="DK3" s="193"/>
      <c r="DL3" s="194"/>
      <c r="EF3" s="170" t="s">
        <v>199</v>
      </c>
      <c r="EG3" s="170"/>
      <c r="EH3" s="170"/>
      <c r="EI3" s="170"/>
      <c r="EJ3" s="170"/>
      <c r="EK3" s="192"/>
      <c r="EL3" s="193"/>
      <c r="EM3" s="193"/>
      <c r="EN3" s="193"/>
      <c r="EO3" s="194"/>
      <c r="FI3" s="170" t="s">
        <v>200</v>
      </c>
      <c r="FJ3" s="170"/>
      <c r="FK3" s="170"/>
      <c r="FL3" s="170"/>
      <c r="FM3" s="170"/>
      <c r="FN3" s="192"/>
      <c r="FO3" s="193"/>
      <c r="FP3" s="193"/>
      <c r="FQ3" s="193"/>
      <c r="FR3" s="194"/>
    </row>
    <row r="4" spans="1:174" ht="13.5" thickBot="1"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</row>
    <row r="5" spans="1:174">
      <c r="B5" s="181"/>
      <c r="C5" s="182"/>
      <c r="D5" s="182"/>
      <c r="E5" s="182"/>
      <c r="F5" s="182"/>
      <c r="G5" s="182"/>
      <c r="H5" s="182"/>
      <c r="I5" s="182"/>
      <c r="J5" s="182"/>
      <c r="K5" s="182"/>
      <c r="L5" s="182"/>
      <c r="M5" s="182"/>
      <c r="N5" s="105"/>
      <c r="O5" s="105"/>
      <c r="P5" s="105"/>
      <c r="Q5" s="105"/>
      <c r="R5" s="105"/>
      <c r="S5" s="105"/>
      <c r="T5" s="105"/>
      <c r="U5" s="105"/>
      <c r="V5" s="105"/>
      <c r="W5" s="105"/>
      <c r="X5" s="105"/>
      <c r="Y5" s="105"/>
      <c r="Z5" s="105"/>
      <c r="AA5" s="106"/>
      <c r="AE5" s="181"/>
      <c r="AF5" s="182"/>
      <c r="AG5" s="182"/>
      <c r="AH5" s="182"/>
      <c r="AI5" s="182"/>
      <c r="AJ5" s="182"/>
      <c r="AK5" s="182"/>
      <c r="AL5" s="182"/>
      <c r="AM5" s="182"/>
      <c r="AN5" s="182"/>
      <c r="AO5" s="182"/>
      <c r="AP5" s="182"/>
      <c r="AQ5" s="105"/>
      <c r="AR5" s="105"/>
      <c r="AS5" s="105"/>
      <c r="AT5" s="105"/>
      <c r="AU5" s="105"/>
      <c r="AV5" s="105"/>
      <c r="AW5" s="105"/>
      <c r="AX5" s="105"/>
      <c r="AY5" s="105"/>
      <c r="AZ5" s="105"/>
      <c r="BA5" s="105"/>
      <c r="BB5" s="105"/>
      <c r="BC5" s="105"/>
      <c r="BD5" s="106"/>
      <c r="BH5" s="181"/>
      <c r="BI5" s="182"/>
      <c r="BJ5" s="182"/>
      <c r="BK5" s="182"/>
      <c r="BL5" s="182"/>
      <c r="BM5" s="182"/>
      <c r="BN5" s="182"/>
      <c r="BO5" s="182"/>
      <c r="BP5" s="182"/>
      <c r="BQ5" s="182"/>
      <c r="BR5" s="182"/>
      <c r="BS5" s="182"/>
      <c r="BT5" s="105"/>
      <c r="BU5" s="105"/>
      <c r="BV5" s="105"/>
      <c r="BW5" s="105"/>
      <c r="BX5" s="105"/>
      <c r="BY5" s="105"/>
      <c r="BZ5" s="105"/>
      <c r="CA5" s="105"/>
      <c r="CB5" s="105"/>
      <c r="CC5" s="105"/>
      <c r="CD5" s="105"/>
      <c r="CE5" s="105"/>
      <c r="CF5" s="105"/>
      <c r="CG5" s="106"/>
      <c r="CK5" s="181"/>
      <c r="CL5" s="182"/>
      <c r="CM5" s="182"/>
      <c r="CN5" s="182"/>
      <c r="CO5" s="182"/>
      <c r="CP5" s="182"/>
      <c r="CQ5" s="182"/>
      <c r="CR5" s="182"/>
      <c r="CS5" s="182"/>
      <c r="CT5" s="182"/>
      <c r="CU5" s="182"/>
      <c r="CV5" s="182"/>
      <c r="CW5" s="105"/>
      <c r="CX5" s="105"/>
      <c r="CY5" s="105"/>
      <c r="CZ5" s="105"/>
      <c r="DA5" s="105"/>
      <c r="DB5" s="105"/>
      <c r="DC5" s="105"/>
      <c r="DD5" s="105"/>
      <c r="DE5" s="105"/>
      <c r="DF5" s="105"/>
      <c r="DG5" s="105"/>
      <c r="DH5" s="105"/>
      <c r="DI5" s="105"/>
      <c r="DJ5" s="106"/>
      <c r="DN5" s="181"/>
      <c r="DO5" s="182"/>
      <c r="DP5" s="182"/>
      <c r="DQ5" s="182"/>
      <c r="DR5" s="182"/>
      <c r="DS5" s="182"/>
      <c r="DT5" s="182"/>
      <c r="DU5" s="182"/>
      <c r="DV5" s="182"/>
      <c r="DW5" s="182"/>
      <c r="DX5" s="182"/>
      <c r="DY5" s="182"/>
      <c r="DZ5" s="105"/>
      <c r="EA5" s="105"/>
      <c r="EB5" s="105"/>
      <c r="EC5" s="105"/>
      <c r="ED5" s="105"/>
      <c r="EE5" s="105"/>
      <c r="EF5" s="105"/>
      <c r="EG5" s="105"/>
      <c r="EH5" s="105"/>
      <c r="EI5" s="105"/>
      <c r="EJ5" s="105"/>
      <c r="EK5" s="105"/>
      <c r="EL5" s="105"/>
      <c r="EM5" s="106"/>
      <c r="EQ5" s="181"/>
      <c r="ER5" s="182"/>
      <c r="ES5" s="182"/>
      <c r="ET5" s="182"/>
      <c r="EU5" s="182"/>
      <c r="EV5" s="182"/>
      <c r="EW5" s="182"/>
      <c r="EX5" s="182"/>
      <c r="EY5" s="182"/>
      <c r="EZ5" s="182"/>
      <c r="FA5" s="182"/>
      <c r="FB5" s="182"/>
      <c r="FC5" s="105"/>
      <c r="FD5" s="105"/>
      <c r="FE5" s="105"/>
      <c r="FF5" s="105"/>
      <c r="FG5" s="105"/>
      <c r="FH5" s="105"/>
      <c r="FI5" s="105"/>
      <c r="FJ5" s="105"/>
      <c r="FK5" s="105"/>
      <c r="FL5" s="105"/>
      <c r="FM5" s="105"/>
      <c r="FN5" s="105"/>
      <c r="FO5" s="105"/>
      <c r="FP5" s="106"/>
    </row>
    <row r="6" spans="1:174">
      <c r="B6" s="107"/>
      <c r="C6" s="177" t="s">
        <v>175</v>
      </c>
      <c r="D6" s="178"/>
      <c r="E6" s="178"/>
      <c r="F6" s="179"/>
      <c r="G6" s="177" t="s">
        <v>174</v>
      </c>
      <c r="H6" s="185"/>
      <c r="I6" s="177" t="s">
        <v>156</v>
      </c>
      <c r="J6" s="178"/>
      <c r="K6" s="178"/>
      <c r="L6" s="178"/>
      <c r="M6" s="178"/>
      <c r="N6" s="179"/>
      <c r="O6" s="180" t="s">
        <v>151</v>
      </c>
      <c r="P6" s="180"/>
      <c r="Q6" s="180"/>
      <c r="R6" s="180"/>
      <c r="S6" s="180"/>
      <c r="T6" s="180"/>
      <c r="U6" s="104" t="s">
        <v>157</v>
      </c>
      <c r="V6" s="168" t="s">
        <v>161</v>
      </c>
      <c r="W6" s="168"/>
      <c r="X6" s="168"/>
      <c r="Y6" s="168"/>
      <c r="Z6" s="168"/>
      <c r="AA6" s="108"/>
      <c r="AE6" s="107"/>
      <c r="AF6" s="177" t="s">
        <v>175</v>
      </c>
      <c r="AG6" s="178"/>
      <c r="AH6" s="178"/>
      <c r="AI6" s="179"/>
      <c r="AJ6" s="177" t="s">
        <v>174</v>
      </c>
      <c r="AK6" s="185"/>
      <c r="AL6" s="177" t="s">
        <v>156</v>
      </c>
      <c r="AM6" s="178"/>
      <c r="AN6" s="178"/>
      <c r="AO6" s="178"/>
      <c r="AP6" s="178"/>
      <c r="AQ6" s="179"/>
      <c r="AR6" s="180" t="s">
        <v>151</v>
      </c>
      <c r="AS6" s="180"/>
      <c r="AT6" s="180"/>
      <c r="AU6" s="180"/>
      <c r="AV6" s="180"/>
      <c r="AW6" s="180"/>
      <c r="AX6" s="104" t="s">
        <v>157</v>
      </c>
      <c r="AY6" s="168" t="s">
        <v>161</v>
      </c>
      <c r="AZ6" s="168"/>
      <c r="BA6" s="168"/>
      <c r="BB6" s="168"/>
      <c r="BC6" s="168"/>
      <c r="BD6" s="108"/>
      <c r="BH6" s="107"/>
      <c r="BI6" s="177" t="s">
        <v>175</v>
      </c>
      <c r="BJ6" s="178"/>
      <c r="BK6" s="178"/>
      <c r="BL6" s="179"/>
      <c r="BM6" s="177" t="s">
        <v>174</v>
      </c>
      <c r="BN6" s="185"/>
      <c r="BO6" s="177" t="s">
        <v>156</v>
      </c>
      <c r="BP6" s="178"/>
      <c r="BQ6" s="178"/>
      <c r="BR6" s="178"/>
      <c r="BS6" s="178"/>
      <c r="BT6" s="179"/>
      <c r="BU6" s="180" t="s">
        <v>151</v>
      </c>
      <c r="BV6" s="180"/>
      <c r="BW6" s="180"/>
      <c r="BX6" s="180"/>
      <c r="BY6" s="180"/>
      <c r="BZ6" s="180"/>
      <c r="CA6" s="104" t="s">
        <v>157</v>
      </c>
      <c r="CB6" s="168" t="s">
        <v>161</v>
      </c>
      <c r="CC6" s="168"/>
      <c r="CD6" s="168"/>
      <c r="CE6" s="168"/>
      <c r="CF6" s="168"/>
      <c r="CG6" s="108"/>
      <c r="CK6" s="107"/>
      <c r="CL6" s="177" t="s">
        <v>175</v>
      </c>
      <c r="CM6" s="178"/>
      <c r="CN6" s="178"/>
      <c r="CO6" s="179"/>
      <c r="CP6" s="177" t="s">
        <v>174</v>
      </c>
      <c r="CQ6" s="185"/>
      <c r="CR6" s="177" t="s">
        <v>156</v>
      </c>
      <c r="CS6" s="178"/>
      <c r="CT6" s="178"/>
      <c r="CU6" s="178"/>
      <c r="CV6" s="178"/>
      <c r="CW6" s="179"/>
      <c r="CX6" s="180" t="s">
        <v>151</v>
      </c>
      <c r="CY6" s="180"/>
      <c r="CZ6" s="180"/>
      <c r="DA6" s="180"/>
      <c r="DB6" s="180"/>
      <c r="DC6" s="180"/>
      <c r="DD6" s="104" t="s">
        <v>157</v>
      </c>
      <c r="DE6" s="168" t="s">
        <v>161</v>
      </c>
      <c r="DF6" s="168"/>
      <c r="DG6" s="168"/>
      <c r="DH6" s="168"/>
      <c r="DI6" s="168"/>
      <c r="DJ6" s="108"/>
      <c r="DN6" s="107"/>
      <c r="DO6" s="177" t="s">
        <v>175</v>
      </c>
      <c r="DP6" s="178"/>
      <c r="DQ6" s="178"/>
      <c r="DR6" s="179"/>
      <c r="DS6" s="177" t="s">
        <v>174</v>
      </c>
      <c r="DT6" s="185"/>
      <c r="DU6" s="177" t="s">
        <v>156</v>
      </c>
      <c r="DV6" s="178"/>
      <c r="DW6" s="178"/>
      <c r="DX6" s="178"/>
      <c r="DY6" s="178"/>
      <c r="DZ6" s="179"/>
      <c r="EA6" s="180" t="s">
        <v>151</v>
      </c>
      <c r="EB6" s="180"/>
      <c r="EC6" s="180"/>
      <c r="ED6" s="180"/>
      <c r="EE6" s="180"/>
      <c r="EF6" s="180"/>
      <c r="EG6" s="104" t="s">
        <v>157</v>
      </c>
      <c r="EH6" s="168" t="s">
        <v>161</v>
      </c>
      <c r="EI6" s="168"/>
      <c r="EJ6" s="168"/>
      <c r="EK6" s="168"/>
      <c r="EL6" s="168"/>
      <c r="EM6" s="108"/>
      <c r="EQ6" s="107"/>
      <c r="ER6" s="177" t="s">
        <v>175</v>
      </c>
      <c r="ES6" s="178"/>
      <c r="ET6" s="178"/>
      <c r="EU6" s="179"/>
      <c r="EV6" s="177" t="s">
        <v>174</v>
      </c>
      <c r="EW6" s="185"/>
      <c r="EX6" s="177" t="s">
        <v>156</v>
      </c>
      <c r="EY6" s="178"/>
      <c r="EZ6" s="178"/>
      <c r="FA6" s="178"/>
      <c r="FB6" s="178"/>
      <c r="FC6" s="179"/>
      <c r="FD6" s="180" t="s">
        <v>151</v>
      </c>
      <c r="FE6" s="180"/>
      <c r="FF6" s="180"/>
      <c r="FG6" s="180"/>
      <c r="FH6" s="180"/>
      <c r="FI6" s="180"/>
      <c r="FJ6" s="104" t="s">
        <v>157</v>
      </c>
      <c r="FK6" s="168" t="s">
        <v>161</v>
      </c>
      <c r="FL6" s="168"/>
      <c r="FM6" s="168"/>
      <c r="FN6" s="168"/>
      <c r="FO6" s="168"/>
      <c r="FP6" s="108"/>
    </row>
    <row r="7" spans="1:174">
      <c r="B7" s="107">
        <v>1</v>
      </c>
      <c r="C7" s="109"/>
      <c r="D7" s="110" t="s">
        <v>154</v>
      </c>
      <c r="E7" s="111"/>
      <c r="F7" s="112" t="s">
        <v>155</v>
      </c>
      <c r="G7" s="163"/>
      <c r="H7" s="186"/>
      <c r="I7" s="163"/>
      <c r="J7" s="164"/>
      <c r="K7" s="164"/>
      <c r="L7" s="164"/>
      <c r="M7" s="164"/>
      <c r="N7" s="165"/>
      <c r="O7" s="166"/>
      <c r="P7" s="167"/>
      <c r="Q7" s="113" t="s">
        <v>159</v>
      </c>
      <c r="R7" s="166"/>
      <c r="S7" s="167"/>
      <c r="T7" s="113" t="s">
        <v>160</v>
      </c>
      <c r="V7" s="176" cm="1">
        <f t="array" ref="V7">SUMPRODUCT(O7:O206*60+INT(R7:R206/10)*10)/1440</f>
        <v>0</v>
      </c>
      <c r="W7" s="176"/>
      <c r="X7" s="176"/>
      <c r="Y7" s="176"/>
      <c r="Z7" s="176"/>
      <c r="AA7" s="108"/>
      <c r="AE7" s="107">
        <v>1</v>
      </c>
      <c r="AF7" s="109"/>
      <c r="AG7" s="110" t="s">
        <v>154</v>
      </c>
      <c r="AH7" s="111"/>
      <c r="AI7" s="112" t="s">
        <v>155</v>
      </c>
      <c r="AJ7" s="163"/>
      <c r="AK7" s="186"/>
      <c r="AL7" s="163"/>
      <c r="AM7" s="164"/>
      <c r="AN7" s="164"/>
      <c r="AO7" s="164"/>
      <c r="AP7" s="164"/>
      <c r="AQ7" s="165"/>
      <c r="AR7" s="166"/>
      <c r="AS7" s="167"/>
      <c r="AT7" s="113" t="s">
        <v>159</v>
      </c>
      <c r="AU7" s="166"/>
      <c r="AV7" s="167"/>
      <c r="AW7" s="113" t="s">
        <v>160</v>
      </c>
      <c r="AY7" s="176" cm="1">
        <f t="array" ref="AY7">SUMPRODUCT(AR7:AR206*60+INT(AU7:AU206/10)*10)/1440</f>
        <v>0</v>
      </c>
      <c r="AZ7" s="176"/>
      <c r="BA7" s="176"/>
      <c r="BB7" s="176"/>
      <c r="BC7" s="176"/>
      <c r="BD7" s="108"/>
      <c r="BH7" s="107">
        <v>1</v>
      </c>
      <c r="BI7" s="109"/>
      <c r="BJ7" s="110" t="s">
        <v>154</v>
      </c>
      <c r="BK7" s="111"/>
      <c r="BL7" s="112" t="s">
        <v>155</v>
      </c>
      <c r="BM7" s="163"/>
      <c r="BN7" s="186"/>
      <c r="BO7" s="163"/>
      <c r="BP7" s="164"/>
      <c r="BQ7" s="164"/>
      <c r="BR7" s="164"/>
      <c r="BS7" s="164"/>
      <c r="BT7" s="165"/>
      <c r="BU7" s="166"/>
      <c r="BV7" s="167"/>
      <c r="BW7" s="113" t="s">
        <v>159</v>
      </c>
      <c r="BX7" s="166"/>
      <c r="BY7" s="167"/>
      <c r="BZ7" s="113" t="s">
        <v>160</v>
      </c>
      <c r="CB7" s="176" cm="1">
        <f t="array" ref="CB7">SUMPRODUCT(BU7:BU206*60+INT(BX7:BX206/10)*10)/1440</f>
        <v>0</v>
      </c>
      <c r="CC7" s="176"/>
      <c r="CD7" s="176"/>
      <c r="CE7" s="176"/>
      <c r="CF7" s="176"/>
      <c r="CG7" s="108"/>
      <c r="CK7" s="107">
        <v>1</v>
      </c>
      <c r="CL7" s="109"/>
      <c r="CM7" s="110" t="s">
        <v>154</v>
      </c>
      <c r="CN7" s="111"/>
      <c r="CO7" s="112" t="s">
        <v>155</v>
      </c>
      <c r="CP7" s="163"/>
      <c r="CQ7" s="186"/>
      <c r="CR7" s="163"/>
      <c r="CS7" s="164"/>
      <c r="CT7" s="164"/>
      <c r="CU7" s="164"/>
      <c r="CV7" s="164"/>
      <c r="CW7" s="165"/>
      <c r="CX7" s="166"/>
      <c r="CY7" s="167"/>
      <c r="CZ7" s="113" t="s">
        <v>159</v>
      </c>
      <c r="DA7" s="166"/>
      <c r="DB7" s="167"/>
      <c r="DC7" s="113" t="s">
        <v>160</v>
      </c>
      <c r="DE7" s="176" cm="1">
        <f t="array" ref="DE7">SUMPRODUCT(CX7:CX206*60+INT(DA7:DA206/10)*10)/1440</f>
        <v>0</v>
      </c>
      <c r="DF7" s="176"/>
      <c r="DG7" s="176"/>
      <c r="DH7" s="176"/>
      <c r="DI7" s="176"/>
      <c r="DJ7" s="108"/>
      <c r="DN7" s="107">
        <v>1</v>
      </c>
      <c r="DO7" s="109"/>
      <c r="DP7" s="110" t="s">
        <v>154</v>
      </c>
      <c r="DQ7" s="111"/>
      <c r="DR7" s="112" t="s">
        <v>155</v>
      </c>
      <c r="DS7" s="163"/>
      <c r="DT7" s="186"/>
      <c r="DU7" s="163"/>
      <c r="DV7" s="164"/>
      <c r="DW7" s="164"/>
      <c r="DX7" s="164"/>
      <c r="DY7" s="164"/>
      <c r="DZ7" s="165"/>
      <c r="EA7" s="166"/>
      <c r="EB7" s="167"/>
      <c r="EC7" s="113" t="s">
        <v>159</v>
      </c>
      <c r="ED7" s="166"/>
      <c r="EE7" s="167"/>
      <c r="EF7" s="113" t="s">
        <v>160</v>
      </c>
      <c r="EH7" s="176" cm="1">
        <f t="array" ref="EH7">SUMPRODUCT(EA7:EA206*60+INT(ED7:ED206/10)*10)/1440</f>
        <v>0</v>
      </c>
      <c r="EI7" s="176"/>
      <c r="EJ7" s="176"/>
      <c r="EK7" s="176"/>
      <c r="EL7" s="176"/>
      <c r="EM7" s="108"/>
      <c r="EQ7" s="107">
        <v>1</v>
      </c>
      <c r="ER7" s="109"/>
      <c r="ES7" s="110" t="s">
        <v>154</v>
      </c>
      <c r="ET7" s="111"/>
      <c r="EU7" s="112" t="s">
        <v>155</v>
      </c>
      <c r="EV7" s="163"/>
      <c r="EW7" s="186"/>
      <c r="EX7" s="163"/>
      <c r="EY7" s="164"/>
      <c r="EZ7" s="164"/>
      <c r="FA7" s="164"/>
      <c r="FB7" s="164"/>
      <c r="FC7" s="165"/>
      <c r="FD7" s="166"/>
      <c r="FE7" s="167"/>
      <c r="FF7" s="113" t="s">
        <v>159</v>
      </c>
      <c r="FG7" s="166"/>
      <c r="FH7" s="167"/>
      <c r="FI7" s="113" t="s">
        <v>160</v>
      </c>
      <c r="FK7" s="176" cm="1">
        <f t="array" ref="FK7">SUMPRODUCT(FD7:FD206*60+INT(FG7:FG206/10)*10)/1440</f>
        <v>0</v>
      </c>
      <c r="FL7" s="176"/>
      <c r="FM7" s="176"/>
      <c r="FN7" s="176"/>
      <c r="FO7" s="176"/>
      <c r="FP7" s="108"/>
    </row>
    <row r="8" spans="1:174">
      <c r="B8" s="107">
        <v>2</v>
      </c>
      <c r="C8" s="109"/>
      <c r="D8" s="110" t="s">
        <v>154</v>
      </c>
      <c r="E8" s="111"/>
      <c r="F8" s="112" t="s">
        <v>155</v>
      </c>
      <c r="G8" s="163"/>
      <c r="H8" s="186"/>
      <c r="I8" s="163"/>
      <c r="J8" s="164"/>
      <c r="K8" s="164"/>
      <c r="L8" s="164"/>
      <c r="M8" s="164"/>
      <c r="N8" s="165"/>
      <c r="O8" s="166"/>
      <c r="P8" s="167"/>
      <c r="Q8" s="113" t="s">
        <v>159</v>
      </c>
      <c r="R8" s="166"/>
      <c r="S8" s="167"/>
      <c r="T8" s="113" t="s">
        <v>160</v>
      </c>
      <c r="AA8" s="108"/>
      <c r="AE8" s="107">
        <v>2</v>
      </c>
      <c r="AF8" s="109"/>
      <c r="AG8" s="110" t="s">
        <v>154</v>
      </c>
      <c r="AH8" s="111"/>
      <c r="AI8" s="112" t="s">
        <v>155</v>
      </c>
      <c r="AJ8" s="163"/>
      <c r="AK8" s="186"/>
      <c r="AL8" s="163"/>
      <c r="AM8" s="164"/>
      <c r="AN8" s="164"/>
      <c r="AO8" s="164"/>
      <c r="AP8" s="164"/>
      <c r="AQ8" s="165"/>
      <c r="AR8" s="166"/>
      <c r="AS8" s="167"/>
      <c r="AT8" s="113" t="s">
        <v>159</v>
      </c>
      <c r="AU8" s="166"/>
      <c r="AV8" s="167"/>
      <c r="AW8" s="113" t="s">
        <v>160</v>
      </c>
      <c r="BD8" s="108"/>
      <c r="BH8" s="107">
        <v>2</v>
      </c>
      <c r="BI8" s="109"/>
      <c r="BJ8" s="110" t="s">
        <v>154</v>
      </c>
      <c r="BK8" s="111"/>
      <c r="BL8" s="112" t="s">
        <v>155</v>
      </c>
      <c r="BM8" s="163"/>
      <c r="BN8" s="186"/>
      <c r="BO8" s="163"/>
      <c r="BP8" s="164"/>
      <c r="BQ8" s="164"/>
      <c r="BR8" s="164"/>
      <c r="BS8" s="164"/>
      <c r="BT8" s="165"/>
      <c r="BU8" s="166"/>
      <c r="BV8" s="167"/>
      <c r="BW8" s="113" t="s">
        <v>159</v>
      </c>
      <c r="BX8" s="166"/>
      <c r="BY8" s="167"/>
      <c r="BZ8" s="113" t="s">
        <v>160</v>
      </c>
      <c r="CG8" s="108"/>
      <c r="CK8" s="107">
        <v>2</v>
      </c>
      <c r="CL8" s="109"/>
      <c r="CM8" s="110" t="s">
        <v>154</v>
      </c>
      <c r="CN8" s="111"/>
      <c r="CO8" s="112" t="s">
        <v>155</v>
      </c>
      <c r="CP8" s="163"/>
      <c r="CQ8" s="186"/>
      <c r="CR8" s="163"/>
      <c r="CS8" s="164"/>
      <c r="CT8" s="164"/>
      <c r="CU8" s="164"/>
      <c r="CV8" s="164"/>
      <c r="CW8" s="165"/>
      <c r="CX8" s="166"/>
      <c r="CY8" s="167"/>
      <c r="CZ8" s="113" t="s">
        <v>159</v>
      </c>
      <c r="DA8" s="166"/>
      <c r="DB8" s="167"/>
      <c r="DC8" s="113" t="s">
        <v>160</v>
      </c>
      <c r="DJ8" s="108"/>
      <c r="DN8" s="107">
        <v>2</v>
      </c>
      <c r="DO8" s="109"/>
      <c r="DP8" s="110" t="s">
        <v>154</v>
      </c>
      <c r="DQ8" s="111"/>
      <c r="DR8" s="112" t="s">
        <v>155</v>
      </c>
      <c r="DS8" s="163"/>
      <c r="DT8" s="186"/>
      <c r="DU8" s="163"/>
      <c r="DV8" s="164"/>
      <c r="DW8" s="164"/>
      <c r="DX8" s="164"/>
      <c r="DY8" s="164"/>
      <c r="DZ8" s="165"/>
      <c r="EA8" s="166"/>
      <c r="EB8" s="167"/>
      <c r="EC8" s="113" t="s">
        <v>159</v>
      </c>
      <c r="ED8" s="166"/>
      <c r="EE8" s="167"/>
      <c r="EF8" s="113" t="s">
        <v>160</v>
      </c>
      <c r="EM8" s="108"/>
      <c r="EQ8" s="107">
        <v>2</v>
      </c>
      <c r="ER8" s="109"/>
      <c r="ES8" s="110" t="s">
        <v>154</v>
      </c>
      <c r="ET8" s="111"/>
      <c r="EU8" s="112" t="s">
        <v>155</v>
      </c>
      <c r="EV8" s="163"/>
      <c r="EW8" s="186"/>
      <c r="EX8" s="163"/>
      <c r="EY8" s="164"/>
      <c r="EZ8" s="164"/>
      <c r="FA8" s="164"/>
      <c r="FB8" s="164"/>
      <c r="FC8" s="165"/>
      <c r="FD8" s="166"/>
      <c r="FE8" s="167"/>
      <c r="FF8" s="113" t="s">
        <v>159</v>
      </c>
      <c r="FG8" s="166"/>
      <c r="FH8" s="167"/>
      <c r="FI8" s="113" t="s">
        <v>160</v>
      </c>
      <c r="FP8" s="108"/>
    </row>
    <row r="9" spans="1:174">
      <c r="B9" s="107">
        <v>3</v>
      </c>
      <c r="C9" s="109"/>
      <c r="D9" s="110" t="s">
        <v>154</v>
      </c>
      <c r="E9" s="111"/>
      <c r="F9" s="112" t="s">
        <v>155</v>
      </c>
      <c r="G9" s="163"/>
      <c r="H9" s="186"/>
      <c r="I9" s="163"/>
      <c r="J9" s="164"/>
      <c r="K9" s="164"/>
      <c r="L9" s="164"/>
      <c r="M9" s="164"/>
      <c r="N9" s="165"/>
      <c r="O9" s="166"/>
      <c r="P9" s="167"/>
      <c r="Q9" s="113" t="s">
        <v>159</v>
      </c>
      <c r="R9" s="166"/>
      <c r="S9" s="167"/>
      <c r="T9" s="113" t="s">
        <v>160</v>
      </c>
      <c r="V9" s="168" t="s">
        <v>162</v>
      </c>
      <c r="W9" s="169"/>
      <c r="X9" s="190" t="str" cm="1">
        <f t="array" ref="X9">INT(SUMPRODUCT((C7:C206=4)*(O7:O206*60+ROUNDDOWN(R7:R206/10,0)*10))/60)&amp; ":" &amp;TEXT(MOD(SUMPRODUCT((C7:C206=4)*(O7:O206*60+ROUNDDOWN(R7:R206/10,0)*10)),60),"00")</f>
        <v>0:00</v>
      </c>
      <c r="Y9" s="191"/>
      <c r="Z9" s="191"/>
      <c r="AA9" s="108"/>
      <c r="AE9" s="107">
        <v>3</v>
      </c>
      <c r="AF9" s="109"/>
      <c r="AG9" s="110" t="s">
        <v>154</v>
      </c>
      <c r="AH9" s="111"/>
      <c r="AI9" s="112" t="s">
        <v>155</v>
      </c>
      <c r="AJ9" s="163"/>
      <c r="AK9" s="186"/>
      <c r="AL9" s="163"/>
      <c r="AM9" s="164"/>
      <c r="AN9" s="164"/>
      <c r="AO9" s="164"/>
      <c r="AP9" s="164"/>
      <c r="AQ9" s="165"/>
      <c r="AR9" s="166"/>
      <c r="AS9" s="167"/>
      <c r="AT9" s="113" t="s">
        <v>159</v>
      </c>
      <c r="AU9" s="166"/>
      <c r="AV9" s="167"/>
      <c r="AW9" s="113" t="s">
        <v>160</v>
      </c>
      <c r="AY9" s="168" t="s">
        <v>162</v>
      </c>
      <c r="AZ9" s="169"/>
      <c r="BA9" s="190" t="str" cm="1">
        <f t="array" ref="BA9">INT(SUMPRODUCT((AF7:AF206=4)*(AR7:AR206*60+ROUNDDOWN(AU7:AU206/10,0)*10))/60)&amp; ":" &amp;TEXT(MOD(SUMPRODUCT((AF7:AF206=4)*(AR7:AR206*60+ROUNDDOWN(AU7:AU206/10,0)*10)),60),"00")</f>
        <v>0:00</v>
      </c>
      <c r="BB9" s="191"/>
      <c r="BC9" s="191"/>
      <c r="BD9" s="108"/>
      <c r="BH9" s="107">
        <v>3</v>
      </c>
      <c r="BI9" s="109"/>
      <c r="BJ9" s="110" t="s">
        <v>154</v>
      </c>
      <c r="BK9" s="111"/>
      <c r="BL9" s="112" t="s">
        <v>155</v>
      </c>
      <c r="BM9" s="163"/>
      <c r="BN9" s="186"/>
      <c r="BO9" s="163"/>
      <c r="BP9" s="164"/>
      <c r="BQ9" s="164"/>
      <c r="BR9" s="164"/>
      <c r="BS9" s="164"/>
      <c r="BT9" s="165"/>
      <c r="BU9" s="166"/>
      <c r="BV9" s="167"/>
      <c r="BW9" s="113" t="s">
        <v>159</v>
      </c>
      <c r="BX9" s="166"/>
      <c r="BY9" s="167"/>
      <c r="BZ9" s="113" t="s">
        <v>160</v>
      </c>
      <c r="CB9" s="168" t="s">
        <v>162</v>
      </c>
      <c r="CC9" s="169"/>
      <c r="CD9" s="190" t="str" cm="1">
        <f t="array" ref="CD9">INT(SUMPRODUCT((BI7:BI206=4)*(BU7:BU206*60+ROUNDDOWN(BX7:BX206/10,0)*10))/60)&amp; ":" &amp;TEXT(MOD(SUMPRODUCT((BI7:BI206=4)*(BU7:BU206*60+ROUNDDOWN(BX7:BX206/10,0)*10)),60),"00")</f>
        <v>0:00</v>
      </c>
      <c r="CE9" s="191"/>
      <c r="CF9" s="191"/>
      <c r="CG9" s="108"/>
      <c r="CK9" s="107">
        <v>3</v>
      </c>
      <c r="CL9" s="109"/>
      <c r="CM9" s="110" t="s">
        <v>154</v>
      </c>
      <c r="CN9" s="111"/>
      <c r="CO9" s="112" t="s">
        <v>155</v>
      </c>
      <c r="CP9" s="163"/>
      <c r="CQ9" s="186"/>
      <c r="CR9" s="163"/>
      <c r="CS9" s="164"/>
      <c r="CT9" s="164"/>
      <c r="CU9" s="164"/>
      <c r="CV9" s="164"/>
      <c r="CW9" s="165"/>
      <c r="CX9" s="166"/>
      <c r="CY9" s="167"/>
      <c r="CZ9" s="113" t="s">
        <v>159</v>
      </c>
      <c r="DA9" s="166"/>
      <c r="DB9" s="167"/>
      <c r="DC9" s="113" t="s">
        <v>160</v>
      </c>
      <c r="DE9" s="168" t="s">
        <v>162</v>
      </c>
      <c r="DF9" s="169"/>
      <c r="DG9" s="190" t="str" cm="1">
        <f t="array" ref="DG9">INT(SUMPRODUCT((CL7:CL206=4)*(CX7:CX206*60+ROUNDDOWN(DA7:DA206/10,0)*10))/60)&amp; ":" &amp;TEXT(MOD(SUMPRODUCT((CL7:CL206=4)*(CX7:CX206*60+ROUNDDOWN(DA7:DA206/10,0)*10)),60),"00")</f>
        <v>0:00</v>
      </c>
      <c r="DH9" s="191"/>
      <c r="DI9" s="191"/>
      <c r="DJ9" s="108"/>
      <c r="DN9" s="107">
        <v>3</v>
      </c>
      <c r="DO9" s="109"/>
      <c r="DP9" s="110" t="s">
        <v>154</v>
      </c>
      <c r="DQ9" s="111"/>
      <c r="DR9" s="112" t="s">
        <v>155</v>
      </c>
      <c r="DS9" s="163"/>
      <c r="DT9" s="186"/>
      <c r="DU9" s="163"/>
      <c r="DV9" s="164"/>
      <c r="DW9" s="164"/>
      <c r="DX9" s="164"/>
      <c r="DY9" s="164"/>
      <c r="DZ9" s="165"/>
      <c r="EA9" s="166"/>
      <c r="EB9" s="167"/>
      <c r="EC9" s="113" t="s">
        <v>159</v>
      </c>
      <c r="ED9" s="166"/>
      <c r="EE9" s="167"/>
      <c r="EF9" s="113" t="s">
        <v>160</v>
      </c>
      <c r="EH9" s="168" t="s">
        <v>162</v>
      </c>
      <c r="EI9" s="169"/>
      <c r="EJ9" s="190" t="str" cm="1">
        <f t="array" ref="EJ9">INT(SUMPRODUCT((DO7:DO206=4)*(EA7:EA206*60+ROUNDDOWN(ED7:ED206/10,0)*10))/60)&amp; ":" &amp;TEXT(MOD(SUMPRODUCT((DO7:DO206=4)*(EA7:EA206*60+ROUNDDOWN(ED7:ED206/10,0)*10)),60),"00")</f>
        <v>0:00</v>
      </c>
      <c r="EK9" s="191"/>
      <c r="EL9" s="191"/>
      <c r="EM9" s="108"/>
      <c r="EQ9" s="107">
        <v>3</v>
      </c>
      <c r="ER9" s="109"/>
      <c r="ES9" s="110" t="s">
        <v>154</v>
      </c>
      <c r="ET9" s="111"/>
      <c r="EU9" s="112" t="s">
        <v>155</v>
      </c>
      <c r="EV9" s="163"/>
      <c r="EW9" s="186"/>
      <c r="EX9" s="163"/>
      <c r="EY9" s="164"/>
      <c r="EZ9" s="164"/>
      <c r="FA9" s="164"/>
      <c r="FB9" s="164"/>
      <c r="FC9" s="165"/>
      <c r="FD9" s="166"/>
      <c r="FE9" s="167"/>
      <c r="FF9" s="113" t="s">
        <v>159</v>
      </c>
      <c r="FG9" s="166"/>
      <c r="FH9" s="167"/>
      <c r="FI9" s="113" t="s">
        <v>160</v>
      </c>
      <c r="FK9" s="168" t="s">
        <v>162</v>
      </c>
      <c r="FL9" s="169"/>
      <c r="FM9" s="190" t="str" cm="1">
        <f t="array" ref="FM9">INT(SUMPRODUCT((ER7:ER206=4)*(FD7:FD206*60+ROUNDDOWN(FG7:FG206/10,0)*10))/60)&amp; ":" &amp;TEXT(MOD(SUMPRODUCT((ER7:ER206=4)*(FD7:FD206*60+ROUNDDOWN(FG7:FG206/10,0)*10)),60),"00")</f>
        <v>0:00</v>
      </c>
      <c r="FN9" s="191"/>
      <c r="FO9" s="191"/>
      <c r="FP9" s="108"/>
    </row>
    <row r="10" spans="1:174">
      <c r="B10" s="107">
        <v>4</v>
      </c>
      <c r="C10" s="109"/>
      <c r="D10" s="110" t="s">
        <v>154</v>
      </c>
      <c r="E10" s="111"/>
      <c r="F10" s="112" t="s">
        <v>155</v>
      </c>
      <c r="G10" s="163"/>
      <c r="H10" s="186"/>
      <c r="I10" s="163"/>
      <c r="J10" s="164"/>
      <c r="K10" s="164"/>
      <c r="L10" s="164"/>
      <c r="M10" s="164"/>
      <c r="N10" s="165"/>
      <c r="O10" s="166"/>
      <c r="P10" s="167"/>
      <c r="Q10" s="113" t="s">
        <v>159</v>
      </c>
      <c r="R10" s="166"/>
      <c r="S10" s="167"/>
      <c r="T10" s="113" t="s">
        <v>160</v>
      </c>
      <c r="V10" s="168" t="s">
        <v>163</v>
      </c>
      <c r="W10" s="169"/>
      <c r="X10" s="187" t="str" cm="1">
        <f t="array" ref="X10">INT(SUMPRODUCT((C7:C206=5)*(O7:O206*60+ROUNDDOWN(R7:R206/10,0)*10))/60)&amp; ":" &amp;TEXT(MOD(SUMPRODUCT((C7:C206=5)*(O7:O206*60+ROUNDDOWN(R7:R206/10,0)*10)),60),"00")</f>
        <v>0:00</v>
      </c>
      <c r="Y10" s="188"/>
      <c r="Z10" s="189"/>
      <c r="AA10" s="108"/>
      <c r="AE10" s="107">
        <v>4</v>
      </c>
      <c r="AF10" s="109"/>
      <c r="AG10" s="110" t="s">
        <v>154</v>
      </c>
      <c r="AH10" s="111"/>
      <c r="AI10" s="112" t="s">
        <v>155</v>
      </c>
      <c r="AJ10" s="163"/>
      <c r="AK10" s="186"/>
      <c r="AL10" s="163"/>
      <c r="AM10" s="164"/>
      <c r="AN10" s="164"/>
      <c r="AO10" s="164"/>
      <c r="AP10" s="164"/>
      <c r="AQ10" s="165"/>
      <c r="AR10" s="166"/>
      <c r="AS10" s="167"/>
      <c r="AT10" s="113" t="s">
        <v>159</v>
      </c>
      <c r="AU10" s="166"/>
      <c r="AV10" s="167"/>
      <c r="AW10" s="113" t="s">
        <v>160</v>
      </c>
      <c r="AY10" s="168" t="s">
        <v>163</v>
      </c>
      <c r="AZ10" s="169"/>
      <c r="BA10" s="187" t="str" cm="1">
        <f t="array" ref="BA10">INT(SUMPRODUCT((AF7:AF206=5)*(AR7:AR206*60+ROUNDDOWN(AU7:AU206/10,0)*10))/60)&amp; ":" &amp;TEXT(MOD(SUMPRODUCT((AF7:AF206=5)*(AR7:AR206*60+ROUNDDOWN(AU7:AU206/10,0)*10)),60),"00")</f>
        <v>0:00</v>
      </c>
      <c r="BB10" s="188"/>
      <c r="BC10" s="189"/>
      <c r="BD10" s="108"/>
      <c r="BH10" s="107">
        <v>4</v>
      </c>
      <c r="BI10" s="109"/>
      <c r="BJ10" s="110" t="s">
        <v>154</v>
      </c>
      <c r="BK10" s="111"/>
      <c r="BL10" s="112" t="s">
        <v>155</v>
      </c>
      <c r="BM10" s="163"/>
      <c r="BN10" s="186"/>
      <c r="BO10" s="163"/>
      <c r="BP10" s="164"/>
      <c r="BQ10" s="164"/>
      <c r="BR10" s="164"/>
      <c r="BS10" s="164"/>
      <c r="BT10" s="165"/>
      <c r="BU10" s="166"/>
      <c r="BV10" s="167"/>
      <c r="BW10" s="113" t="s">
        <v>159</v>
      </c>
      <c r="BX10" s="166"/>
      <c r="BY10" s="167"/>
      <c r="BZ10" s="113" t="s">
        <v>160</v>
      </c>
      <c r="CB10" s="168" t="s">
        <v>163</v>
      </c>
      <c r="CC10" s="169"/>
      <c r="CD10" s="187" t="str" cm="1">
        <f t="array" ref="CD10">INT(SUMPRODUCT((BI7:BI206=5)*(BU7:BU206*60+ROUNDDOWN(BX7:BX206/10,0)*10))/60)&amp; ":" &amp;TEXT(MOD(SUMPRODUCT((BI7:BI206=5)*(BU7:BU206*60+ROUNDDOWN(BX7:BX206/10,0)*10)),60),"00")</f>
        <v>0:00</v>
      </c>
      <c r="CE10" s="188"/>
      <c r="CF10" s="189"/>
      <c r="CG10" s="108"/>
      <c r="CK10" s="107">
        <v>4</v>
      </c>
      <c r="CL10" s="109"/>
      <c r="CM10" s="110" t="s">
        <v>154</v>
      </c>
      <c r="CN10" s="111"/>
      <c r="CO10" s="112" t="s">
        <v>155</v>
      </c>
      <c r="CP10" s="163"/>
      <c r="CQ10" s="186"/>
      <c r="CR10" s="163"/>
      <c r="CS10" s="164"/>
      <c r="CT10" s="164"/>
      <c r="CU10" s="164"/>
      <c r="CV10" s="164"/>
      <c r="CW10" s="165"/>
      <c r="CX10" s="166"/>
      <c r="CY10" s="167"/>
      <c r="CZ10" s="113" t="s">
        <v>159</v>
      </c>
      <c r="DA10" s="166"/>
      <c r="DB10" s="167"/>
      <c r="DC10" s="113" t="s">
        <v>160</v>
      </c>
      <c r="DE10" s="168" t="s">
        <v>163</v>
      </c>
      <c r="DF10" s="169"/>
      <c r="DG10" s="187" t="str" cm="1">
        <f t="array" ref="DG10">INT(SUMPRODUCT((CL7:CL206=5)*(CX7:CX206*60+ROUNDDOWN(DA7:DA206/10,0)*10))/60)&amp; ":" &amp;TEXT(MOD(SUMPRODUCT((CL7:CL206=5)*(CX7:CX206*60+ROUNDDOWN(DA7:DA206/10,0)*10)),60),"00")</f>
        <v>0:00</v>
      </c>
      <c r="DH10" s="188"/>
      <c r="DI10" s="189"/>
      <c r="DJ10" s="108"/>
      <c r="DN10" s="107">
        <v>4</v>
      </c>
      <c r="DO10" s="109"/>
      <c r="DP10" s="110" t="s">
        <v>154</v>
      </c>
      <c r="DQ10" s="111"/>
      <c r="DR10" s="112" t="s">
        <v>155</v>
      </c>
      <c r="DS10" s="163"/>
      <c r="DT10" s="186"/>
      <c r="DU10" s="163"/>
      <c r="DV10" s="164"/>
      <c r="DW10" s="164"/>
      <c r="DX10" s="164"/>
      <c r="DY10" s="164"/>
      <c r="DZ10" s="165"/>
      <c r="EA10" s="166"/>
      <c r="EB10" s="167"/>
      <c r="EC10" s="113" t="s">
        <v>159</v>
      </c>
      <c r="ED10" s="166"/>
      <c r="EE10" s="167"/>
      <c r="EF10" s="113" t="s">
        <v>160</v>
      </c>
      <c r="EH10" s="168" t="s">
        <v>163</v>
      </c>
      <c r="EI10" s="169"/>
      <c r="EJ10" s="187" t="str" cm="1">
        <f t="array" ref="EJ10">INT(SUMPRODUCT((DO7:DO206=5)*(EA7:EA206*60+ROUNDDOWN(ED7:ED206/10,0)*10))/60)&amp; ":" &amp;TEXT(MOD(SUMPRODUCT((DO7:DO206=5)*(EA7:EA206*60+ROUNDDOWN(ED7:ED206/10,0)*10)),60),"00")</f>
        <v>0:00</v>
      </c>
      <c r="EK10" s="188"/>
      <c r="EL10" s="189"/>
      <c r="EM10" s="108"/>
      <c r="EQ10" s="107">
        <v>4</v>
      </c>
      <c r="ER10" s="109"/>
      <c r="ES10" s="110" t="s">
        <v>154</v>
      </c>
      <c r="ET10" s="111"/>
      <c r="EU10" s="112" t="s">
        <v>155</v>
      </c>
      <c r="EV10" s="163"/>
      <c r="EW10" s="186"/>
      <c r="EX10" s="163"/>
      <c r="EY10" s="164"/>
      <c r="EZ10" s="164"/>
      <c r="FA10" s="164"/>
      <c r="FB10" s="164"/>
      <c r="FC10" s="165"/>
      <c r="FD10" s="166"/>
      <c r="FE10" s="167"/>
      <c r="FF10" s="113" t="s">
        <v>159</v>
      </c>
      <c r="FG10" s="166"/>
      <c r="FH10" s="167"/>
      <c r="FI10" s="113" t="s">
        <v>160</v>
      </c>
      <c r="FK10" s="168" t="s">
        <v>163</v>
      </c>
      <c r="FL10" s="169"/>
      <c r="FM10" s="187" t="str" cm="1">
        <f t="array" ref="FM10">INT(SUMPRODUCT((ER7:ER206=5)*(FD7:FD206*60+ROUNDDOWN(FG7:FG206/10,0)*10))/60)&amp; ":" &amp;TEXT(MOD(SUMPRODUCT((ER7:ER206=5)*(FD7:FD206*60+ROUNDDOWN(FG7:FG206/10,0)*10)),60),"00")</f>
        <v>0:00</v>
      </c>
      <c r="FN10" s="188"/>
      <c r="FO10" s="189"/>
      <c r="FP10" s="108"/>
    </row>
    <row r="11" spans="1:174">
      <c r="B11" s="107">
        <v>5</v>
      </c>
      <c r="C11" s="109"/>
      <c r="D11" s="110" t="s">
        <v>154</v>
      </c>
      <c r="E11" s="111"/>
      <c r="F11" s="112" t="s">
        <v>155</v>
      </c>
      <c r="G11" s="163"/>
      <c r="H11" s="186"/>
      <c r="I11" s="163"/>
      <c r="J11" s="164"/>
      <c r="K11" s="164"/>
      <c r="L11" s="164"/>
      <c r="M11" s="164"/>
      <c r="N11" s="165"/>
      <c r="O11" s="166"/>
      <c r="P11" s="167"/>
      <c r="Q11" s="113" t="s">
        <v>159</v>
      </c>
      <c r="R11" s="166"/>
      <c r="S11" s="167"/>
      <c r="T11" s="113" t="s">
        <v>160</v>
      </c>
      <c r="V11" s="168" t="s">
        <v>164</v>
      </c>
      <c r="W11" s="169"/>
      <c r="X11" s="187" t="str" cm="1">
        <f t="array" ref="X11">INT(SUMPRODUCT((C7:C206=6)*(O7:O206*60+ROUNDDOWN(R7:R206/10,0)*10))/60)&amp; ":" &amp;TEXT(MOD(SUMPRODUCT((C7:C206=6)*(O7:O206*60+ROUNDDOWN(R7:R206/10,0)*10)),60),"00")</f>
        <v>0:00</v>
      </c>
      <c r="Y11" s="188"/>
      <c r="Z11" s="189"/>
      <c r="AA11" s="108"/>
      <c r="AE11" s="107">
        <v>5</v>
      </c>
      <c r="AF11" s="109"/>
      <c r="AG11" s="110" t="s">
        <v>154</v>
      </c>
      <c r="AH11" s="111"/>
      <c r="AI11" s="112" t="s">
        <v>155</v>
      </c>
      <c r="AJ11" s="163"/>
      <c r="AK11" s="186"/>
      <c r="AL11" s="163"/>
      <c r="AM11" s="164"/>
      <c r="AN11" s="164"/>
      <c r="AO11" s="164"/>
      <c r="AP11" s="164"/>
      <c r="AQ11" s="165"/>
      <c r="AR11" s="166"/>
      <c r="AS11" s="167"/>
      <c r="AT11" s="113" t="s">
        <v>159</v>
      </c>
      <c r="AU11" s="166"/>
      <c r="AV11" s="167"/>
      <c r="AW11" s="113" t="s">
        <v>160</v>
      </c>
      <c r="AY11" s="168" t="s">
        <v>164</v>
      </c>
      <c r="AZ11" s="169"/>
      <c r="BA11" s="187" t="str" cm="1">
        <f t="array" ref="BA11">INT(SUMPRODUCT((AF7:AF206=6)*(AR7:AR206*60+ROUNDDOWN(AU7:AU206/10,0)*10))/60)&amp; ":" &amp;TEXT(MOD(SUMPRODUCT((AF7:AF206=6)*(AR7:AR206*60+ROUNDDOWN(AU7:AU206/10,0)*10)),60),"00")</f>
        <v>0:00</v>
      </c>
      <c r="BB11" s="188"/>
      <c r="BC11" s="189"/>
      <c r="BD11" s="108"/>
      <c r="BH11" s="107">
        <v>5</v>
      </c>
      <c r="BI11" s="109"/>
      <c r="BJ11" s="110" t="s">
        <v>154</v>
      </c>
      <c r="BK11" s="111"/>
      <c r="BL11" s="112" t="s">
        <v>155</v>
      </c>
      <c r="BM11" s="163"/>
      <c r="BN11" s="186"/>
      <c r="BO11" s="163"/>
      <c r="BP11" s="164"/>
      <c r="BQ11" s="164"/>
      <c r="BR11" s="164"/>
      <c r="BS11" s="164"/>
      <c r="BT11" s="165"/>
      <c r="BU11" s="166"/>
      <c r="BV11" s="167"/>
      <c r="BW11" s="113" t="s">
        <v>159</v>
      </c>
      <c r="BX11" s="166"/>
      <c r="BY11" s="167"/>
      <c r="BZ11" s="113" t="s">
        <v>160</v>
      </c>
      <c r="CB11" s="168" t="s">
        <v>164</v>
      </c>
      <c r="CC11" s="169"/>
      <c r="CD11" s="187" t="str" cm="1">
        <f t="array" ref="CD11">INT(SUMPRODUCT((BI7:BI206=6)*(BU7:BU206*60+ROUNDDOWN(BX7:BX206/10,0)*10))/60)&amp; ":" &amp;TEXT(MOD(SUMPRODUCT((BI7:BI206=6)*(BU7:BU206*60+ROUNDDOWN(BX7:BX206/10,0)*10)),60),"00")</f>
        <v>0:00</v>
      </c>
      <c r="CE11" s="188"/>
      <c r="CF11" s="189"/>
      <c r="CG11" s="108"/>
      <c r="CK11" s="107">
        <v>5</v>
      </c>
      <c r="CL11" s="109"/>
      <c r="CM11" s="110" t="s">
        <v>154</v>
      </c>
      <c r="CN11" s="111"/>
      <c r="CO11" s="112" t="s">
        <v>155</v>
      </c>
      <c r="CP11" s="163"/>
      <c r="CQ11" s="186"/>
      <c r="CR11" s="163"/>
      <c r="CS11" s="164"/>
      <c r="CT11" s="164"/>
      <c r="CU11" s="164"/>
      <c r="CV11" s="164"/>
      <c r="CW11" s="165"/>
      <c r="CX11" s="166"/>
      <c r="CY11" s="167"/>
      <c r="CZ11" s="113" t="s">
        <v>159</v>
      </c>
      <c r="DA11" s="166"/>
      <c r="DB11" s="167"/>
      <c r="DC11" s="113" t="s">
        <v>160</v>
      </c>
      <c r="DE11" s="168" t="s">
        <v>164</v>
      </c>
      <c r="DF11" s="169"/>
      <c r="DG11" s="187" t="str" cm="1">
        <f t="array" ref="DG11">INT(SUMPRODUCT((CL7:CL206=6)*(CX7:CX206*60+ROUNDDOWN(DA7:DA206/10,0)*10))/60)&amp; ":" &amp;TEXT(MOD(SUMPRODUCT((CL7:CL206=6)*(CX7:CX206*60+ROUNDDOWN(DA7:DA206/10,0)*10)),60),"00")</f>
        <v>0:00</v>
      </c>
      <c r="DH11" s="188"/>
      <c r="DI11" s="189"/>
      <c r="DJ11" s="108"/>
      <c r="DN11" s="107">
        <v>5</v>
      </c>
      <c r="DO11" s="109"/>
      <c r="DP11" s="110" t="s">
        <v>154</v>
      </c>
      <c r="DQ11" s="111"/>
      <c r="DR11" s="112" t="s">
        <v>155</v>
      </c>
      <c r="DS11" s="163"/>
      <c r="DT11" s="186"/>
      <c r="DU11" s="163"/>
      <c r="DV11" s="164"/>
      <c r="DW11" s="164"/>
      <c r="DX11" s="164"/>
      <c r="DY11" s="164"/>
      <c r="DZ11" s="165"/>
      <c r="EA11" s="166"/>
      <c r="EB11" s="167"/>
      <c r="EC11" s="113" t="s">
        <v>159</v>
      </c>
      <c r="ED11" s="166"/>
      <c r="EE11" s="167"/>
      <c r="EF11" s="113" t="s">
        <v>160</v>
      </c>
      <c r="EH11" s="168" t="s">
        <v>164</v>
      </c>
      <c r="EI11" s="169"/>
      <c r="EJ11" s="187" t="str" cm="1">
        <f t="array" ref="EJ11">INT(SUMPRODUCT((DO7:DO206=6)*(EA7:EA206*60+ROUNDDOWN(ED7:ED206/10,0)*10))/60)&amp; ":" &amp;TEXT(MOD(SUMPRODUCT((DO7:DO206=6)*(EA7:EA206*60+ROUNDDOWN(ED7:ED206/10,0)*10)),60),"00")</f>
        <v>0:00</v>
      </c>
      <c r="EK11" s="188"/>
      <c r="EL11" s="189"/>
      <c r="EM11" s="108"/>
      <c r="EQ11" s="107">
        <v>5</v>
      </c>
      <c r="ER11" s="109"/>
      <c r="ES11" s="110" t="s">
        <v>154</v>
      </c>
      <c r="ET11" s="111"/>
      <c r="EU11" s="112" t="s">
        <v>155</v>
      </c>
      <c r="EV11" s="163"/>
      <c r="EW11" s="186"/>
      <c r="EX11" s="163"/>
      <c r="EY11" s="164"/>
      <c r="EZ11" s="164"/>
      <c r="FA11" s="164"/>
      <c r="FB11" s="164"/>
      <c r="FC11" s="165"/>
      <c r="FD11" s="166"/>
      <c r="FE11" s="167"/>
      <c r="FF11" s="113" t="s">
        <v>159</v>
      </c>
      <c r="FG11" s="166"/>
      <c r="FH11" s="167"/>
      <c r="FI11" s="113" t="s">
        <v>160</v>
      </c>
      <c r="FK11" s="168" t="s">
        <v>164</v>
      </c>
      <c r="FL11" s="169"/>
      <c r="FM11" s="187" t="str" cm="1">
        <f t="array" ref="FM11">INT(SUMPRODUCT((ER7:ER206=6)*(FD7:FD206*60+ROUNDDOWN(FG7:FG206/10,0)*10))/60)&amp; ":" &amp;TEXT(MOD(SUMPRODUCT((ER7:ER206=6)*(FD7:FD206*60+ROUNDDOWN(FG7:FG206/10,0)*10)),60),"00")</f>
        <v>0:00</v>
      </c>
      <c r="FN11" s="188"/>
      <c r="FO11" s="189"/>
      <c r="FP11" s="108"/>
    </row>
    <row r="12" spans="1:174">
      <c r="B12" s="107">
        <v>6</v>
      </c>
      <c r="C12" s="109"/>
      <c r="D12" s="110" t="s">
        <v>154</v>
      </c>
      <c r="E12" s="111"/>
      <c r="F12" s="112" t="s">
        <v>155</v>
      </c>
      <c r="G12" s="163"/>
      <c r="H12" s="186"/>
      <c r="I12" s="163"/>
      <c r="J12" s="164"/>
      <c r="K12" s="164"/>
      <c r="L12" s="164"/>
      <c r="M12" s="164"/>
      <c r="N12" s="165"/>
      <c r="O12" s="166"/>
      <c r="P12" s="167"/>
      <c r="Q12" s="113" t="s">
        <v>159</v>
      </c>
      <c r="R12" s="166"/>
      <c r="S12" s="167"/>
      <c r="T12" s="113" t="s">
        <v>160</v>
      </c>
      <c r="V12" s="168" t="s">
        <v>165</v>
      </c>
      <c r="W12" s="169"/>
      <c r="X12" s="187" t="str" cm="1">
        <f t="array" ref="X12">INT(SUMPRODUCT((C7:C206=7)*(O7:O206*60+ROUNDDOWN(R7:R206/10,0)*10))/60)&amp; ":" &amp;TEXT(MOD(SUMPRODUCT((C7:C206=7)*(O7:O206*60+ROUNDDOWN(R7:R206/10,0)*10)),60),"00")</f>
        <v>0:00</v>
      </c>
      <c r="Y12" s="188"/>
      <c r="Z12" s="189"/>
      <c r="AA12" s="108"/>
      <c r="AE12" s="107">
        <v>6</v>
      </c>
      <c r="AF12" s="109"/>
      <c r="AG12" s="110" t="s">
        <v>154</v>
      </c>
      <c r="AH12" s="111"/>
      <c r="AI12" s="112" t="s">
        <v>155</v>
      </c>
      <c r="AJ12" s="163"/>
      <c r="AK12" s="186"/>
      <c r="AL12" s="163"/>
      <c r="AM12" s="164"/>
      <c r="AN12" s="164"/>
      <c r="AO12" s="164"/>
      <c r="AP12" s="164"/>
      <c r="AQ12" s="165"/>
      <c r="AR12" s="166"/>
      <c r="AS12" s="167"/>
      <c r="AT12" s="113" t="s">
        <v>159</v>
      </c>
      <c r="AU12" s="166"/>
      <c r="AV12" s="167"/>
      <c r="AW12" s="113" t="s">
        <v>160</v>
      </c>
      <c r="AY12" s="168" t="s">
        <v>165</v>
      </c>
      <c r="AZ12" s="169"/>
      <c r="BA12" s="187" t="str" cm="1">
        <f t="array" ref="BA12">INT(SUMPRODUCT((AF7:AF206=7)*(AR7:AR206*60+ROUNDDOWN(AU7:AU206/10,0)*10))/60)&amp; ":" &amp;TEXT(MOD(SUMPRODUCT((AF7:AF206=7)*(AR7:AR206*60+ROUNDDOWN(AU7:AU206/10,0)*10)),60),"00")</f>
        <v>0:00</v>
      </c>
      <c r="BB12" s="188"/>
      <c r="BC12" s="189"/>
      <c r="BD12" s="108"/>
      <c r="BH12" s="107">
        <v>6</v>
      </c>
      <c r="BI12" s="109"/>
      <c r="BJ12" s="110" t="s">
        <v>154</v>
      </c>
      <c r="BK12" s="111"/>
      <c r="BL12" s="112" t="s">
        <v>155</v>
      </c>
      <c r="BM12" s="163"/>
      <c r="BN12" s="186"/>
      <c r="BO12" s="163"/>
      <c r="BP12" s="164"/>
      <c r="BQ12" s="164"/>
      <c r="BR12" s="164"/>
      <c r="BS12" s="164"/>
      <c r="BT12" s="165"/>
      <c r="BU12" s="166"/>
      <c r="BV12" s="167"/>
      <c r="BW12" s="113" t="s">
        <v>159</v>
      </c>
      <c r="BX12" s="166"/>
      <c r="BY12" s="167"/>
      <c r="BZ12" s="113" t="s">
        <v>160</v>
      </c>
      <c r="CB12" s="168" t="s">
        <v>165</v>
      </c>
      <c r="CC12" s="169"/>
      <c r="CD12" s="187" t="str" cm="1">
        <f t="array" ref="CD12">INT(SUMPRODUCT((BI7:BI206=7)*(BU7:BU206*60+ROUNDDOWN(BX7:BX206/10,0)*10))/60)&amp; ":" &amp;TEXT(MOD(SUMPRODUCT((BI7:BI206=7)*(BU7:BU206*60+ROUNDDOWN(BX7:BX206/10,0)*10)),60),"00")</f>
        <v>0:00</v>
      </c>
      <c r="CE12" s="188"/>
      <c r="CF12" s="189"/>
      <c r="CG12" s="108"/>
      <c r="CK12" s="107">
        <v>6</v>
      </c>
      <c r="CL12" s="109"/>
      <c r="CM12" s="110" t="s">
        <v>154</v>
      </c>
      <c r="CN12" s="111"/>
      <c r="CO12" s="112" t="s">
        <v>155</v>
      </c>
      <c r="CP12" s="163"/>
      <c r="CQ12" s="186"/>
      <c r="CR12" s="163"/>
      <c r="CS12" s="164"/>
      <c r="CT12" s="164"/>
      <c r="CU12" s="164"/>
      <c r="CV12" s="164"/>
      <c r="CW12" s="165"/>
      <c r="CX12" s="166"/>
      <c r="CY12" s="167"/>
      <c r="CZ12" s="113" t="s">
        <v>159</v>
      </c>
      <c r="DA12" s="166"/>
      <c r="DB12" s="167"/>
      <c r="DC12" s="113" t="s">
        <v>160</v>
      </c>
      <c r="DE12" s="168" t="s">
        <v>165</v>
      </c>
      <c r="DF12" s="169"/>
      <c r="DG12" s="187" t="str" cm="1">
        <f t="array" ref="DG12">INT(SUMPRODUCT((CL7:CL206=7)*(CX7:CX206*60+ROUNDDOWN(DA7:DA206/10,0)*10))/60)&amp; ":" &amp;TEXT(MOD(SUMPRODUCT((CL7:CL206=7)*(CX7:CX206*60+ROUNDDOWN(DA7:DA206/10,0)*10)),60),"00")</f>
        <v>0:00</v>
      </c>
      <c r="DH12" s="188"/>
      <c r="DI12" s="189"/>
      <c r="DJ12" s="108"/>
      <c r="DN12" s="107">
        <v>6</v>
      </c>
      <c r="DO12" s="109"/>
      <c r="DP12" s="110" t="s">
        <v>154</v>
      </c>
      <c r="DQ12" s="111"/>
      <c r="DR12" s="112" t="s">
        <v>155</v>
      </c>
      <c r="DS12" s="163"/>
      <c r="DT12" s="186"/>
      <c r="DU12" s="163"/>
      <c r="DV12" s="164"/>
      <c r="DW12" s="164"/>
      <c r="DX12" s="164"/>
      <c r="DY12" s="164"/>
      <c r="DZ12" s="165"/>
      <c r="EA12" s="166"/>
      <c r="EB12" s="167"/>
      <c r="EC12" s="113" t="s">
        <v>159</v>
      </c>
      <c r="ED12" s="166"/>
      <c r="EE12" s="167"/>
      <c r="EF12" s="113" t="s">
        <v>160</v>
      </c>
      <c r="EH12" s="168" t="s">
        <v>165</v>
      </c>
      <c r="EI12" s="169"/>
      <c r="EJ12" s="187" t="str" cm="1">
        <f t="array" ref="EJ12">INT(SUMPRODUCT((DO7:DO206=7)*(EA7:EA206*60+ROUNDDOWN(ED7:ED206/10,0)*10))/60)&amp; ":" &amp;TEXT(MOD(SUMPRODUCT((DO7:DO206=7)*(EA7:EA206*60+ROUNDDOWN(ED7:ED206/10,0)*10)),60),"00")</f>
        <v>0:00</v>
      </c>
      <c r="EK12" s="188"/>
      <c r="EL12" s="189"/>
      <c r="EM12" s="108"/>
      <c r="EQ12" s="107">
        <v>6</v>
      </c>
      <c r="ER12" s="109"/>
      <c r="ES12" s="110" t="s">
        <v>154</v>
      </c>
      <c r="ET12" s="111"/>
      <c r="EU12" s="112" t="s">
        <v>155</v>
      </c>
      <c r="EV12" s="163"/>
      <c r="EW12" s="186"/>
      <c r="EX12" s="163"/>
      <c r="EY12" s="164"/>
      <c r="EZ12" s="164"/>
      <c r="FA12" s="164"/>
      <c r="FB12" s="164"/>
      <c r="FC12" s="165"/>
      <c r="FD12" s="166"/>
      <c r="FE12" s="167"/>
      <c r="FF12" s="113" t="s">
        <v>159</v>
      </c>
      <c r="FG12" s="166"/>
      <c r="FH12" s="167"/>
      <c r="FI12" s="113" t="s">
        <v>160</v>
      </c>
      <c r="FK12" s="168" t="s">
        <v>165</v>
      </c>
      <c r="FL12" s="169"/>
      <c r="FM12" s="187" t="str" cm="1">
        <f t="array" ref="FM12">INT(SUMPRODUCT((ER7:ER206=7)*(FD7:FD206*60+ROUNDDOWN(FG7:FG206/10,0)*10))/60)&amp; ":" &amp;TEXT(MOD(SUMPRODUCT((ER7:ER206=7)*(FD7:FD206*60+ROUNDDOWN(FG7:FG206/10,0)*10)),60),"00")</f>
        <v>0:00</v>
      </c>
      <c r="FN12" s="188"/>
      <c r="FO12" s="189"/>
      <c r="FP12" s="108"/>
    </row>
    <row r="13" spans="1:174">
      <c r="B13" s="107">
        <v>7</v>
      </c>
      <c r="C13" s="109"/>
      <c r="D13" s="110" t="s">
        <v>154</v>
      </c>
      <c r="E13" s="111"/>
      <c r="F13" s="112" t="s">
        <v>155</v>
      </c>
      <c r="G13" s="163"/>
      <c r="H13" s="186"/>
      <c r="I13" s="163"/>
      <c r="J13" s="164"/>
      <c r="K13" s="164"/>
      <c r="L13" s="164"/>
      <c r="M13" s="164"/>
      <c r="N13" s="165"/>
      <c r="O13" s="166"/>
      <c r="P13" s="167"/>
      <c r="Q13" s="113" t="s">
        <v>159</v>
      </c>
      <c r="R13" s="166"/>
      <c r="S13" s="167"/>
      <c r="T13" s="113" t="s">
        <v>160</v>
      </c>
      <c r="V13" s="168" t="s">
        <v>166</v>
      </c>
      <c r="W13" s="169"/>
      <c r="X13" s="187" t="str" cm="1">
        <f t="array" ref="X13">INT(SUMPRODUCT((C7:C206=8)*(O7:O206*60+ROUNDDOWN(R7:R206/10,0)*10))/60)&amp; ":" &amp;TEXT(MOD(SUMPRODUCT((C7:C206=8)*(O7:O206*60+ROUNDDOWN(R7:R206/10,0)*10)),60),"00")</f>
        <v>0:00</v>
      </c>
      <c r="Y13" s="188"/>
      <c r="Z13" s="189"/>
      <c r="AA13" s="108"/>
      <c r="AE13" s="107">
        <v>7</v>
      </c>
      <c r="AF13" s="109"/>
      <c r="AG13" s="110" t="s">
        <v>154</v>
      </c>
      <c r="AH13" s="111"/>
      <c r="AI13" s="112" t="s">
        <v>155</v>
      </c>
      <c r="AJ13" s="163"/>
      <c r="AK13" s="186"/>
      <c r="AL13" s="163"/>
      <c r="AM13" s="164"/>
      <c r="AN13" s="164"/>
      <c r="AO13" s="164"/>
      <c r="AP13" s="164"/>
      <c r="AQ13" s="165"/>
      <c r="AR13" s="166"/>
      <c r="AS13" s="167"/>
      <c r="AT13" s="113" t="s">
        <v>159</v>
      </c>
      <c r="AU13" s="166"/>
      <c r="AV13" s="167"/>
      <c r="AW13" s="113" t="s">
        <v>160</v>
      </c>
      <c r="AY13" s="168" t="s">
        <v>166</v>
      </c>
      <c r="AZ13" s="169"/>
      <c r="BA13" s="187" t="str" cm="1">
        <f t="array" ref="BA13">INT(SUMPRODUCT((AF7:AF206=8)*(AR7:AR206*60+ROUNDDOWN(AU7:AU206/10,0)*10))/60)&amp; ":" &amp;TEXT(MOD(SUMPRODUCT((AF7:AF206=8)*(AR7:AR206*60+ROUNDDOWN(AU7:AU206/10,0)*10)),60),"00")</f>
        <v>0:00</v>
      </c>
      <c r="BB13" s="188"/>
      <c r="BC13" s="189"/>
      <c r="BD13" s="108"/>
      <c r="BH13" s="107">
        <v>7</v>
      </c>
      <c r="BI13" s="109"/>
      <c r="BJ13" s="110" t="s">
        <v>154</v>
      </c>
      <c r="BK13" s="111"/>
      <c r="BL13" s="112" t="s">
        <v>155</v>
      </c>
      <c r="BM13" s="163"/>
      <c r="BN13" s="186"/>
      <c r="BO13" s="163"/>
      <c r="BP13" s="164"/>
      <c r="BQ13" s="164"/>
      <c r="BR13" s="164"/>
      <c r="BS13" s="164"/>
      <c r="BT13" s="165"/>
      <c r="BU13" s="166"/>
      <c r="BV13" s="167"/>
      <c r="BW13" s="113" t="s">
        <v>159</v>
      </c>
      <c r="BX13" s="166"/>
      <c r="BY13" s="167"/>
      <c r="BZ13" s="113" t="s">
        <v>160</v>
      </c>
      <c r="CB13" s="168" t="s">
        <v>166</v>
      </c>
      <c r="CC13" s="169"/>
      <c r="CD13" s="187" t="str" cm="1">
        <f t="array" ref="CD13">INT(SUMPRODUCT((BI7:BI206=8)*(BU7:BU206*60+ROUNDDOWN(BX7:BX206/10,0)*10))/60)&amp; ":" &amp;TEXT(MOD(SUMPRODUCT((BI7:BI206=8)*(BU7:BU206*60+ROUNDDOWN(BX7:BX206/10,0)*10)),60),"00")</f>
        <v>0:00</v>
      </c>
      <c r="CE13" s="188"/>
      <c r="CF13" s="189"/>
      <c r="CG13" s="108"/>
      <c r="CK13" s="107">
        <v>7</v>
      </c>
      <c r="CL13" s="109"/>
      <c r="CM13" s="110" t="s">
        <v>154</v>
      </c>
      <c r="CN13" s="111"/>
      <c r="CO13" s="112" t="s">
        <v>155</v>
      </c>
      <c r="CP13" s="163"/>
      <c r="CQ13" s="186"/>
      <c r="CR13" s="163"/>
      <c r="CS13" s="164"/>
      <c r="CT13" s="164"/>
      <c r="CU13" s="164"/>
      <c r="CV13" s="164"/>
      <c r="CW13" s="165"/>
      <c r="CX13" s="166"/>
      <c r="CY13" s="167"/>
      <c r="CZ13" s="113" t="s">
        <v>159</v>
      </c>
      <c r="DA13" s="166"/>
      <c r="DB13" s="167"/>
      <c r="DC13" s="113" t="s">
        <v>160</v>
      </c>
      <c r="DE13" s="168" t="s">
        <v>166</v>
      </c>
      <c r="DF13" s="169"/>
      <c r="DG13" s="187" t="str" cm="1">
        <f t="array" ref="DG13">INT(SUMPRODUCT((CL7:CL206=8)*(CX7:CX206*60+ROUNDDOWN(DA7:DA206/10,0)*10))/60)&amp; ":" &amp;TEXT(MOD(SUMPRODUCT((CL7:CL206=8)*(CX7:CX206*60+ROUNDDOWN(DA7:DA206/10,0)*10)),60),"00")</f>
        <v>0:00</v>
      </c>
      <c r="DH13" s="188"/>
      <c r="DI13" s="189"/>
      <c r="DJ13" s="108"/>
      <c r="DN13" s="107">
        <v>7</v>
      </c>
      <c r="DO13" s="109"/>
      <c r="DP13" s="110" t="s">
        <v>154</v>
      </c>
      <c r="DQ13" s="111"/>
      <c r="DR13" s="112" t="s">
        <v>155</v>
      </c>
      <c r="DS13" s="163"/>
      <c r="DT13" s="186"/>
      <c r="DU13" s="163"/>
      <c r="DV13" s="164"/>
      <c r="DW13" s="164"/>
      <c r="DX13" s="164"/>
      <c r="DY13" s="164"/>
      <c r="DZ13" s="165"/>
      <c r="EA13" s="166"/>
      <c r="EB13" s="167"/>
      <c r="EC13" s="113" t="s">
        <v>159</v>
      </c>
      <c r="ED13" s="166"/>
      <c r="EE13" s="167"/>
      <c r="EF13" s="113" t="s">
        <v>160</v>
      </c>
      <c r="EH13" s="168" t="s">
        <v>166</v>
      </c>
      <c r="EI13" s="169"/>
      <c r="EJ13" s="187" t="str" cm="1">
        <f t="array" ref="EJ13">INT(SUMPRODUCT((DO7:DO206=8)*(EA7:EA206*60+ROUNDDOWN(ED7:ED206/10,0)*10))/60)&amp; ":" &amp;TEXT(MOD(SUMPRODUCT((DO7:DO206=8)*(EA7:EA206*60+ROUNDDOWN(ED7:ED206/10,0)*10)),60),"00")</f>
        <v>0:00</v>
      </c>
      <c r="EK13" s="188"/>
      <c r="EL13" s="189"/>
      <c r="EM13" s="108"/>
      <c r="EQ13" s="107">
        <v>7</v>
      </c>
      <c r="ER13" s="109"/>
      <c r="ES13" s="110" t="s">
        <v>154</v>
      </c>
      <c r="ET13" s="111"/>
      <c r="EU13" s="112" t="s">
        <v>155</v>
      </c>
      <c r="EV13" s="163"/>
      <c r="EW13" s="186"/>
      <c r="EX13" s="163"/>
      <c r="EY13" s="164"/>
      <c r="EZ13" s="164"/>
      <c r="FA13" s="164"/>
      <c r="FB13" s="164"/>
      <c r="FC13" s="165"/>
      <c r="FD13" s="166"/>
      <c r="FE13" s="167"/>
      <c r="FF13" s="113" t="s">
        <v>159</v>
      </c>
      <c r="FG13" s="166"/>
      <c r="FH13" s="167"/>
      <c r="FI13" s="113" t="s">
        <v>160</v>
      </c>
      <c r="FK13" s="168" t="s">
        <v>166</v>
      </c>
      <c r="FL13" s="169"/>
      <c r="FM13" s="187" t="str" cm="1">
        <f t="array" ref="FM13">INT(SUMPRODUCT((ER7:ER206=8)*(FD7:FD206*60+ROUNDDOWN(FG7:FG206/10,0)*10))/60)&amp; ":" &amp;TEXT(MOD(SUMPRODUCT((ER7:ER206=8)*(FD7:FD206*60+ROUNDDOWN(FG7:FG206/10,0)*10)),60),"00")</f>
        <v>0:00</v>
      </c>
      <c r="FN13" s="188"/>
      <c r="FO13" s="189"/>
      <c r="FP13" s="108"/>
    </row>
    <row r="14" spans="1:174">
      <c r="B14" s="107">
        <v>8</v>
      </c>
      <c r="C14" s="109"/>
      <c r="D14" s="110" t="s">
        <v>154</v>
      </c>
      <c r="E14" s="111"/>
      <c r="F14" s="112" t="s">
        <v>155</v>
      </c>
      <c r="G14" s="163"/>
      <c r="H14" s="186"/>
      <c r="I14" s="163"/>
      <c r="J14" s="164"/>
      <c r="K14" s="164"/>
      <c r="L14" s="164"/>
      <c r="M14" s="164"/>
      <c r="N14" s="165"/>
      <c r="O14" s="166"/>
      <c r="P14" s="167"/>
      <c r="Q14" s="113" t="s">
        <v>159</v>
      </c>
      <c r="R14" s="166"/>
      <c r="S14" s="167"/>
      <c r="T14" s="113" t="s">
        <v>160</v>
      </c>
      <c r="V14" s="168" t="s">
        <v>167</v>
      </c>
      <c r="W14" s="169"/>
      <c r="X14" s="187" t="str" cm="1">
        <f t="array" ref="X14">INT(SUMPRODUCT((C7:C206=9)*(O7:O206*60+ROUNDDOWN(R7:R206/10,0)*10))/60)&amp; ":" &amp;TEXT(MOD(SUMPRODUCT((C7:C206=9)*(O7:O206*60+ROUNDDOWN(R7:R206/10,0)*10)),60),"00")</f>
        <v>0:00</v>
      </c>
      <c r="Y14" s="188"/>
      <c r="Z14" s="189"/>
      <c r="AA14" s="108"/>
      <c r="AE14" s="107">
        <v>8</v>
      </c>
      <c r="AF14" s="109"/>
      <c r="AG14" s="110" t="s">
        <v>154</v>
      </c>
      <c r="AH14" s="111"/>
      <c r="AI14" s="112" t="s">
        <v>155</v>
      </c>
      <c r="AJ14" s="163"/>
      <c r="AK14" s="186"/>
      <c r="AL14" s="163"/>
      <c r="AM14" s="164"/>
      <c r="AN14" s="164"/>
      <c r="AO14" s="164"/>
      <c r="AP14" s="164"/>
      <c r="AQ14" s="165"/>
      <c r="AR14" s="166"/>
      <c r="AS14" s="167"/>
      <c r="AT14" s="113" t="s">
        <v>159</v>
      </c>
      <c r="AU14" s="166"/>
      <c r="AV14" s="167"/>
      <c r="AW14" s="113" t="s">
        <v>160</v>
      </c>
      <c r="AY14" s="168" t="s">
        <v>167</v>
      </c>
      <c r="AZ14" s="169"/>
      <c r="BA14" s="187" t="str" cm="1">
        <f t="array" ref="BA14">INT(SUMPRODUCT((AF7:AF206=9)*(AR7:AR206*60+ROUNDDOWN(AU7:AU206/10,0)*10))/60)&amp; ":" &amp;TEXT(MOD(SUMPRODUCT((AF7:AF206=9)*(AR7:AR206*60+ROUNDDOWN(AU7:AU206/10,0)*10)),60),"00")</f>
        <v>0:00</v>
      </c>
      <c r="BB14" s="188"/>
      <c r="BC14" s="189"/>
      <c r="BD14" s="108"/>
      <c r="BH14" s="107">
        <v>8</v>
      </c>
      <c r="BI14" s="109"/>
      <c r="BJ14" s="110" t="s">
        <v>154</v>
      </c>
      <c r="BK14" s="111"/>
      <c r="BL14" s="112" t="s">
        <v>155</v>
      </c>
      <c r="BM14" s="163"/>
      <c r="BN14" s="186"/>
      <c r="BO14" s="163"/>
      <c r="BP14" s="164"/>
      <c r="BQ14" s="164"/>
      <c r="BR14" s="164"/>
      <c r="BS14" s="164"/>
      <c r="BT14" s="165"/>
      <c r="BU14" s="166"/>
      <c r="BV14" s="167"/>
      <c r="BW14" s="113" t="s">
        <v>159</v>
      </c>
      <c r="BX14" s="166"/>
      <c r="BY14" s="167"/>
      <c r="BZ14" s="113" t="s">
        <v>160</v>
      </c>
      <c r="CB14" s="168" t="s">
        <v>167</v>
      </c>
      <c r="CC14" s="169"/>
      <c r="CD14" s="187" t="str" cm="1">
        <f t="array" ref="CD14">INT(SUMPRODUCT((BI7:BI206=9)*(BU7:BU206*60+ROUNDDOWN(BX7:BX206/10,0)*10))/60)&amp; ":" &amp;TEXT(MOD(SUMPRODUCT((BI7:BI206=9)*(BU7:BU206*60+ROUNDDOWN(BX7:BX206/10,0)*10)),60),"00")</f>
        <v>0:00</v>
      </c>
      <c r="CE14" s="188"/>
      <c r="CF14" s="189"/>
      <c r="CG14" s="108"/>
      <c r="CK14" s="107">
        <v>8</v>
      </c>
      <c r="CL14" s="109"/>
      <c r="CM14" s="110" t="s">
        <v>154</v>
      </c>
      <c r="CN14" s="111"/>
      <c r="CO14" s="112" t="s">
        <v>155</v>
      </c>
      <c r="CP14" s="163"/>
      <c r="CQ14" s="186"/>
      <c r="CR14" s="163"/>
      <c r="CS14" s="164"/>
      <c r="CT14" s="164"/>
      <c r="CU14" s="164"/>
      <c r="CV14" s="164"/>
      <c r="CW14" s="165"/>
      <c r="CX14" s="166"/>
      <c r="CY14" s="167"/>
      <c r="CZ14" s="113" t="s">
        <v>159</v>
      </c>
      <c r="DA14" s="166"/>
      <c r="DB14" s="167"/>
      <c r="DC14" s="113" t="s">
        <v>160</v>
      </c>
      <c r="DE14" s="168" t="s">
        <v>167</v>
      </c>
      <c r="DF14" s="169"/>
      <c r="DG14" s="187" t="str" cm="1">
        <f t="array" ref="DG14">INT(SUMPRODUCT((CL7:CL206=9)*(CX7:CX206*60+ROUNDDOWN(DA7:DA206/10,0)*10))/60)&amp; ":" &amp;TEXT(MOD(SUMPRODUCT((CL7:CL206=9)*(CX7:CX206*60+ROUNDDOWN(DA7:DA206/10,0)*10)),60),"00")</f>
        <v>0:00</v>
      </c>
      <c r="DH14" s="188"/>
      <c r="DI14" s="189"/>
      <c r="DJ14" s="108"/>
      <c r="DN14" s="107">
        <v>8</v>
      </c>
      <c r="DO14" s="109"/>
      <c r="DP14" s="110" t="s">
        <v>154</v>
      </c>
      <c r="DQ14" s="111"/>
      <c r="DR14" s="112" t="s">
        <v>155</v>
      </c>
      <c r="DS14" s="163"/>
      <c r="DT14" s="186"/>
      <c r="DU14" s="163"/>
      <c r="DV14" s="164"/>
      <c r="DW14" s="164"/>
      <c r="DX14" s="164"/>
      <c r="DY14" s="164"/>
      <c r="DZ14" s="165"/>
      <c r="EA14" s="166"/>
      <c r="EB14" s="167"/>
      <c r="EC14" s="113" t="s">
        <v>159</v>
      </c>
      <c r="ED14" s="166"/>
      <c r="EE14" s="167"/>
      <c r="EF14" s="113" t="s">
        <v>160</v>
      </c>
      <c r="EH14" s="168" t="s">
        <v>167</v>
      </c>
      <c r="EI14" s="169"/>
      <c r="EJ14" s="187" t="str" cm="1">
        <f t="array" ref="EJ14">INT(SUMPRODUCT((DO7:DO206=9)*(EA7:EA206*60+ROUNDDOWN(ED7:ED206/10,0)*10))/60)&amp; ":" &amp;TEXT(MOD(SUMPRODUCT((DO7:DO206=9)*(EA7:EA206*60+ROUNDDOWN(ED7:ED206/10,0)*10)),60),"00")</f>
        <v>0:00</v>
      </c>
      <c r="EK14" s="188"/>
      <c r="EL14" s="189"/>
      <c r="EM14" s="108"/>
      <c r="EQ14" s="107">
        <v>8</v>
      </c>
      <c r="ER14" s="109"/>
      <c r="ES14" s="110" t="s">
        <v>154</v>
      </c>
      <c r="ET14" s="111"/>
      <c r="EU14" s="112" t="s">
        <v>155</v>
      </c>
      <c r="EV14" s="163"/>
      <c r="EW14" s="186"/>
      <c r="EX14" s="163"/>
      <c r="EY14" s="164"/>
      <c r="EZ14" s="164"/>
      <c r="FA14" s="164"/>
      <c r="FB14" s="164"/>
      <c r="FC14" s="165"/>
      <c r="FD14" s="166"/>
      <c r="FE14" s="167"/>
      <c r="FF14" s="113" t="s">
        <v>159</v>
      </c>
      <c r="FG14" s="166"/>
      <c r="FH14" s="167"/>
      <c r="FI14" s="113" t="s">
        <v>160</v>
      </c>
      <c r="FK14" s="168" t="s">
        <v>167</v>
      </c>
      <c r="FL14" s="169"/>
      <c r="FM14" s="187" t="str" cm="1">
        <f t="array" ref="FM14">INT(SUMPRODUCT((ER7:ER206=9)*(FD7:FD206*60+ROUNDDOWN(FG7:FG206/10,0)*10))/60)&amp; ":" &amp;TEXT(MOD(SUMPRODUCT((ER7:ER206=9)*(FD7:FD206*60+ROUNDDOWN(FG7:FG206/10,0)*10)),60),"00")</f>
        <v>0:00</v>
      </c>
      <c r="FN14" s="188"/>
      <c r="FO14" s="189"/>
      <c r="FP14" s="108"/>
    </row>
    <row r="15" spans="1:174">
      <c r="B15" s="107">
        <v>9</v>
      </c>
      <c r="C15" s="109"/>
      <c r="D15" s="110" t="s">
        <v>154</v>
      </c>
      <c r="E15" s="111"/>
      <c r="F15" s="112" t="s">
        <v>155</v>
      </c>
      <c r="G15" s="163"/>
      <c r="H15" s="186"/>
      <c r="I15" s="163"/>
      <c r="J15" s="164"/>
      <c r="K15" s="164"/>
      <c r="L15" s="164"/>
      <c r="M15" s="164"/>
      <c r="N15" s="165"/>
      <c r="O15" s="166"/>
      <c r="P15" s="167"/>
      <c r="Q15" s="113" t="s">
        <v>159</v>
      </c>
      <c r="R15" s="166"/>
      <c r="S15" s="167"/>
      <c r="T15" s="113" t="s">
        <v>160</v>
      </c>
      <c r="V15" s="168" t="s">
        <v>168</v>
      </c>
      <c r="W15" s="169"/>
      <c r="X15" s="187" t="str" cm="1">
        <f t="array" ref="X15">INT(SUMPRODUCT((C7:C206=10)*(O7:O206*60+ROUNDDOWN(R7:R206/10,0)*10))/60)&amp; ":" &amp;TEXT(MOD(SUMPRODUCT((C7:C206=10)*(O7:O206*60+ROUNDDOWN(R7:R206/10,0)*10)),60),"00")</f>
        <v>0:00</v>
      </c>
      <c r="Y15" s="188"/>
      <c r="Z15" s="189"/>
      <c r="AA15" s="108"/>
      <c r="AE15" s="107">
        <v>9</v>
      </c>
      <c r="AF15" s="109"/>
      <c r="AG15" s="110" t="s">
        <v>154</v>
      </c>
      <c r="AH15" s="111"/>
      <c r="AI15" s="112" t="s">
        <v>155</v>
      </c>
      <c r="AJ15" s="163"/>
      <c r="AK15" s="186"/>
      <c r="AL15" s="163"/>
      <c r="AM15" s="164"/>
      <c r="AN15" s="164"/>
      <c r="AO15" s="164"/>
      <c r="AP15" s="164"/>
      <c r="AQ15" s="165"/>
      <c r="AR15" s="166"/>
      <c r="AS15" s="167"/>
      <c r="AT15" s="113" t="s">
        <v>159</v>
      </c>
      <c r="AU15" s="166"/>
      <c r="AV15" s="167"/>
      <c r="AW15" s="113" t="s">
        <v>160</v>
      </c>
      <c r="AY15" s="168" t="s">
        <v>168</v>
      </c>
      <c r="AZ15" s="169"/>
      <c r="BA15" s="187" t="str" cm="1">
        <f t="array" ref="BA15">INT(SUMPRODUCT((AF7:AF206=10)*(AR7:AR206*60+ROUNDDOWN(AU7:AU206/10,0)*10))/60)&amp; ":" &amp;TEXT(MOD(SUMPRODUCT((AF7:AF206=10)*(AR7:AR206*60+ROUNDDOWN(AU7:AU206/10,0)*10)),60),"00")</f>
        <v>0:00</v>
      </c>
      <c r="BB15" s="188"/>
      <c r="BC15" s="189"/>
      <c r="BD15" s="108"/>
      <c r="BH15" s="107">
        <v>9</v>
      </c>
      <c r="BI15" s="109"/>
      <c r="BJ15" s="110" t="s">
        <v>154</v>
      </c>
      <c r="BK15" s="111"/>
      <c r="BL15" s="112" t="s">
        <v>155</v>
      </c>
      <c r="BM15" s="163"/>
      <c r="BN15" s="186"/>
      <c r="BO15" s="163"/>
      <c r="BP15" s="164"/>
      <c r="BQ15" s="164"/>
      <c r="BR15" s="164"/>
      <c r="BS15" s="164"/>
      <c r="BT15" s="165"/>
      <c r="BU15" s="166"/>
      <c r="BV15" s="195"/>
      <c r="BW15" s="113" t="s">
        <v>159</v>
      </c>
      <c r="BX15" s="166"/>
      <c r="BY15" s="167"/>
      <c r="BZ15" s="113" t="s">
        <v>160</v>
      </c>
      <c r="CB15" s="168" t="s">
        <v>168</v>
      </c>
      <c r="CC15" s="169"/>
      <c r="CD15" s="187" t="str" cm="1">
        <f t="array" ref="CD15">INT(SUMPRODUCT((BI7:BI206=10)*(BU7:BU206*60+ROUNDDOWN(BX7:BX206/10,0)*10))/60)&amp; ":" &amp;TEXT(MOD(SUMPRODUCT((BI7:BI206=10)*(BU7:BU206*60+ROUNDDOWN(BX7:BX206/10,0)*10)),60),"00")</f>
        <v>0:00</v>
      </c>
      <c r="CE15" s="188"/>
      <c r="CF15" s="189"/>
      <c r="CG15" s="108"/>
      <c r="CK15" s="107">
        <v>9</v>
      </c>
      <c r="CL15" s="109"/>
      <c r="CM15" s="110" t="s">
        <v>154</v>
      </c>
      <c r="CN15" s="111"/>
      <c r="CO15" s="112" t="s">
        <v>155</v>
      </c>
      <c r="CP15" s="163"/>
      <c r="CQ15" s="186"/>
      <c r="CR15" s="163"/>
      <c r="CS15" s="164"/>
      <c r="CT15" s="164"/>
      <c r="CU15" s="164"/>
      <c r="CV15" s="164"/>
      <c r="CW15" s="165"/>
      <c r="CX15" s="166"/>
      <c r="CY15" s="167"/>
      <c r="CZ15" s="113" t="s">
        <v>159</v>
      </c>
      <c r="DA15" s="166"/>
      <c r="DB15" s="167"/>
      <c r="DC15" s="113" t="s">
        <v>160</v>
      </c>
      <c r="DE15" s="168" t="s">
        <v>168</v>
      </c>
      <c r="DF15" s="169"/>
      <c r="DG15" s="187" t="str" cm="1">
        <f t="array" ref="DG15">INT(SUMPRODUCT((CL7:CL206=10)*(CX7:CX206*60+ROUNDDOWN(DA7:DA206/10,0)*10))/60)&amp; ":" &amp;TEXT(MOD(SUMPRODUCT((CL7:CL206=10)*(CX7:CX206*60+ROUNDDOWN(DA7:DA206/10,0)*10)),60),"00")</f>
        <v>0:00</v>
      </c>
      <c r="DH15" s="188"/>
      <c r="DI15" s="189"/>
      <c r="DJ15" s="108"/>
      <c r="DN15" s="107">
        <v>9</v>
      </c>
      <c r="DO15" s="109"/>
      <c r="DP15" s="110" t="s">
        <v>154</v>
      </c>
      <c r="DQ15" s="111"/>
      <c r="DR15" s="112" t="s">
        <v>155</v>
      </c>
      <c r="DS15" s="163"/>
      <c r="DT15" s="186"/>
      <c r="DU15" s="163"/>
      <c r="DV15" s="164"/>
      <c r="DW15" s="164"/>
      <c r="DX15" s="164"/>
      <c r="DY15" s="164"/>
      <c r="DZ15" s="165"/>
      <c r="EA15" s="166"/>
      <c r="EB15" s="167"/>
      <c r="EC15" s="113" t="s">
        <v>159</v>
      </c>
      <c r="ED15" s="166"/>
      <c r="EE15" s="167"/>
      <c r="EF15" s="113" t="s">
        <v>160</v>
      </c>
      <c r="EH15" s="168" t="s">
        <v>168</v>
      </c>
      <c r="EI15" s="169"/>
      <c r="EJ15" s="187" t="str" cm="1">
        <f t="array" ref="EJ15">INT(SUMPRODUCT((DO7:DO206=10)*(EA7:EA206*60+ROUNDDOWN(ED7:ED206/10,0)*10))/60)&amp; ":" &amp;TEXT(MOD(SUMPRODUCT((DO7:DO206=10)*(EA7:EA206*60+ROUNDDOWN(ED7:ED206/10,0)*10)),60),"00")</f>
        <v>0:00</v>
      </c>
      <c r="EK15" s="188"/>
      <c r="EL15" s="189"/>
      <c r="EM15" s="108"/>
      <c r="EQ15" s="107">
        <v>9</v>
      </c>
      <c r="ER15" s="109"/>
      <c r="ES15" s="110" t="s">
        <v>154</v>
      </c>
      <c r="ET15" s="111"/>
      <c r="EU15" s="112" t="s">
        <v>155</v>
      </c>
      <c r="EV15" s="163"/>
      <c r="EW15" s="186"/>
      <c r="EX15" s="163"/>
      <c r="EY15" s="164"/>
      <c r="EZ15" s="164"/>
      <c r="FA15" s="164"/>
      <c r="FB15" s="164"/>
      <c r="FC15" s="165"/>
      <c r="FD15" s="166"/>
      <c r="FE15" s="167"/>
      <c r="FF15" s="113" t="s">
        <v>159</v>
      </c>
      <c r="FG15" s="166"/>
      <c r="FH15" s="167"/>
      <c r="FI15" s="113" t="s">
        <v>160</v>
      </c>
      <c r="FK15" s="168" t="s">
        <v>168</v>
      </c>
      <c r="FL15" s="169"/>
      <c r="FM15" s="187" t="str" cm="1">
        <f t="array" ref="FM15">INT(SUMPRODUCT((ER7:ER206=10)*(FD7:FD206*60+ROUNDDOWN(FG7:FG206/10,0)*10))/60)&amp; ":" &amp;TEXT(MOD(SUMPRODUCT((ER7:ER206=10)*(FD7:FD206*60+ROUNDDOWN(FG7:FG206/10,0)*10)),60),"00")</f>
        <v>0:00</v>
      </c>
      <c r="FN15" s="188"/>
      <c r="FO15" s="189"/>
      <c r="FP15" s="108"/>
    </row>
    <row r="16" spans="1:174">
      <c r="B16" s="107">
        <v>10</v>
      </c>
      <c r="C16" s="109"/>
      <c r="D16" s="110" t="s">
        <v>154</v>
      </c>
      <c r="E16" s="111"/>
      <c r="F16" s="112" t="s">
        <v>155</v>
      </c>
      <c r="G16" s="163"/>
      <c r="H16" s="186"/>
      <c r="I16" s="163"/>
      <c r="J16" s="164"/>
      <c r="K16" s="164"/>
      <c r="L16" s="164"/>
      <c r="M16" s="164"/>
      <c r="N16" s="165"/>
      <c r="O16" s="166"/>
      <c r="P16" s="167"/>
      <c r="Q16" s="113" t="s">
        <v>159</v>
      </c>
      <c r="R16" s="166"/>
      <c r="S16" s="167"/>
      <c r="T16" s="113" t="s">
        <v>160</v>
      </c>
      <c r="V16" s="168" t="s">
        <v>169</v>
      </c>
      <c r="W16" s="169"/>
      <c r="X16" s="187" t="str" cm="1">
        <f t="array" ref="X16">INT(SUMPRODUCT((C7:C206=11)*(O7:O206*60+ROUNDDOWN(R7:R206/10,0)*10))/60)&amp; ":" &amp;TEXT(MOD(SUMPRODUCT((C7:C206=11)*(O7:O206*60+ROUNDDOWN(R7:R206/10,0)*10)),60),"00")</f>
        <v>0:00</v>
      </c>
      <c r="Y16" s="188"/>
      <c r="Z16" s="189"/>
      <c r="AA16" s="108"/>
      <c r="AE16" s="107">
        <v>10</v>
      </c>
      <c r="AF16" s="109"/>
      <c r="AG16" s="110" t="s">
        <v>154</v>
      </c>
      <c r="AH16" s="111"/>
      <c r="AI16" s="112" t="s">
        <v>155</v>
      </c>
      <c r="AJ16" s="163"/>
      <c r="AK16" s="186"/>
      <c r="AL16" s="163"/>
      <c r="AM16" s="164"/>
      <c r="AN16" s="164"/>
      <c r="AO16" s="164"/>
      <c r="AP16" s="164"/>
      <c r="AQ16" s="165"/>
      <c r="AR16" s="166"/>
      <c r="AS16" s="167"/>
      <c r="AT16" s="113" t="s">
        <v>159</v>
      </c>
      <c r="AU16" s="166"/>
      <c r="AV16" s="167"/>
      <c r="AW16" s="113" t="s">
        <v>160</v>
      </c>
      <c r="AY16" s="168" t="s">
        <v>169</v>
      </c>
      <c r="AZ16" s="169"/>
      <c r="BA16" s="187" t="str" cm="1">
        <f t="array" ref="BA16">INT(SUMPRODUCT((AF7:AF206=11)*(AR7:AR206*60+ROUNDDOWN(AU7:AU206/10,0)*10))/60)&amp; ":" &amp;TEXT(MOD(SUMPRODUCT((AF7:AF206=11)*(AR7:AR206*60+ROUNDDOWN(AU7:AU206/10,0)*10)),60),"00")</f>
        <v>0:00</v>
      </c>
      <c r="BB16" s="188"/>
      <c r="BC16" s="189"/>
      <c r="BD16" s="108"/>
      <c r="BH16" s="107">
        <v>10</v>
      </c>
      <c r="BI16" s="109"/>
      <c r="BJ16" s="110" t="s">
        <v>154</v>
      </c>
      <c r="BK16" s="111"/>
      <c r="BL16" s="112" t="s">
        <v>155</v>
      </c>
      <c r="BM16" s="163"/>
      <c r="BN16" s="186"/>
      <c r="BO16" s="163"/>
      <c r="BP16" s="164"/>
      <c r="BQ16" s="164"/>
      <c r="BR16" s="164"/>
      <c r="BS16" s="164"/>
      <c r="BT16" s="165"/>
      <c r="BU16" s="166"/>
      <c r="BV16" s="167"/>
      <c r="BW16" s="113" t="s">
        <v>159</v>
      </c>
      <c r="BX16" s="166"/>
      <c r="BY16" s="167"/>
      <c r="BZ16" s="113" t="s">
        <v>160</v>
      </c>
      <c r="CB16" s="168" t="s">
        <v>169</v>
      </c>
      <c r="CC16" s="169"/>
      <c r="CD16" s="187" t="str" cm="1">
        <f t="array" ref="CD16">INT(SUMPRODUCT((BI7:BI206=11)*(BU7:BU206*60+ROUNDDOWN(BX7:BX206/10,0)*10))/60)&amp; ":" &amp;TEXT(MOD(SUMPRODUCT((BI7:BI206=11)*(BU7:BU206*60+ROUNDDOWN(BX7:BX206/10,0)*10)),60),"00")</f>
        <v>0:00</v>
      </c>
      <c r="CE16" s="188"/>
      <c r="CF16" s="189"/>
      <c r="CG16" s="108"/>
      <c r="CK16" s="107">
        <v>10</v>
      </c>
      <c r="CL16" s="109"/>
      <c r="CM16" s="110" t="s">
        <v>154</v>
      </c>
      <c r="CN16" s="111"/>
      <c r="CO16" s="112" t="s">
        <v>155</v>
      </c>
      <c r="CP16" s="163"/>
      <c r="CQ16" s="186"/>
      <c r="CR16" s="163"/>
      <c r="CS16" s="164"/>
      <c r="CT16" s="164"/>
      <c r="CU16" s="164"/>
      <c r="CV16" s="164"/>
      <c r="CW16" s="165"/>
      <c r="CX16" s="166"/>
      <c r="CY16" s="167"/>
      <c r="CZ16" s="113" t="s">
        <v>159</v>
      </c>
      <c r="DA16" s="166"/>
      <c r="DB16" s="167"/>
      <c r="DC16" s="113" t="s">
        <v>160</v>
      </c>
      <c r="DE16" s="168" t="s">
        <v>169</v>
      </c>
      <c r="DF16" s="169"/>
      <c r="DG16" s="187" t="str" cm="1">
        <f t="array" ref="DG16">INT(SUMPRODUCT((CL7:CL206=11)*(CX7:CX206*60+ROUNDDOWN(DA7:DA206/10,0)*10))/60)&amp; ":" &amp;TEXT(MOD(SUMPRODUCT((CL7:CL206=11)*(CX7:CX206*60+ROUNDDOWN(DA7:DA206/10,0)*10)),60),"00")</f>
        <v>0:00</v>
      </c>
      <c r="DH16" s="188"/>
      <c r="DI16" s="189"/>
      <c r="DJ16" s="108"/>
      <c r="DN16" s="107">
        <v>10</v>
      </c>
      <c r="DO16" s="109"/>
      <c r="DP16" s="110" t="s">
        <v>154</v>
      </c>
      <c r="DQ16" s="111"/>
      <c r="DR16" s="112" t="s">
        <v>155</v>
      </c>
      <c r="DS16" s="163"/>
      <c r="DT16" s="186"/>
      <c r="DU16" s="163"/>
      <c r="DV16" s="164"/>
      <c r="DW16" s="164"/>
      <c r="DX16" s="164"/>
      <c r="DY16" s="164"/>
      <c r="DZ16" s="165"/>
      <c r="EA16" s="166"/>
      <c r="EB16" s="167"/>
      <c r="EC16" s="113" t="s">
        <v>159</v>
      </c>
      <c r="ED16" s="166"/>
      <c r="EE16" s="167"/>
      <c r="EF16" s="113" t="s">
        <v>160</v>
      </c>
      <c r="EH16" s="168" t="s">
        <v>169</v>
      </c>
      <c r="EI16" s="169"/>
      <c r="EJ16" s="187" t="str" cm="1">
        <f t="array" ref="EJ16">INT(SUMPRODUCT((DO7:DO206=11)*(EA7:EA206*60+ROUNDDOWN(ED7:ED206/10,0)*10))/60)&amp; ":" &amp;TEXT(MOD(SUMPRODUCT((DO7:DO206=11)*(EA7:EA206*60+ROUNDDOWN(ED7:ED206/10,0)*10)),60),"00")</f>
        <v>0:00</v>
      </c>
      <c r="EK16" s="188"/>
      <c r="EL16" s="189"/>
      <c r="EM16" s="108"/>
      <c r="EQ16" s="107">
        <v>10</v>
      </c>
      <c r="ER16" s="109"/>
      <c r="ES16" s="110" t="s">
        <v>154</v>
      </c>
      <c r="ET16" s="111"/>
      <c r="EU16" s="112" t="s">
        <v>155</v>
      </c>
      <c r="EV16" s="163"/>
      <c r="EW16" s="186"/>
      <c r="EX16" s="163"/>
      <c r="EY16" s="164"/>
      <c r="EZ16" s="164"/>
      <c r="FA16" s="164"/>
      <c r="FB16" s="164"/>
      <c r="FC16" s="165"/>
      <c r="FD16" s="166"/>
      <c r="FE16" s="167"/>
      <c r="FF16" s="113" t="s">
        <v>159</v>
      </c>
      <c r="FG16" s="166"/>
      <c r="FH16" s="167"/>
      <c r="FI16" s="113" t="s">
        <v>160</v>
      </c>
      <c r="FK16" s="168" t="s">
        <v>169</v>
      </c>
      <c r="FL16" s="169"/>
      <c r="FM16" s="187" t="str" cm="1">
        <f t="array" ref="FM16">INT(SUMPRODUCT((ER7:ER206=11)*(FD7:FD206*60+ROUNDDOWN(FG7:FG206/10,0)*10))/60)&amp; ":" &amp;TEXT(MOD(SUMPRODUCT((ER7:ER206=11)*(FD7:FD206*60+ROUNDDOWN(FG7:FG206/10,0)*10)),60),"00")</f>
        <v>0:00</v>
      </c>
      <c r="FN16" s="188"/>
      <c r="FO16" s="189"/>
      <c r="FP16" s="108"/>
    </row>
    <row r="17" spans="2:172">
      <c r="B17" s="107">
        <v>11</v>
      </c>
      <c r="C17" s="109"/>
      <c r="D17" s="110" t="s">
        <v>154</v>
      </c>
      <c r="E17" s="111"/>
      <c r="F17" s="112" t="s">
        <v>155</v>
      </c>
      <c r="G17" s="163"/>
      <c r="H17" s="186"/>
      <c r="I17" s="163"/>
      <c r="J17" s="164"/>
      <c r="K17" s="164"/>
      <c r="L17" s="164"/>
      <c r="M17" s="164"/>
      <c r="N17" s="165"/>
      <c r="O17" s="166"/>
      <c r="P17" s="167"/>
      <c r="Q17" s="113" t="s">
        <v>159</v>
      </c>
      <c r="R17" s="183"/>
      <c r="S17" s="184"/>
      <c r="T17" s="113" t="s">
        <v>160</v>
      </c>
      <c r="V17" s="168" t="s">
        <v>170</v>
      </c>
      <c r="W17" s="169"/>
      <c r="X17" s="187" t="str" cm="1">
        <f t="array" ref="X17">INT(SUMPRODUCT((C7:C206=12)*(O7:O206*60+ROUNDDOWN(R7:R206/10,0)*10))/60)&amp; ":" &amp;TEXT(MOD(SUMPRODUCT((C7:C206=12)*(O7:O206*60+ROUNDDOWN(R7:R206/10,0)*10)),60),"00")</f>
        <v>0:00</v>
      </c>
      <c r="Y17" s="188"/>
      <c r="Z17" s="189"/>
      <c r="AA17" s="108"/>
      <c r="AE17" s="107">
        <v>11</v>
      </c>
      <c r="AF17" s="109"/>
      <c r="AG17" s="110" t="s">
        <v>154</v>
      </c>
      <c r="AH17" s="111"/>
      <c r="AI17" s="112" t="s">
        <v>155</v>
      </c>
      <c r="AJ17" s="163"/>
      <c r="AK17" s="186"/>
      <c r="AL17" s="163"/>
      <c r="AM17" s="164"/>
      <c r="AN17" s="164"/>
      <c r="AO17" s="164"/>
      <c r="AP17" s="164"/>
      <c r="AQ17" s="165"/>
      <c r="AR17" s="166"/>
      <c r="AS17" s="167"/>
      <c r="AT17" s="113" t="s">
        <v>159</v>
      </c>
      <c r="AU17" s="183"/>
      <c r="AV17" s="184"/>
      <c r="AW17" s="113" t="s">
        <v>160</v>
      </c>
      <c r="AY17" s="168" t="s">
        <v>170</v>
      </c>
      <c r="AZ17" s="169"/>
      <c r="BA17" s="187" t="str" cm="1">
        <f t="array" ref="BA17">INT(SUMPRODUCT((AF7:AF206=12)*(AR7:AR206*60+ROUNDDOWN(AU7:AU206/10,0)*10))/60)&amp; ":" &amp;TEXT(MOD(SUMPRODUCT((AF7:AF206=12)*(AR7:AR206*60+ROUNDDOWN(AU7:AU206/10,0)*10)),60),"00")</f>
        <v>0:00</v>
      </c>
      <c r="BB17" s="188"/>
      <c r="BC17" s="189"/>
      <c r="BD17" s="108"/>
      <c r="BH17" s="107">
        <v>11</v>
      </c>
      <c r="BI17" s="109"/>
      <c r="BJ17" s="110" t="s">
        <v>154</v>
      </c>
      <c r="BK17" s="111"/>
      <c r="BL17" s="112" t="s">
        <v>155</v>
      </c>
      <c r="BM17" s="163"/>
      <c r="BN17" s="186"/>
      <c r="BO17" s="163"/>
      <c r="BP17" s="164"/>
      <c r="BQ17" s="164"/>
      <c r="BR17" s="164"/>
      <c r="BS17" s="164"/>
      <c r="BT17" s="165"/>
      <c r="BU17" s="166"/>
      <c r="BV17" s="167"/>
      <c r="BW17" s="113" t="s">
        <v>159</v>
      </c>
      <c r="BX17" s="183"/>
      <c r="BY17" s="184"/>
      <c r="BZ17" s="113" t="s">
        <v>160</v>
      </c>
      <c r="CB17" s="168" t="s">
        <v>170</v>
      </c>
      <c r="CC17" s="169"/>
      <c r="CD17" s="187" t="str" cm="1">
        <f t="array" ref="CD17">INT(SUMPRODUCT((BI7:BI206=12)*(BU7:BU206*60+ROUNDDOWN(BX7:BX206/10,0)*10))/60)&amp; ":" &amp;TEXT(MOD(SUMPRODUCT((BI7:BI206=12)*(BU7:BU206*60+ROUNDDOWN(BX7:BX206/10,0)*10)),60),"00")</f>
        <v>0:00</v>
      </c>
      <c r="CE17" s="188"/>
      <c r="CF17" s="189"/>
      <c r="CG17" s="108"/>
      <c r="CK17" s="107">
        <v>11</v>
      </c>
      <c r="CL17" s="109"/>
      <c r="CM17" s="110" t="s">
        <v>154</v>
      </c>
      <c r="CN17" s="111"/>
      <c r="CO17" s="112" t="s">
        <v>155</v>
      </c>
      <c r="CP17" s="163"/>
      <c r="CQ17" s="186"/>
      <c r="CR17" s="163"/>
      <c r="CS17" s="164"/>
      <c r="CT17" s="164"/>
      <c r="CU17" s="164"/>
      <c r="CV17" s="164"/>
      <c r="CW17" s="165"/>
      <c r="CX17" s="166"/>
      <c r="CY17" s="167"/>
      <c r="CZ17" s="113" t="s">
        <v>159</v>
      </c>
      <c r="DA17" s="183"/>
      <c r="DB17" s="184"/>
      <c r="DC17" s="113" t="s">
        <v>160</v>
      </c>
      <c r="DE17" s="168" t="s">
        <v>170</v>
      </c>
      <c r="DF17" s="169"/>
      <c r="DG17" s="187" t="str" cm="1">
        <f t="array" ref="DG17">INT(SUMPRODUCT((CL7:CL206=12)*(CX7:CX206*60+ROUNDDOWN(DA7:DA206/10,0)*10))/60)&amp; ":" &amp;TEXT(MOD(SUMPRODUCT((CL7:CL206=12)*(CX7:CX206*60+ROUNDDOWN(DA7:DA206/10,0)*10)),60),"00")</f>
        <v>0:00</v>
      </c>
      <c r="DH17" s="188"/>
      <c r="DI17" s="189"/>
      <c r="DJ17" s="108"/>
      <c r="DN17" s="107">
        <v>11</v>
      </c>
      <c r="DO17" s="109"/>
      <c r="DP17" s="110" t="s">
        <v>154</v>
      </c>
      <c r="DQ17" s="111"/>
      <c r="DR17" s="112" t="s">
        <v>155</v>
      </c>
      <c r="DS17" s="163"/>
      <c r="DT17" s="186"/>
      <c r="DU17" s="163"/>
      <c r="DV17" s="164"/>
      <c r="DW17" s="164"/>
      <c r="DX17" s="164"/>
      <c r="DY17" s="164"/>
      <c r="DZ17" s="165"/>
      <c r="EA17" s="166"/>
      <c r="EB17" s="167"/>
      <c r="EC17" s="113" t="s">
        <v>159</v>
      </c>
      <c r="ED17" s="183"/>
      <c r="EE17" s="184"/>
      <c r="EF17" s="113" t="s">
        <v>160</v>
      </c>
      <c r="EH17" s="168" t="s">
        <v>170</v>
      </c>
      <c r="EI17" s="169"/>
      <c r="EJ17" s="187" t="str" cm="1">
        <f t="array" ref="EJ17">INT(SUMPRODUCT((DO7:DO206=12)*(EA7:EA206*60+ROUNDDOWN(ED7:ED206/10,0)*10))/60)&amp; ":" &amp;TEXT(MOD(SUMPRODUCT((DO7:DO206=12)*(EA7:EA206*60+ROUNDDOWN(ED7:ED206/10,0)*10)),60),"00")</f>
        <v>0:00</v>
      </c>
      <c r="EK17" s="188"/>
      <c r="EL17" s="189"/>
      <c r="EM17" s="108"/>
      <c r="EQ17" s="107">
        <v>11</v>
      </c>
      <c r="ER17" s="109"/>
      <c r="ES17" s="110" t="s">
        <v>154</v>
      </c>
      <c r="ET17" s="111"/>
      <c r="EU17" s="112" t="s">
        <v>155</v>
      </c>
      <c r="EV17" s="163"/>
      <c r="EW17" s="186"/>
      <c r="EX17" s="163"/>
      <c r="EY17" s="164"/>
      <c r="EZ17" s="164"/>
      <c r="FA17" s="164"/>
      <c r="FB17" s="164"/>
      <c r="FC17" s="165"/>
      <c r="FD17" s="166"/>
      <c r="FE17" s="167"/>
      <c r="FF17" s="113" t="s">
        <v>159</v>
      </c>
      <c r="FG17" s="183"/>
      <c r="FH17" s="184"/>
      <c r="FI17" s="113" t="s">
        <v>160</v>
      </c>
      <c r="FK17" s="168" t="s">
        <v>170</v>
      </c>
      <c r="FL17" s="169"/>
      <c r="FM17" s="187" t="str" cm="1">
        <f t="array" ref="FM17">INT(SUMPRODUCT((ER7:ER206=12)*(FD7:FD206*60+ROUNDDOWN(FG7:FG206/10,0)*10))/60)&amp; ":" &amp;TEXT(MOD(SUMPRODUCT((ER7:ER206=12)*(FD7:FD206*60+ROUNDDOWN(FG7:FG206/10,0)*10)),60),"00")</f>
        <v>0:00</v>
      </c>
      <c r="FN17" s="188"/>
      <c r="FO17" s="189"/>
      <c r="FP17" s="108"/>
    </row>
    <row r="18" spans="2:172">
      <c r="B18" s="107">
        <v>12</v>
      </c>
      <c r="C18" s="109"/>
      <c r="D18" s="110" t="s">
        <v>154</v>
      </c>
      <c r="E18" s="111"/>
      <c r="F18" s="112" t="s">
        <v>155</v>
      </c>
      <c r="G18" s="163"/>
      <c r="H18" s="186"/>
      <c r="I18" s="163"/>
      <c r="J18" s="164"/>
      <c r="K18" s="164"/>
      <c r="L18" s="164"/>
      <c r="M18" s="164"/>
      <c r="N18" s="165"/>
      <c r="O18" s="166"/>
      <c r="P18" s="167"/>
      <c r="Q18" s="113" t="s">
        <v>159</v>
      </c>
      <c r="R18" s="166"/>
      <c r="S18" s="167"/>
      <c r="T18" s="113" t="s">
        <v>160</v>
      </c>
      <c r="V18" s="168" t="s">
        <v>171</v>
      </c>
      <c r="W18" s="169"/>
      <c r="X18" s="187" t="str" cm="1">
        <f t="array" ref="X18">INT(SUMPRODUCT((C7:C206=1)*(O7:O206*60+ROUNDDOWN(R7:R206/10,0)*10))/60)&amp; ":" &amp;TEXT(MOD(SUMPRODUCT((C7:C206=1)*(O7:O206*60+ROUNDDOWN(R7:R206/10,0)*10)),60),"00")</f>
        <v>0:00</v>
      </c>
      <c r="Y18" s="188"/>
      <c r="Z18" s="189"/>
      <c r="AA18" s="108"/>
      <c r="AE18" s="107">
        <v>12</v>
      </c>
      <c r="AF18" s="109"/>
      <c r="AG18" s="110" t="s">
        <v>154</v>
      </c>
      <c r="AH18" s="111"/>
      <c r="AI18" s="112" t="s">
        <v>155</v>
      </c>
      <c r="AJ18" s="163"/>
      <c r="AK18" s="186"/>
      <c r="AL18" s="163"/>
      <c r="AM18" s="164"/>
      <c r="AN18" s="164"/>
      <c r="AO18" s="164"/>
      <c r="AP18" s="164"/>
      <c r="AQ18" s="165"/>
      <c r="AR18" s="166"/>
      <c r="AS18" s="167"/>
      <c r="AT18" s="113" t="s">
        <v>159</v>
      </c>
      <c r="AU18" s="166"/>
      <c r="AV18" s="167"/>
      <c r="AW18" s="113" t="s">
        <v>160</v>
      </c>
      <c r="AY18" s="168" t="s">
        <v>171</v>
      </c>
      <c r="AZ18" s="169"/>
      <c r="BA18" s="187" t="str" cm="1">
        <f t="array" ref="BA18">INT(SUMPRODUCT((AF7:AF206=1)*(AR7:AR206*60+ROUNDDOWN(AU7:AU206/10,0)*10))/60)&amp; ":" &amp;TEXT(MOD(SUMPRODUCT((AF7:AF206=1)*(AR7:AR206*60+ROUNDDOWN(AU7:AU206/10,0)*10)),60),"00")</f>
        <v>0:00</v>
      </c>
      <c r="BB18" s="188"/>
      <c r="BC18" s="189"/>
      <c r="BD18" s="108"/>
      <c r="BH18" s="107">
        <v>12</v>
      </c>
      <c r="BI18" s="109"/>
      <c r="BJ18" s="110" t="s">
        <v>154</v>
      </c>
      <c r="BK18" s="111"/>
      <c r="BL18" s="112" t="s">
        <v>155</v>
      </c>
      <c r="BM18" s="163"/>
      <c r="BN18" s="186"/>
      <c r="BO18" s="163"/>
      <c r="BP18" s="164"/>
      <c r="BQ18" s="164"/>
      <c r="BR18" s="164"/>
      <c r="BS18" s="164"/>
      <c r="BT18" s="165"/>
      <c r="BU18" s="166"/>
      <c r="BV18" s="167"/>
      <c r="BW18" s="113" t="s">
        <v>159</v>
      </c>
      <c r="BX18" s="166"/>
      <c r="BY18" s="167"/>
      <c r="BZ18" s="113" t="s">
        <v>160</v>
      </c>
      <c r="CB18" s="168" t="s">
        <v>171</v>
      </c>
      <c r="CC18" s="169"/>
      <c r="CD18" s="187" t="str" cm="1">
        <f t="array" ref="CD18">INT(SUMPRODUCT((BI7:BI206=1)*(BU7:BU206*60+ROUNDDOWN(BX7:BX206/10,0)*10))/60)&amp; ":" &amp;TEXT(MOD(SUMPRODUCT((BI7:BI206=1)*(BU7:BU206*60+ROUNDDOWN(BX7:BX206/10,0)*10)),60),"00")</f>
        <v>0:00</v>
      </c>
      <c r="CE18" s="188"/>
      <c r="CF18" s="189"/>
      <c r="CG18" s="108"/>
      <c r="CK18" s="107">
        <v>12</v>
      </c>
      <c r="CL18" s="109"/>
      <c r="CM18" s="110" t="s">
        <v>154</v>
      </c>
      <c r="CN18" s="111"/>
      <c r="CO18" s="112" t="s">
        <v>155</v>
      </c>
      <c r="CP18" s="163"/>
      <c r="CQ18" s="186"/>
      <c r="CR18" s="163"/>
      <c r="CS18" s="164"/>
      <c r="CT18" s="164"/>
      <c r="CU18" s="164"/>
      <c r="CV18" s="164"/>
      <c r="CW18" s="165"/>
      <c r="CX18" s="166"/>
      <c r="CY18" s="167"/>
      <c r="CZ18" s="113" t="s">
        <v>159</v>
      </c>
      <c r="DA18" s="166"/>
      <c r="DB18" s="167"/>
      <c r="DC18" s="113" t="s">
        <v>160</v>
      </c>
      <c r="DE18" s="168" t="s">
        <v>171</v>
      </c>
      <c r="DF18" s="169"/>
      <c r="DG18" s="187" t="str" cm="1">
        <f t="array" ref="DG18">INT(SUMPRODUCT((CL7:CL206=1)*(CX7:CX206*60+ROUNDDOWN(DA7:DA206/10,0)*10))/60)&amp; ":" &amp;TEXT(MOD(SUMPRODUCT((CL7:CL206=1)*(CX7:CX206*60+ROUNDDOWN(DA7:DA206/10,0)*10)),60),"00")</f>
        <v>0:00</v>
      </c>
      <c r="DH18" s="188"/>
      <c r="DI18" s="189"/>
      <c r="DJ18" s="108"/>
      <c r="DN18" s="107">
        <v>12</v>
      </c>
      <c r="DO18" s="109"/>
      <c r="DP18" s="110" t="s">
        <v>154</v>
      </c>
      <c r="DQ18" s="111"/>
      <c r="DR18" s="112" t="s">
        <v>155</v>
      </c>
      <c r="DS18" s="163"/>
      <c r="DT18" s="186"/>
      <c r="DU18" s="163"/>
      <c r="DV18" s="164"/>
      <c r="DW18" s="164"/>
      <c r="DX18" s="164"/>
      <c r="DY18" s="164"/>
      <c r="DZ18" s="165"/>
      <c r="EA18" s="166"/>
      <c r="EB18" s="167"/>
      <c r="EC18" s="113" t="s">
        <v>159</v>
      </c>
      <c r="ED18" s="166"/>
      <c r="EE18" s="167"/>
      <c r="EF18" s="113" t="s">
        <v>160</v>
      </c>
      <c r="EH18" s="168" t="s">
        <v>171</v>
      </c>
      <c r="EI18" s="169"/>
      <c r="EJ18" s="187" t="str" cm="1">
        <f t="array" ref="EJ18">INT(SUMPRODUCT((DO7:DO206=1)*(EA7:EA206*60+ROUNDDOWN(ED7:ED206/10,0)*10))/60)&amp; ":" &amp;TEXT(MOD(SUMPRODUCT((DO7:DO206=1)*(EA7:EA206*60+ROUNDDOWN(ED7:ED206/10,0)*10)),60),"00")</f>
        <v>0:00</v>
      </c>
      <c r="EK18" s="188"/>
      <c r="EL18" s="189"/>
      <c r="EM18" s="108"/>
      <c r="EQ18" s="107">
        <v>12</v>
      </c>
      <c r="ER18" s="109"/>
      <c r="ES18" s="110" t="s">
        <v>154</v>
      </c>
      <c r="ET18" s="111"/>
      <c r="EU18" s="112" t="s">
        <v>155</v>
      </c>
      <c r="EV18" s="163"/>
      <c r="EW18" s="186"/>
      <c r="EX18" s="163"/>
      <c r="EY18" s="164"/>
      <c r="EZ18" s="164"/>
      <c r="FA18" s="164"/>
      <c r="FB18" s="164"/>
      <c r="FC18" s="165"/>
      <c r="FD18" s="166"/>
      <c r="FE18" s="167"/>
      <c r="FF18" s="113" t="s">
        <v>159</v>
      </c>
      <c r="FG18" s="166"/>
      <c r="FH18" s="167"/>
      <c r="FI18" s="113" t="s">
        <v>160</v>
      </c>
      <c r="FK18" s="168" t="s">
        <v>171</v>
      </c>
      <c r="FL18" s="169"/>
      <c r="FM18" s="187" t="str" cm="1">
        <f t="array" ref="FM18">INT(SUMPRODUCT((ER7:ER206=1)*(FD7:FD206*60+ROUNDDOWN(FG7:FG206/10,0)*10))/60)&amp; ":" &amp;TEXT(MOD(SUMPRODUCT((ER7:ER206=1)*(FD7:FD206*60+ROUNDDOWN(FG7:FG206/10,0)*10)),60),"00")</f>
        <v>0:00</v>
      </c>
      <c r="FN18" s="188"/>
      <c r="FO18" s="189"/>
      <c r="FP18" s="108"/>
    </row>
    <row r="19" spans="2:172">
      <c r="B19" s="107">
        <v>13</v>
      </c>
      <c r="C19" s="109"/>
      <c r="D19" s="110" t="s">
        <v>154</v>
      </c>
      <c r="E19" s="111"/>
      <c r="F19" s="112" t="s">
        <v>155</v>
      </c>
      <c r="G19" s="163"/>
      <c r="H19" s="186"/>
      <c r="I19" s="163"/>
      <c r="J19" s="164"/>
      <c r="K19" s="164"/>
      <c r="L19" s="164"/>
      <c r="M19" s="164"/>
      <c r="N19" s="165"/>
      <c r="O19" s="166"/>
      <c r="P19" s="167"/>
      <c r="Q19" s="113" t="s">
        <v>159</v>
      </c>
      <c r="R19" s="166"/>
      <c r="S19" s="167"/>
      <c r="T19" s="113" t="s">
        <v>160</v>
      </c>
      <c r="V19" s="168" t="s">
        <v>172</v>
      </c>
      <c r="W19" s="169"/>
      <c r="X19" s="187" t="str" cm="1">
        <f t="array" ref="X19">INT(SUMPRODUCT((C7:C206=2)*(O7:O206*60+ROUNDDOWN(R7:R206/10,0)*10))/60)&amp; ":" &amp;TEXT(MOD(SUMPRODUCT((C7:C206=2)*(O7:O206*60+ROUNDDOWN(R7:R206/10,0)*10)),60),"00")</f>
        <v>0:00</v>
      </c>
      <c r="Y19" s="188"/>
      <c r="Z19" s="189"/>
      <c r="AA19" s="108"/>
      <c r="AE19" s="107">
        <v>13</v>
      </c>
      <c r="AF19" s="109"/>
      <c r="AG19" s="110" t="s">
        <v>154</v>
      </c>
      <c r="AH19" s="111"/>
      <c r="AI19" s="112" t="s">
        <v>155</v>
      </c>
      <c r="AJ19" s="163"/>
      <c r="AK19" s="186"/>
      <c r="AL19" s="163"/>
      <c r="AM19" s="164"/>
      <c r="AN19" s="164"/>
      <c r="AO19" s="164"/>
      <c r="AP19" s="164"/>
      <c r="AQ19" s="165"/>
      <c r="AR19" s="166"/>
      <c r="AS19" s="167"/>
      <c r="AT19" s="113" t="s">
        <v>159</v>
      </c>
      <c r="AU19" s="166"/>
      <c r="AV19" s="167"/>
      <c r="AW19" s="113" t="s">
        <v>160</v>
      </c>
      <c r="AY19" s="168" t="s">
        <v>172</v>
      </c>
      <c r="AZ19" s="169"/>
      <c r="BA19" s="187" t="str" cm="1">
        <f t="array" ref="BA19">INT(SUMPRODUCT((AF7:AF206=2)*(AR7:AR206*60+ROUNDDOWN(AU7:AU206/10,0)*10))/60)&amp; ":" &amp;TEXT(MOD(SUMPRODUCT((AF7:AF206=2)*(AR7:AR206*60+ROUNDDOWN(AU7:AU206/10,0)*10)),60),"00")</f>
        <v>0:00</v>
      </c>
      <c r="BB19" s="188"/>
      <c r="BC19" s="189"/>
      <c r="BD19" s="108"/>
      <c r="BH19" s="107">
        <v>13</v>
      </c>
      <c r="BI19" s="109"/>
      <c r="BJ19" s="110" t="s">
        <v>154</v>
      </c>
      <c r="BK19" s="111"/>
      <c r="BL19" s="112" t="s">
        <v>155</v>
      </c>
      <c r="BM19" s="163"/>
      <c r="BN19" s="186"/>
      <c r="BO19" s="163"/>
      <c r="BP19" s="164"/>
      <c r="BQ19" s="164"/>
      <c r="BR19" s="164"/>
      <c r="BS19" s="164"/>
      <c r="BT19" s="165"/>
      <c r="BU19" s="166"/>
      <c r="BV19" s="167"/>
      <c r="BW19" s="113" t="s">
        <v>159</v>
      </c>
      <c r="BX19" s="166"/>
      <c r="BY19" s="167"/>
      <c r="BZ19" s="113" t="s">
        <v>160</v>
      </c>
      <c r="CB19" s="168" t="s">
        <v>172</v>
      </c>
      <c r="CC19" s="169"/>
      <c r="CD19" s="187" t="str" cm="1">
        <f t="array" ref="CD19">INT(SUMPRODUCT((BI7:BI206=2)*(BU7:BU206*60+ROUNDDOWN(BX7:BX206/10,0)*10))/60)&amp; ":" &amp;TEXT(MOD(SUMPRODUCT((BI7:BI206=2)*(BU7:BU206*60+ROUNDDOWN(BX7:BX206/10,0)*10)),60),"00")</f>
        <v>0:00</v>
      </c>
      <c r="CE19" s="188"/>
      <c r="CF19" s="189"/>
      <c r="CG19" s="108"/>
      <c r="CK19" s="107">
        <v>13</v>
      </c>
      <c r="CL19" s="109"/>
      <c r="CM19" s="110" t="s">
        <v>154</v>
      </c>
      <c r="CN19" s="111"/>
      <c r="CO19" s="112" t="s">
        <v>155</v>
      </c>
      <c r="CP19" s="163"/>
      <c r="CQ19" s="186"/>
      <c r="CR19" s="163"/>
      <c r="CS19" s="164"/>
      <c r="CT19" s="164"/>
      <c r="CU19" s="164"/>
      <c r="CV19" s="164"/>
      <c r="CW19" s="165"/>
      <c r="CX19" s="166"/>
      <c r="CY19" s="167"/>
      <c r="CZ19" s="113" t="s">
        <v>159</v>
      </c>
      <c r="DA19" s="166"/>
      <c r="DB19" s="167"/>
      <c r="DC19" s="113" t="s">
        <v>160</v>
      </c>
      <c r="DE19" s="168" t="s">
        <v>172</v>
      </c>
      <c r="DF19" s="169"/>
      <c r="DG19" s="187" t="str" cm="1">
        <f t="array" ref="DG19">INT(SUMPRODUCT((CL7:CL206=2)*(CX7:CX206*60+ROUNDDOWN(DA7:DA206/10,0)*10))/60)&amp; ":" &amp;TEXT(MOD(SUMPRODUCT((CL7:CL206=2)*(CX7:CX206*60+ROUNDDOWN(DA7:DA206/10,0)*10)),60),"00")</f>
        <v>0:00</v>
      </c>
      <c r="DH19" s="188"/>
      <c r="DI19" s="189"/>
      <c r="DJ19" s="108"/>
      <c r="DN19" s="107">
        <v>13</v>
      </c>
      <c r="DO19" s="109"/>
      <c r="DP19" s="110" t="s">
        <v>154</v>
      </c>
      <c r="DQ19" s="111"/>
      <c r="DR19" s="112" t="s">
        <v>155</v>
      </c>
      <c r="DS19" s="163"/>
      <c r="DT19" s="186"/>
      <c r="DU19" s="163"/>
      <c r="DV19" s="164"/>
      <c r="DW19" s="164"/>
      <c r="DX19" s="164"/>
      <c r="DY19" s="164"/>
      <c r="DZ19" s="165"/>
      <c r="EA19" s="166"/>
      <c r="EB19" s="167"/>
      <c r="EC19" s="113" t="s">
        <v>159</v>
      </c>
      <c r="ED19" s="166"/>
      <c r="EE19" s="167"/>
      <c r="EF19" s="113" t="s">
        <v>160</v>
      </c>
      <c r="EH19" s="168" t="s">
        <v>172</v>
      </c>
      <c r="EI19" s="169"/>
      <c r="EJ19" s="187" t="str" cm="1">
        <f t="array" ref="EJ19">INT(SUMPRODUCT((DO7:DO206=2)*(EA7:EA206*60+ROUNDDOWN(ED7:ED206/10,0)*10))/60)&amp; ":" &amp;TEXT(MOD(SUMPRODUCT((DO7:DO206=2)*(EA7:EA206*60+ROUNDDOWN(ED7:ED206/10,0)*10)),60),"00")</f>
        <v>0:00</v>
      </c>
      <c r="EK19" s="188"/>
      <c r="EL19" s="189"/>
      <c r="EM19" s="108"/>
      <c r="EQ19" s="107">
        <v>13</v>
      </c>
      <c r="ER19" s="109"/>
      <c r="ES19" s="110" t="s">
        <v>154</v>
      </c>
      <c r="ET19" s="111"/>
      <c r="EU19" s="112" t="s">
        <v>155</v>
      </c>
      <c r="EV19" s="163"/>
      <c r="EW19" s="186"/>
      <c r="EX19" s="163"/>
      <c r="EY19" s="164"/>
      <c r="EZ19" s="164"/>
      <c r="FA19" s="164"/>
      <c r="FB19" s="164"/>
      <c r="FC19" s="165"/>
      <c r="FD19" s="166"/>
      <c r="FE19" s="167"/>
      <c r="FF19" s="113" t="s">
        <v>159</v>
      </c>
      <c r="FG19" s="166"/>
      <c r="FH19" s="167"/>
      <c r="FI19" s="113" t="s">
        <v>160</v>
      </c>
      <c r="FK19" s="168" t="s">
        <v>172</v>
      </c>
      <c r="FL19" s="169"/>
      <c r="FM19" s="187" t="str" cm="1">
        <f t="array" ref="FM19">INT(SUMPRODUCT((ER7:ER206=2)*(FD7:FD206*60+ROUNDDOWN(FG7:FG206/10,0)*10))/60)&amp; ":" &amp;TEXT(MOD(SUMPRODUCT((ER7:ER206=2)*(FD7:FD206*60+ROUNDDOWN(FG7:FG206/10,0)*10)),60),"00")</f>
        <v>0:00</v>
      </c>
      <c r="FN19" s="188"/>
      <c r="FO19" s="189"/>
      <c r="FP19" s="108"/>
    </row>
    <row r="20" spans="2:172">
      <c r="B20" s="107">
        <v>14</v>
      </c>
      <c r="C20" s="109"/>
      <c r="D20" s="110" t="s">
        <v>154</v>
      </c>
      <c r="E20" s="111"/>
      <c r="F20" s="112" t="s">
        <v>155</v>
      </c>
      <c r="G20" s="163"/>
      <c r="H20" s="186"/>
      <c r="I20" s="163"/>
      <c r="J20" s="164"/>
      <c r="K20" s="164"/>
      <c r="L20" s="164"/>
      <c r="M20" s="164"/>
      <c r="N20" s="165"/>
      <c r="O20" s="166"/>
      <c r="P20" s="167"/>
      <c r="Q20" s="113" t="s">
        <v>159</v>
      </c>
      <c r="R20" s="166"/>
      <c r="S20" s="167"/>
      <c r="T20" s="113" t="s">
        <v>160</v>
      </c>
      <c r="V20" s="168" t="s">
        <v>173</v>
      </c>
      <c r="W20" s="169"/>
      <c r="X20" s="187" t="str" cm="1">
        <f t="array" ref="X20">INT(SUMPRODUCT((C7:C206=3)*(O7:O206*60+ROUNDDOWN(R7:R206/10,0)*10))/60)&amp; ":" &amp;TEXT(MOD(SUMPRODUCT((C7:C206=3)*(O7:O206*60+ROUNDDOWN(R7:R206/10,0)*10)),60),"00")</f>
        <v>0:00</v>
      </c>
      <c r="Y20" s="188"/>
      <c r="Z20" s="189"/>
      <c r="AA20" s="108"/>
      <c r="AE20" s="107">
        <v>14</v>
      </c>
      <c r="AF20" s="109"/>
      <c r="AG20" s="110" t="s">
        <v>154</v>
      </c>
      <c r="AH20" s="111"/>
      <c r="AI20" s="112" t="s">
        <v>155</v>
      </c>
      <c r="AJ20" s="163"/>
      <c r="AK20" s="186"/>
      <c r="AL20" s="163"/>
      <c r="AM20" s="164"/>
      <c r="AN20" s="164"/>
      <c r="AO20" s="164"/>
      <c r="AP20" s="164"/>
      <c r="AQ20" s="165"/>
      <c r="AR20" s="166"/>
      <c r="AS20" s="167"/>
      <c r="AT20" s="113" t="s">
        <v>159</v>
      </c>
      <c r="AU20" s="166"/>
      <c r="AV20" s="167"/>
      <c r="AW20" s="113" t="s">
        <v>160</v>
      </c>
      <c r="AY20" s="168" t="s">
        <v>173</v>
      </c>
      <c r="AZ20" s="169"/>
      <c r="BA20" s="187" t="str" cm="1">
        <f t="array" ref="BA20">INT(SUMPRODUCT((AF7:AF206=3)*(AR7:AR206*60+ROUNDDOWN(AU7:AU206/10,0)*10))/60)&amp; ":" &amp;TEXT(MOD(SUMPRODUCT((AF7:AF206=3)*(AR7:AR206*60+ROUNDDOWN(AU7:AU206/10,0)*10)),60),"00")</f>
        <v>0:00</v>
      </c>
      <c r="BB20" s="188"/>
      <c r="BC20" s="189"/>
      <c r="BD20" s="108"/>
      <c r="BH20" s="107">
        <v>14</v>
      </c>
      <c r="BI20" s="109"/>
      <c r="BJ20" s="110" t="s">
        <v>154</v>
      </c>
      <c r="BK20" s="111"/>
      <c r="BL20" s="112" t="s">
        <v>155</v>
      </c>
      <c r="BM20" s="163"/>
      <c r="BN20" s="186"/>
      <c r="BO20" s="163"/>
      <c r="BP20" s="164"/>
      <c r="BQ20" s="164"/>
      <c r="BR20" s="164"/>
      <c r="BS20" s="164"/>
      <c r="BT20" s="165"/>
      <c r="BU20" s="166"/>
      <c r="BV20" s="167"/>
      <c r="BW20" s="113" t="s">
        <v>159</v>
      </c>
      <c r="BX20" s="166"/>
      <c r="BY20" s="167"/>
      <c r="BZ20" s="113" t="s">
        <v>160</v>
      </c>
      <c r="CB20" s="168" t="s">
        <v>173</v>
      </c>
      <c r="CC20" s="169"/>
      <c r="CD20" s="187" t="str" cm="1">
        <f t="array" ref="CD20">INT(SUMPRODUCT((BI7:BI206=3)*(BU7:BU206*60+ROUNDDOWN(BX7:BX206/10,0)*10))/60)&amp; ":" &amp;TEXT(MOD(SUMPRODUCT((BI7:BI206=3)*(BU7:BU206*60+ROUNDDOWN(BX7:BX206/10,0)*10)),60),"00")</f>
        <v>0:00</v>
      </c>
      <c r="CE20" s="188"/>
      <c r="CF20" s="189"/>
      <c r="CG20" s="108"/>
      <c r="CK20" s="107">
        <v>14</v>
      </c>
      <c r="CL20" s="109"/>
      <c r="CM20" s="110" t="s">
        <v>154</v>
      </c>
      <c r="CN20" s="111"/>
      <c r="CO20" s="112" t="s">
        <v>155</v>
      </c>
      <c r="CP20" s="163"/>
      <c r="CQ20" s="186"/>
      <c r="CR20" s="163"/>
      <c r="CS20" s="164"/>
      <c r="CT20" s="164"/>
      <c r="CU20" s="164"/>
      <c r="CV20" s="164"/>
      <c r="CW20" s="165"/>
      <c r="CX20" s="166"/>
      <c r="CY20" s="167"/>
      <c r="CZ20" s="113" t="s">
        <v>159</v>
      </c>
      <c r="DA20" s="166"/>
      <c r="DB20" s="167"/>
      <c r="DC20" s="113" t="s">
        <v>160</v>
      </c>
      <c r="DE20" s="168" t="s">
        <v>173</v>
      </c>
      <c r="DF20" s="169"/>
      <c r="DG20" s="187" t="str" cm="1">
        <f t="array" ref="DG20">INT(SUMPRODUCT((CL7:CL206=3)*(CX7:CX206*60+ROUNDDOWN(DA7:DA206/10,0)*10))/60)&amp; ":" &amp;TEXT(MOD(SUMPRODUCT((CL7:CL206=3)*(CX7:CX206*60+ROUNDDOWN(DA7:DA206/10,0)*10)),60),"00")</f>
        <v>0:00</v>
      </c>
      <c r="DH20" s="188"/>
      <c r="DI20" s="189"/>
      <c r="DJ20" s="108"/>
      <c r="DN20" s="107">
        <v>14</v>
      </c>
      <c r="DO20" s="109"/>
      <c r="DP20" s="110" t="s">
        <v>154</v>
      </c>
      <c r="DQ20" s="111"/>
      <c r="DR20" s="112" t="s">
        <v>155</v>
      </c>
      <c r="DS20" s="163"/>
      <c r="DT20" s="186"/>
      <c r="DU20" s="163"/>
      <c r="DV20" s="164"/>
      <c r="DW20" s="164"/>
      <c r="DX20" s="164"/>
      <c r="DY20" s="164"/>
      <c r="DZ20" s="165"/>
      <c r="EA20" s="166"/>
      <c r="EB20" s="167"/>
      <c r="EC20" s="113" t="s">
        <v>159</v>
      </c>
      <c r="ED20" s="166"/>
      <c r="EE20" s="167"/>
      <c r="EF20" s="113" t="s">
        <v>160</v>
      </c>
      <c r="EH20" s="168" t="s">
        <v>173</v>
      </c>
      <c r="EI20" s="169"/>
      <c r="EJ20" s="187" t="str" cm="1">
        <f t="array" ref="EJ20">INT(SUMPRODUCT((DO7:DO206=3)*(EA7:EA206*60+ROUNDDOWN(ED7:ED206/10,0)*10))/60)&amp; ":" &amp;TEXT(MOD(SUMPRODUCT((DO7:DO206=3)*(EA7:EA206*60+ROUNDDOWN(ED7:ED206/10,0)*10)),60),"00")</f>
        <v>0:00</v>
      </c>
      <c r="EK20" s="188"/>
      <c r="EL20" s="189"/>
      <c r="EM20" s="108"/>
      <c r="EQ20" s="107">
        <v>14</v>
      </c>
      <c r="ER20" s="109"/>
      <c r="ES20" s="110" t="s">
        <v>154</v>
      </c>
      <c r="ET20" s="111"/>
      <c r="EU20" s="112" t="s">
        <v>155</v>
      </c>
      <c r="EV20" s="163"/>
      <c r="EW20" s="186"/>
      <c r="EX20" s="163"/>
      <c r="EY20" s="164"/>
      <c r="EZ20" s="164"/>
      <c r="FA20" s="164"/>
      <c r="FB20" s="164"/>
      <c r="FC20" s="165"/>
      <c r="FD20" s="166"/>
      <c r="FE20" s="167"/>
      <c r="FF20" s="113" t="s">
        <v>159</v>
      </c>
      <c r="FG20" s="166"/>
      <c r="FH20" s="167"/>
      <c r="FI20" s="113" t="s">
        <v>160</v>
      </c>
      <c r="FK20" s="168" t="s">
        <v>173</v>
      </c>
      <c r="FL20" s="169"/>
      <c r="FM20" s="187" t="str" cm="1">
        <f t="array" ref="FM20">INT(SUMPRODUCT((ER7:ER206=3)*(FD7:FD206*60+ROUNDDOWN(FG7:FG206/10,0)*10))/60)&amp; ":" &amp;TEXT(MOD(SUMPRODUCT((ER7:ER206=3)*(FD7:FD206*60+ROUNDDOWN(FG7:FG206/10,0)*10)),60),"00")</f>
        <v>0:00</v>
      </c>
      <c r="FN20" s="188"/>
      <c r="FO20" s="189"/>
      <c r="FP20" s="108"/>
    </row>
    <row r="21" spans="2:172">
      <c r="B21" s="107">
        <v>15</v>
      </c>
      <c r="C21" s="109"/>
      <c r="D21" s="110" t="s">
        <v>154</v>
      </c>
      <c r="E21" s="111"/>
      <c r="F21" s="112" t="s">
        <v>155</v>
      </c>
      <c r="G21" s="163"/>
      <c r="H21" s="186"/>
      <c r="I21" s="163"/>
      <c r="J21" s="164"/>
      <c r="K21" s="164"/>
      <c r="L21" s="164"/>
      <c r="M21" s="164"/>
      <c r="N21" s="165"/>
      <c r="O21" s="166"/>
      <c r="P21" s="167"/>
      <c r="Q21" s="113" t="s">
        <v>159</v>
      </c>
      <c r="R21" s="166"/>
      <c r="S21" s="167"/>
      <c r="T21" s="113" t="s">
        <v>160</v>
      </c>
      <c r="W21" s="76"/>
      <c r="Y21" s="76"/>
      <c r="Z21" s="76"/>
      <c r="AA21" s="108"/>
      <c r="AE21" s="107">
        <v>15</v>
      </c>
      <c r="AF21" s="109"/>
      <c r="AG21" s="110" t="s">
        <v>154</v>
      </c>
      <c r="AH21" s="111"/>
      <c r="AI21" s="112" t="s">
        <v>155</v>
      </c>
      <c r="AJ21" s="163"/>
      <c r="AK21" s="186"/>
      <c r="AL21" s="163"/>
      <c r="AM21" s="164"/>
      <c r="AN21" s="164"/>
      <c r="AO21" s="164"/>
      <c r="AP21" s="164"/>
      <c r="AQ21" s="165"/>
      <c r="AR21" s="166"/>
      <c r="AS21" s="167"/>
      <c r="AT21" s="113" t="s">
        <v>159</v>
      </c>
      <c r="AU21" s="166"/>
      <c r="AV21" s="167"/>
      <c r="AW21" s="113" t="s">
        <v>160</v>
      </c>
      <c r="AZ21" s="76"/>
      <c r="BB21" s="76"/>
      <c r="BC21" s="76"/>
      <c r="BD21" s="108"/>
      <c r="BH21" s="107">
        <v>15</v>
      </c>
      <c r="BI21" s="109"/>
      <c r="BJ21" s="110" t="s">
        <v>154</v>
      </c>
      <c r="BK21" s="111"/>
      <c r="BL21" s="112" t="s">
        <v>155</v>
      </c>
      <c r="BM21" s="163"/>
      <c r="BN21" s="186"/>
      <c r="BO21" s="163"/>
      <c r="BP21" s="164"/>
      <c r="BQ21" s="164"/>
      <c r="BR21" s="164"/>
      <c r="BS21" s="164"/>
      <c r="BT21" s="165"/>
      <c r="BU21" s="166"/>
      <c r="BV21" s="167"/>
      <c r="BW21" s="113" t="s">
        <v>159</v>
      </c>
      <c r="BX21" s="166"/>
      <c r="BY21" s="167"/>
      <c r="BZ21" s="113" t="s">
        <v>160</v>
      </c>
      <c r="CC21" s="76"/>
      <c r="CE21" s="76"/>
      <c r="CF21" s="76"/>
      <c r="CG21" s="108"/>
      <c r="CK21" s="107">
        <v>15</v>
      </c>
      <c r="CL21" s="109"/>
      <c r="CM21" s="110" t="s">
        <v>154</v>
      </c>
      <c r="CN21" s="111"/>
      <c r="CO21" s="112" t="s">
        <v>155</v>
      </c>
      <c r="CP21" s="163"/>
      <c r="CQ21" s="186"/>
      <c r="CR21" s="163"/>
      <c r="CS21" s="164"/>
      <c r="CT21" s="164"/>
      <c r="CU21" s="164"/>
      <c r="CV21" s="164"/>
      <c r="CW21" s="165"/>
      <c r="CX21" s="166"/>
      <c r="CY21" s="167"/>
      <c r="CZ21" s="113" t="s">
        <v>159</v>
      </c>
      <c r="DA21" s="166"/>
      <c r="DB21" s="167"/>
      <c r="DC21" s="113" t="s">
        <v>160</v>
      </c>
      <c r="DF21" s="76"/>
      <c r="DH21" s="76"/>
      <c r="DI21" s="76"/>
      <c r="DJ21" s="108"/>
      <c r="DN21" s="107">
        <v>15</v>
      </c>
      <c r="DO21" s="109"/>
      <c r="DP21" s="110" t="s">
        <v>154</v>
      </c>
      <c r="DQ21" s="111"/>
      <c r="DR21" s="112" t="s">
        <v>155</v>
      </c>
      <c r="DS21" s="163"/>
      <c r="DT21" s="186"/>
      <c r="DU21" s="163"/>
      <c r="DV21" s="164"/>
      <c r="DW21" s="164"/>
      <c r="DX21" s="164"/>
      <c r="DY21" s="164"/>
      <c r="DZ21" s="165"/>
      <c r="EA21" s="166"/>
      <c r="EB21" s="167"/>
      <c r="EC21" s="113" t="s">
        <v>159</v>
      </c>
      <c r="ED21" s="166"/>
      <c r="EE21" s="167"/>
      <c r="EF21" s="113" t="s">
        <v>160</v>
      </c>
      <c r="EI21" s="76"/>
      <c r="EK21" s="76"/>
      <c r="EL21" s="76"/>
      <c r="EM21" s="108"/>
      <c r="EQ21" s="107">
        <v>15</v>
      </c>
      <c r="ER21" s="109"/>
      <c r="ES21" s="110" t="s">
        <v>154</v>
      </c>
      <c r="ET21" s="111"/>
      <c r="EU21" s="112" t="s">
        <v>155</v>
      </c>
      <c r="EV21" s="163"/>
      <c r="EW21" s="186"/>
      <c r="EX21" s="163"/>
      <c r="EY21" s="164"/>
      <c r="EZ21" s="164"/>
      <c r="FA21" s="164"/>
      <c r="FB21" s="164"/>
      <c r="FC21" s="165"/>
      <c r="FD21" s="166"/>
      <c r="FE21" s="167"/>
      <c r="FF21" s="113" t="s">
        <v>159</v>
      </c>
      <c r="FG21" s="166"/>
      <c r="FH21" s="167"/>
      <c r="FI21" s="113" t="s">
        <v>160</v>
      </c>
      <c r="FL21" s="76"/>
      <c r="FN21" s="76"/>
      <c r="FO21" s="76"/>
      <c r="FP21" s="108"/>
    </row>
    <row r="22" spans="2:172">
      <c r="B22" s="107">
        <v>16</v>
      </c>
      <c r="C22" s="109"/>
      <c r="D22" s="110" t="s">
        <v>154</v>
      </c>
      <c r="E22" s="111"/>
      <c r="F22" s="112" t="s">
        <v>155</v>
      </c>
      <c r="G22" s="163"/>
      <c r="H22" s="186"/>
      <c r="I22" s="163"/>
      <c r="J22" s="164"/>
      <c r="K22" s="164"/>
      <c r="L22" s="164"/>
      <c r="M22" s="164"/>
      <c r="N22" s="165"/>
      <c r="O22" s="166"/>
      <c r="P22" s="167"/>
      <c r="Q22" s="113" t="s">
        <v>159</v>
      </c>
      <c r="R22" s="166"/>
      <c r="S22" s="167"/>
      <c r="T22" s="113" t="s">
        <v>160</v>
      </c>
      <c r="AA22" s="108"/>
      <c r="AE22" s="107">
        <v>16</v>
      </c>
      <c r="AF22" s="109"/>
      <c r="AG22" s="110" t="s">
        <v>154</v>
      </c>
      <c r="AH22" s="111"/>
      <c r="AI22" s="112" t="s">
        <v>155</v>
      </c>
      <c r="AJ22" s="163"/>
      <c r="AK22" s="186"/>
      <c r="AL22" s="163"/>
      <c r="AM22" s="164"/>
      <c r="AN22" s="164"/>
      <c r="AO22" s="164"/>
      <c r="AP22" s="164"/>
      <c r="AQ22" s="165"/>
      <c r="AR22" s="166"/>
      <c r="AS22" s="167"/>
      <c r="AT22" s="113" t="s">
        <v>159</v>
      </c>
      <c r="AU22" s="166"/>
      <c r="AV22" s="167"/>
      <c r="AW22" s="113" t="s">
        <v>160</v>
      </c>
      <c r="BD22" s="108"/>
      <c r="BH22" s="107">
        <v>16</v>
      </c>
      <c r="BI22" s="109"/>
      <c r="BJ22" s="110" t="s">
        <v>154</v>
      </c>
      <c r="BK22" s="111"/>
      <c r="BL22" s="112" t="s">
        <v>155</v>
      </c>
      <c r="BM22" s="163"/>
      <c r="BN22" s="186"/>
      <c r="BO22" s="163"/>
      <c r="BP22" s="164"/>
      <c r="BQ22" s="164"/>
      <c r="BR22" s="164"/>
      <c r="BS22" s="164"/>
      <c r="BT22" s="165"/>
      <c r="BU22" s="166"/>
      <c r="BV22" s="167"/>
      <c r="BW22" s="113" t="s">
        <v>159</v>
      </c>
      <c r="BX22" s="166"/>
      <c r="BY22" s="167"/>
      <c r="BZ22" s="113" t="s">
        <v>160</v>
      </c>
      <c r="CG22" s="108"/>
      <c r="CK22" s="107">
        <v>16</v>
      </c>
      <c r="CL22" s="109"/>
      <c r="CM22" s="110" t="s">
        <v>154</v>
      </c>
      <c r="CN22" s="111"/>
      <c r="CO22" s="112" t="s">
        <v>155</v>
      </c>
      <c r="CP22" s="163"/>
      <c r="CQ22" s="186"/>
      <c r="CR22" s="163"/>
      <c r="CS22" s="164"/>
      <c r="CT22" s="164"/>
      <c r="CU22" s="164"/>
      <c r="CV22" s="164"/>
      <c r="CW22" s="165"/>
      <c r="CX22" s="166"/>
      <c r="CY22" s="167"/>
      <c r="CZ22" s="113" t="s">
        <v>159</v>
      </c>
      <c r="DA22" s="166"/>
      <c r="DB22" s="167"/>
      <c r="DC22" s="113" t="s">
        <v>160</v>
      </c>
      <c r="DJ22" s="108"/>
      <c r="DN22" s="107">
        <v>16</v>
      </c>
      <c r="DO22" s="109"/>
      <c r="DP22" s="110" t="s">
        <v>154</v>
      </c>
      <c r="DQ22" s="111"/>
      <c r="DR22" s="112" t="s">
        <v>155</v>
      </c>
      <c r="DS22" s="163"/>
      <c r="DT22" s="186"/>
      <c r="DU22" s="163"/>
      <c r="DV22" s="164"/>
      <c r="DW22" s="164"/>
      <c r="DX22" s="164"/>
      <c r="DY22" s="164"/>
      <c r="DZ22" s="165"/>
      <c r="EA22" s="166"/>
      <c r="EB22" s="167"/>
      <c r="EC22" s="113" t="s">
        <v>159</v>
      </c>
      <c r="ED22" s="166"/>
      <c r="EE22" s="167"/>
      <c r="EF22" s="113" t="s">
        <v>160</v>
      </c>
      <c r="EM22" s="108"/>
      <c r="EQ22" s="107">
        <v>16</v>
      </c>
      <c r="ER22" s="109"/>
      <c r="ES22" s="110" t="s">
        <v>154</v>
      </c>
      <c r="ET22" s="111"/>
      <c r="EU22" s="112" t="s">
        <v>155</v>
      </c>
      <c r="EV22" s="163"/>
      <c r="EW22" s="186"/>
      <c r="EX22" s="163"/>
      <c r="EY22" s="164"/>
      <c r="EZ22" s="164"/>
      <c r="FA22" s="164"/>
      <c r="FB22" s="164"/>
      <c r="FC22" s="165"/>
      <c r="FD22" s="166"/>
      <c r="FE22" s="167"/>
      <c r="FF22" s="113" t="s">
        <v>159</v>
      </c>
      <c r="FG22" s="166"/>
      <c r="FH22" s="167"/>
      <c r="FI22" s="113" t="s">
        <v>160</v>
      </c>
      <c r="FP22" s="108"/>
    </row>
    <row r="23" spans="2:172">
      <c r="B23" s="107">
        <v>17</v>
      </c>
      <c r="C23" s="109"/>
      <c r="D23" s="110" t="s">
        <v>154</v>
      </c>
      <c r="E23" s="111"/>
      <c r="F23" s="112" t="s">
        <v>155</v>
      </c>
      <c r="G23" s="163"/>
      <c r="H23" s="186"/>
      <c r="I23" s="163"/>
      <c r="J23" s="164"/>
      <c r="K23" s="164"/>
      <c r="L23" s="164"/>
      <c r="M23" s="164"/>
      <c r="N23" s="165"/>
      <c r="O23" s="166"/>
      <c r="P23" s="167"/>
      <c r="Q23" s="113" t="s">
        <v>159</v>
      </c>
      <c r="R23" s="166"/>
      <c r="S23" s="167"/>
      <c r="T23" s="113" t="s">
        <v>160</v>
      </c>
      <c r="AA23" s="108"/>
      <c r="AE23" s="107">
        <v>17</v>
      </c>
      <c r="AF23" s="109"/>
      <c r="AG23" s="110" t="s">
        <v>154</v>
      </c>
      <c r="AH23" s="111"/>
      <c r="AI23" s="112" t="s">
        <v>155</v>
      </c>
      <c r="AJ23" s="163"/>
      <c r="AK23" s="186"/>
      <c r="AL23" s="163"/>
      <c r="AM23" s="164"/>
      <c r="AN23" s="164"/>
      <c r="AO23" s="164"/>
      <c r="AP23" s="164"/>
      <c r="AQ23" s="165"/>
      <c r="AR23" s="166"/>
      <c r="AS23" s="167"/>
      <c r="AT23" s="113" t="s">
        <v>159</v>
      </c>
      <c r="AU23" s="166"/>
      <c r="AV23" s="167"/>
      <c r="AW23" s="113" t="s">
        <v>160</v>
      </c>
      <c r="BD23" s="108"/>
      <c r="BH23" s="107">
        <v>17</v>
      </c>
      <c r="BI23" s="109"/>
      <c r="BJ23" s="110" t="s">
        <v>154</v>
      </c>
      <c r="BK23" s="111"/>
      <c r="BL23" s="112" t="s">
        <v>155</v>
      </c>
      <c r="BM23" s="163"/>
      <c r="BN23" s="186"/>
      <c r="BO23" s="163"/>
      <c r="BP23" s="164"/>
      <c r="BQ23" s="164"/>
      <c r="BR23" s="164"/>
      <c r="BS23" s="164"/>
      <c r="BT23" s="165"/>
      <c r="BU23" s="166"/>
      <c r="BV23" s="167"/>
      <c r="BW23" s="113" t="s">
        <v>159</v>
      </c>
      <c r="BX23" s="166"/>
      <c r="BY23" s="167"/>
      <c r="BZ23" s="113" t="s">
        <v>160</v>
      </c>
      <c r="CG23" s="108"/>
      <c r="CK23" s="107">
        <v>17</v>
      </c>
      <c r="CL23" s="109"/>
      <c r="CM23" s="110" t="s">
        <v>154</v>
      </c>
      <c r="CN23" s="111"/>
      <c r="CO23" s="112" t="s">
        <v>155</v>
      </c>
      <c r="CP23" s="163"/>
      <c r="CQ23" s="186"/>
      <c r="CR23" s="163"/>
      <c r="CS23" s="164"/>
      <c r="CT23" s="164"/>
      <c r="CU23" s="164"/>
      <c r="CV23" s="164"/>
      <c r="CW23" s="165"/>
      <c r="CX23" s="166"/>
      <c r="CY23" s="167"/>
      <c r="CZ23" s="113" t="s">
        <v>159</v>
      </c>
      <c r="DA23" s="166"/>
      <c r="DB23" s="167"/>
      <c r="DC23" s="113" t="s">
        <v>160</v>
      </c>
      <c r="DJ23" s="108"/>
      <c r="DN23" s="107">
        <v>17</v>
      </c>
      <c r="DO23" s="109"/>
      <c r="DP23" s="110" t="s">
        <v>154</v>
      </c>
      <c r="DQ23" s="111"/>
      <c r="DR23" s="112" t="s">
        <v>155</v>
      </c>
      <c r="DS23" s="163"/>
      <c r="DT23" s="186"/>
      <c r="DU23" s="163"/>
      <c r="DV23" s="164"/>
      <c r="DW23" s="164"/>
      <c r="DX23" s="164"/>
      <c r="DY23" s="164"/>
      <c r="DZ23" s="165"/>
      <c r="EA23" s="166"/>
      <c r="EB23" s="167"/>
      <c r="EC23" s="113" t="s">
        <v>159</v>
      </c>
      <c r="ED23" s="166"/>
      <c r="EE23" s="167"/>
      <c r="EF23" s="113" t="s">
        <v>160</v>
      </c>
      <c r="EM23" s="108"/>
      <c r="EQ23" s="107">
        <v>17</v>
      </c>
      <c r="ER23" s="109"/>
      <c r="ES23" s="110" t="s">
        <v>154</v>
      </c>
      <c r="ET23" s="111"/>
      <c r="EU23" s="112" t="s">
        <v>155</v>
      </c>
      <c r="EV23" s="163"/>
      <c r="EW23" s="186"/>
      <c r="EX23" s="163"/>
      <c r="EY23" s="164"/>
      <c r="EZ23" s="164"/>
      <c r="FA23" s="164"/>
      <c r="FB23" s="164"/>
      <c r="FC23" s="165"/>
      <c r="FD23" s="166"/>
      <c r="FE23" s="167"/>
      <c r="FF23" s="113" t="s">
        <v>159</v>
      </c>
      <c r="FG23" s="166"/>
      <c r="FH23" s="167"/>
      <c r="FI23" s="113" t="s">
        <v>160</v>
      </c>
      <c r="FP23" s="108"/>
    </row>
    <row r="24" spans="2:172">
      <c r="B24" s="107">
        <v>18</v>
      </c>
      <c r="C24" s="109"/>
      <c r="D24" s="110" t="s">
        <v>154</v>
      </c>
      <c r="E24" s="111"/>
      <c r="F24" s="112" t="s">
        <v>155</v>
      </c>
      <c r="G24" s="163"/>
      <c r="H24" s="186"/>
      <c r="I24" s="163"/>
      <c r="J24" s="164"/>
      <c r="K24" s="164"/>
      <c r="L24" s="164"/>
      <c r="M24" s="164"/>
      <c r="N24" s="165"/>
      <c r="O24" s="166"/>
      <c r="P24" s="167"/>
      <c r="Q24" s="113" t="s">
        <v>159</v>
      </c>
      <c r="R24" s="166"/>
      <c r="S24" s="167"/>
      <c r="T24" s="113" t="s">
        <v>160</v>
      </c>
      <c r="AA24" s="108"/>
      <c r="AE24" s="107">
        <v>18</v>
      </c>
      <c r="AF24" s="109"/>
      <c r="AG24" s="110" t="s">
        <v>154</v>
      </c>
      <c r="AH24" s="111"/>
      <c r="AI24" s="112" t="s">
        <v>155</v>
      </c>
      <c r="AJ24" s="163"/>
      <c r="AK24" s="186"/>
      <c r="AL24" s="163"/>
      <c r="AM24" s="164"/>
      <c r="AN24" s="164"/>
      <c r="AO24" s="164"/>
      <c r="AP24" s="164"/>
      <c r="AQ24" s="165"/>
      <c r="AR24" s="166"/>
      <c r="AS24" s="167"/>
      <c r="AT24" s="113" t="s">
        <v>159</v>
      </c>
      <c r="AU24" s="166"/>
      <c r="AV24" s="167"/>
      <c r="AW24" s="113" t="s">
        <v>160</v>
      </c>
      <c r="BD24" s="108"/>
      <c r="BH24" s="107">
        <v>18</v>
      </c>
      <c r="BI24" s="109"/>
      <c r="BJ24" s="110" t="s">
        <v>154</v>
      </c>
      <c r="BK24" s="111"/>
      <c r="BL24" s="112" t="s">
        <v>155</v>
      </c>
      <c r="BM24" s="163"/>
      <c r="BN24" s="186"/>
      <c r="BO24" s="163"/>
      <c r="BP24" s="164"/>
      <c r="BQ24" s="164"/>
      <c r="BR24" s="164"/>
      <c r="BS24" s="164"/>
      <c r="BT24" s="165"/>
      <c r="BU24" s="166"/>
      <c r="BV24" s="167"/>
      <c r="BW24" s="113" t="s">
        <v>159</v>
      </c>
      <c r="BX24" s="166"/>
      <c r="BY24" s="167"/>
      <c r="BZ24" s="113" t="s">
        <v>160</v>
      </c>
      <c r="CG24" s="108"/>
      <c r="CK24" s="107">
        <v>18</v>
      </c>
      <c r="CL24" s="109"/>
      <c r="CM24" s="110" t="s">
        <v>154</v>
      </c>
      <c r="CN24" s="111"/>
      <c r="CO24" s="112" t="s">
        <v>155</v>
      </c>
      <c r="CP24" s="163"/>
      <c r="CQ24" s="186"/>
      <c r="CR24" s="163"/>
      <c r="CS24" s="164"/>
      <c r="CT24" s="164"/>
      <c r="CU24" s="164"/>
      <c r="CV24" s="164"/>
      <c r="CW24" s="165"/>
      <c r="CX24" s="166"/>
      <c r="CY24" s="167"/>
      <c r="CZ24" s="113" t="s">
        <v>159</v>
      </c>
      <c r="DA24" s="166"/>
      <c r="DB24" s="167"/>
      <c r="DC24" s="113" t="s">
        <v>160</v>
      </c>
      <c r="DJ24" s="108"/>
      <c r="DN24" s="107">
        <v>18</v>
      </c>
      <c r="DO24" s="109"/>
      <c r="DP24" s="110" t="s">
        <v>154</v>
      </c>
      <c r="DQ24" s="111"/>
      <c r="DR24" s="112" t="s">
        <v>155</v>
      </c>
      <c r="DS24" s="163"/>
      <c r="DT24" s="186"/>
      <c r="DU24" s="163"/>
      <c r="DV24" s="164"/>
      <c r="DW24" s="164"/>
      <c r="DX24" s="164"/>
      <c r="DY24" s="164"/>
      <c r="DZ24" s="165"/>
      <c r="EA24" s="166"/>
      <c r="EB24" s="167"/>
      <c r="EC24" s="113" t="s">
        <v>159</v>
      </c>
      <c r="ED24" s="166"/>
      <c r="EE24" s="167"/>
      <c r="EF24" s="113" t="s">
        <v>160</v>
      </c>
      <c r="EM24" s="108"/>
      <c r="EQ24" s="107">
        <v>18</v>
      </c>
      <c r="ER24" s="109"/>
      <c r="ES24" s="110" t="s">
        <v>154</v>
      </c>
      <c r="ET24" s="111"/>
      <c r="EU24" s="112" t="s">
        <v>155</v>
      </c>
      <c r="EV24" s="163"/>
      <c r="EW24" s="186"/>
      <c r="EX24" s="163"/>
      <c r="EY24" s="164"/>
      <c r="EZ24" s="164"/>
      <c r="FA24" s="164"/>
      <c r="FB24" s="164"/>
      <c r="FC24" s="165"/>
      <c r="FD24" s="166"/>
      <c r="FE24" s="167"/>
      <c r="FF24" s="113" t="s">
        <v>159</v>
      </c>
      <c r="FG24" s="166"/>
      <c r="FH24" s="167"/>
      <c r="FI24" s="113" t="s">
        <v>160</v>
      </c>
      <c r="FP24" s="108"/>
    </row>
    <row r="25" spans="2:172">
      <c r="B25" s="107">
        <v>19</v>
      </c>
      <c r="C25" s="109"/>
      <c r="D25" s="110" t="s">
        <v>154</v>
      </c>
      <c r="E25" s="111"/>
      <c r="F25" s="112" t="s">
        <v>155</v>
      </c>
      <c r="G25" s="163"/>
      <c r="H25" s="186"/>
      <c r="I25" s="163"/>
      <c r="J25" s="164"/>
      <c r="K25" s="164"/>
      <c r="L25" s="164"/>
      <c r="M25" s="164"/>
      <c r="N25" s="165"/>
      <c r="O25" s="166"/>
      <c r="P25" s="167"/>
      <c r="Q25" s="113" t="s">
        <v>159</v>
      </c>
      <c r="R25" s="166"/>
      <c r="S25" s="167"/>
      <c r="T25" s="113" t="s">
        <v>160</v>
      </c>
      <c r="AA25" s="108"/>
      <c r="AE25" s="107">
        <v>19</v>
      </c>
      <c r="AF25" s="109"/>
      <c r="AG25" s="110" t="s">
        <v>154</v>
      </c>
      <c r="AH25" s="111"/>
      <c r="AI25" s="112" t="s">
        <v>155</v>
      </c>
      <c r="AJ25" s="163"/>
      <c r="AK25" s="186"/>
      <c r="AL25" s="163"/>
      <c r="AM25" s="164"/>
      <c r="AN25" s="164"/>
      <c r="AO25" s="164"/>
      <c r="AP25" s="164"/>
      <c r="AQ25" s="165"/>
      <c r="AR25" s="166"/>
      <c r="AS25" s="167"/>
      <c r="AT25" s="113" t="s">
        <v>159</v>
      </c>
      <c r="AU25" s="166"/>
      <c r="AV25" s="167"/>
      <c r="AW25" s="113" t="s">
        <v>160</v>
      </c>
      <c r="BD25" s="108"/>
      <c r="BH25" s="107">
        <v>19</v>
      </c>
      <c r="BI25" s="109"/>
      <c r="BJ25" s="110" t="s">
        <v>154</v>
      </c>
      <c r="BK25" s="111"/>
      <c r="BL25" s="112" t="s">
        <v>155</v>
      </c>
      <c r="BM25" s="163"/>
      <c r="BN25" s="186"/>
      <c r="BO25" s="163"/>
      <c r="BP25" s="164"/>
      <c r="BQ25" s="164"/>
      <c r="BR25" s="164"/>
      <c r="BS25" s="164"/>
      <c r="BT25" s="165"/>
      <c r="BU25" s="166"/>
      <c r="BV25" s="167"/>
      <c r="BW25" s="113" t="s">
        <v>159</v>
      </c>
      <c r="BX25" s="166"/>
      <c r="BY25" s="167"/>
      <c r="BZ25" s="113" t="s">
        <v>160</v>
      </c>
      <c r="CD25" s="140"/>
      <c r="CG25" s="108"/>
      <c r="CK25" s="107">
        <v>19</v>
      </c>
      <c r="CL25" s="109"/>
      <c r="CM25" s="110" t="s">
        <v>154</v>
      </c>
      <c r="CN25" s="111"/>
      <c r="CO25" s="112" t="s">
        <v>155</v>
      </c>
      <c r="CP25" s="163"/>
      <c r="CQ25" s="186"/>
      <c r="CR25" s="163"/>
      <c r="CS25" s="164"/>
      <c r="CT25" s="164"/>
      <c r="CU25" s="164"/>
      <c r="CV25" s="164"/>
      <c r="CW25" s="165"/>
      <c r="CX25" s="166"/>
      <c r="CY25" s="167"/>
      <c r="CZ25" s="113" t="s">
        <v>159</v>
      </c>
      <c r="DA25" s="166"/>
      <c r="DB25" s="167"/>
      <c r="DC25" s="113" t="s">
        <v>160</v>
      </c>
      <c r="DJ25" s="108"/>
      <c r="DN25" s="107">
        <v>19</v>
      </c>
      <c r="DO25" s="109"/>
      <c r="DP25" s="110" t="s">
        <v>154</v>
      </c>
      <c r="DQ25" s="111"/>
      <c r="DR25" s="112" t="s">
        <v>155</v>
      </c>
      <c r="DS25" s="163"/>
      <c r="DT25" s="186"/>
      <c r="DU25" s="163"/>
      <c r="DV25" s="164"/>
      <c r="DW25" s="164"/>
      <c r="DX25" s="164"/>
      <c r="DY25" s="164"/>
      <c r="DZ25" s="165"/>
      <c r="EA25" s="166"/>
      <c r="EB25" s="167"/>
      <c r="EC25" s="113" t="s">
        <v>159</v>
      </c>
      <c r="ED25" s="166"/>
      <c r="EE25" s="167"/>
      <c r="EF25" s="113" t="s">
        <v>160</v>
      </c>
      <c r="EM25" s="108"/>
      <c r="EQ25" s="107">
        <v>19</v>
      </c>
      <c r="ER25" s="109"/>
      <c r="ES25" s="110" t="s">
        <v>154</v>
      </c>
      <c r="ET25" s="111"/>
      <c r="EU25" s="112" t="s">
        <v>155</v>
      </c>
      <c r="EV25" s="163"/>
      <c r="EW25" s="186"/>
      <c r="EX25" s="163"/>
      <c r="EY25" s="164"/>
      <c r="EZ25" s="164"/>
      <c r="FA25" s="164"/>
      <c r="FB25" s="164"/>
      <c r="FC25" s="165"/>
      <c r="FD25" s="166"/>
      <c r="FE25" s="167"/>
      <c r="FF25" s="113" t="s">
        <v>159</v>
      </c>
      <c r="FG25" s="166"/>
      <c r="FH25" s="167"/>
      <c r="FI25" s="113" t="s">
        <v>160</v>
      </c>
      <c r="FP25" s="108"/>
    </row>
    <row r="26" spans="2:172">
      <c r="B26" s="107">
        <v>20</v>
      </c>
      <c r="C26" s="109"/>
      <c r="D26" s="110" t="s">
        <v>154</v>
      </c>
      <c r="E26" s="111"/>
      <c r="F26" s="112" t="s">
        <v>155</v>
      </c>
      <c r="G26" s="163"/>
      <c r="H26" s="186"/>
      <c r="I26" s="163"/>
      <c r="J26" s="164"/>
      <c r="K26" s="164"/>
      <c r="L26" s="164"/>
      <c r="M26" s="164"/>
      <c r="N26" s="165"/>
      <c r="O26" s="166"/>
      <c r="P26" s="167"/>
      <c r="Q26" s="113" t="s">
        <v>159</v>
      </c>
      <c r="R26" s="183"/>
      <c r="S26" s="184"/>
      <c r="T26" s="113" t="s">
        <v>160</v>
      </c>
      <c r="AA26" s="108"/>
      <c r="AE26" s="107">
        <v>20</v>
      </c>
      <c r="AF26" s="109"/>
      <c r="AG26" s="110" t="s">
        <v>154</v>
      </c>
      <c r="AH26" s="111"/>
      <c r="AI26" s="112" t="s">
        <v>155</v>
      </c>
      <c r="AJ26" s="163"/>
      <c r="AK26" s="186"/>
      <c r="AL26" s="163"/>
      <c r="AM26" s="164"/>
      <c r="AN26" s="164"/>
      <c r="AO26" s="164"/>
      <c r="AP26" s="164"/>
      <c r="AQ26" s="165"/>
      <c r="AR26" s="166"/>
      <c r="AS26" s="167"/>
      <c r="AT26" s="113" t="s">
        <v>159</v>
      </c>
      <c r="AU26" s="183"/>
      <c r="AV26" s="184"/>
      <c r="AW26" s="113" t="s">
        <v>160</v>
      </c>
      <c r="BD26" s="108"/>
      <c r="BH26" s="107">
        <v>20</v>
      </c>
      <c r="BI26" s="109"/>
      <c r="BJ26" s="110" t="s">
        <v>154</v>
      </c>
      <c r="BK26" s="111"/>
      <c r="BL26" s="112" t="s">
        <v>155</v>
      </c>
      <c r="BM26" s="163"/>
      <c r="BN26" s="186"/>
      <c r="BO26" s="163"/>
      <c r="BP26" s="164"/>
      <c r="BQ26" s="164"/>
      <c r="BR26" s="164"/>
      <c r="BS26" s="164"/>
      <c r="BT26" s="165"/>
      <c r="BU26" s="166"/>
      <c r="BV26" s="167"/>
      <c r="BW26" s="113" t="s">
        <v>159</v>
      </c>
      <c r="BX26" s="183"/>
      <c r="BY26" s="184"/>
      <c r="BZ26" s="113" t="s">
        <v>160</v>
      </c>
      <c r="CG26" s="108"/>
      <c r="CK26" s="107">
        <v>20</v>
      </c>
      <c r="CL26" s="109"/>
      <c r="CM26" s="110" t="s">
        <v>154</v>
      </c>
      <c r="CN26" s="111"/>
      <c r="CO26" s="112" t="s">
        <v>155</v>
      </c>
      <c r="CP26" s="163"/>
      <c r="CQ26" s="186"/>
      <c r="CR26" s="163"/>
      <c r="CS26" s="164"/>
      <c r="CT26" s="164"/>
      <c r="CU26" s="164"/>
      <c r="CV26" s="164"/>
      <c r="CW26" s="165"/>
      <c r="CX26" s="166"/>
      <c r="CY26" s="167"/>
      <c r="CZ26" s="113" t="s">
        <v>159</v>
      </c>
      <c r="DA26" s="183"/>
      <c r="DB26" s="184"/>
      <c r="DC26" s="113" t="s">
        <v>160</v>
      </c>
      <c r="DJ26" s="108"/>
      <c r="DN26" s="107">
        <v>20</v>
      </c>
      <c r="DO26" s="109"/>
      <c r="DP26" s="110" t="s">
        <v>154</v>
      </c>
      <c r="DQ26" s="111"/>
      <c r="DR26" s="112" t="s">
        <v>155</v>
      </c>
      <c r="DS26" s="163"/>
      <c r="DT26" s="186"/>
      <c r="DU26" s="163"/>
      <c r="DV26" s="164"/>
      <c r="DW26" s="164"/>
      <c r="DX26" s="164"/>
      <c r="DY26" s="164"/>
      <c r="DZ26" s="165"/>
      <c r="EA26" s="166"/>
      <c r="EB26" s="167"/>
      <c r="EC26" s="113" t="s">
        <v>159</v>
      </c>
      <c r="ED26" s="183"/>
      <c r="EE26" s="184"/>
      <c r="EF26" s="113" t="s">
        <v>160</v>
      </c>
      <c r="EM26" s="108"/>
      <c r="EQ26" s="107">
        <v>20</v>
      </c>
      <c r="ER26" s="109"/>
      <c r="ES26" s="110" t="s">
        <v>154</v>
      </c>
      <c r="ET26" s="111"/>
      <c r="EU26" s="112" t="s">
        <v>155</v>
      </c>
      <c r="EV26" s="163"/>
      <c r="EW26" s="186"/>
      <c r="EX26" s="163"/>
      <c r="EY26" s="164"/>
      <c r="EZ26" s="164"/>
      <c r="FA26" s="164"/>
      <c r="FB26" s="164"/>
      <c r="FC26" s="165"/>
      <c r="FD26" s="166"/>
      <c r="FE26" s="167"/>
      <c r="FF26" s="113" t="s">
        <v>159</v>
      </c>
      <c r="FG26" s="183"/>
      <c r="FH26" s="184"/>
      <c r="FI26" s="113" t="s">
        <v>160</v>
      </c>
      <c r="FP26" s="108"/>
    </row>
    <row r="27" spans="2:172">
      <c r="B27" s="107">
        <v>21</v>
      </c>
      <c r="C27" s="109"/>
      <c r="D27" s="110" t="s">
        <v>154</v>
      </c>
      <c r="E27" s="111"/>
      <c r="F27" s="112" t="s">
        <v>155</v>
      </c>
      <c r="G27" s="163"/>
      <c r="H27" s="186"/>
      <c r="I27" s="163"/>
      <c r="J27" s="164"/>
      <c r="K27" s="164"/>
      <c r="L27" s="164"/>
      <c r="M27" s="164"/>
      <c r="N27" s="165"/>
      <c r="O27" s="166"/>
      <c r="P27" s="167"/>
      <c r="Q27" s="113" t="s">
        <v>159</v>
      </c>
      <c r="R27" s="166"/>
      <c r="S27" s="167"/>
      <c r="T27" s="113" t="s">
        <v>160</v>
      </c>
      <c r="AA27" s="108"/>
      <c r="AE27" s="107">
        <v>21</v>
      </c>
      <c r="AF27" s="109"/>
      <c r="AG27" s="110" t="s">
        <v>154</v>
      </c>
      <c r="AH27" s="111"/>
      <c r="AI27" s="112" t="s">
        <v>155</v>
      </c>
      <c r="AJ27" s="163"/>
      <c r="AK27" s="186"/>
      <c r="AL27" s="163"/>
      <c r="AM27" s="164"/>
      <c r="AN27" s="164"/>
      <c r="AO27" s="164"/>
      <c r="AP27" s="164"/>
      <c r="AQ27" s="165"/>
      <c r="AR27" s="166"/>
      <c r="AS27" s="167"/>
      <c r="AT27" s="113" t="s">
        <v>159</v>
      </c>
      <c r="AU27" s="166"/>
      <c r="AV27" s="167"/>
      <c r="AW27" s="113" t="s">
        <v>160</v>
      </c>
      <c r="BD27" s="108"/>
      <c r="BH27" s="107">
        <v>21</v>
      </c>
      <c r="BI27" s="109"/>
      <c r="BJ27" s="110" t="s">
        <v>154</v>
      </c>
      <c r="BK27" s="111"/>
      <c r="BL27" s="112" t="s">
        <v>155</v>
      </c>
      <c r="BM27" s="163"/>
      <c r="BN27" s="186"/>
      <c r="BO27" s="163"/>
      <c r="BP27" s="164"/>
      <c r="BQ27" s="164"/>
      <c r="BR27" s="164"/>
      <c r="BS27" s="164"/>
      <c r="BT27" s="165"/>
      <c r="BU27" s="166"/>
      <c r="BV27" s="167"/>
      <c r="BW27" s="113" t="s">
        <v>159</v>
      </c>
      <c r="BX27" s="166"/>
      <c r="BY27" s="167"/>
      <c r="BZ27" s="113" t="s">
        <v>160</v>
      </c>
      <c r="CG27" s="108"/>
      <c r="CK27" s="107">
        <v>21</v>
      </c>
      <c r="CL27" s="109"/>
      <c r="CM27" s="110" t="s">
        <v>154</v>
      </c>
      <c r="CN27" s="111"/>
      <c r="CO27" s="112" t="s">
        <v>155</v>
      </c>
      <c r="CP27" s="163"/>
      <c r="CQ27" s="186"/>
      <c r="CR27" s="163"/>
      <c r="CS27" s="164"/>
      <c r="CT27" s="164"/>
      <c r="CU27" s="164"/>
      <c r="CV27" s="164"/>
      <c r="CW27" s="165"/>
      <c r="CX27" s="166"/>
      <c r="CY27" s="167"/>
      <c r="CZ27" s="113" t="s">
        <v>159</v>
      </c>
      <c r="DA27" s="166"/>
      <c r="DB27" s="167"/>
      <c r="DC27" s="113" t="s">
        <v>160</v>
      </c>
      <c r="DJ27" s="108"/>
      <c r="DN27" s="107">
        <v>21</v>
      </c>
      <c r="DO27" s="109"/>
      <c r="DP27" s="110" t="s">
        <v>154</v>
      </c>
      <c r="DQ27" s="111"/>
      <c r="DR27" s="112" t="s">
        <v>155</v>
      </c>
      <c r="DS27" s="163"/>
      <c r="DT27" s="186"/>
      <c r="DU27" s="163"/>
      <c r="DV27" s="164"/>
      <c r="DW27" s="164"/>
      <c r="DX27" s="164"/>
      <c r="DY27" s="164"/>
      <c r="DZ27" s="165"/>
      <c r="EA27" s="166"/>
      <c r="EB27" s="167"/>
      <c r="EC27" s="113" t="s">
        <v>159</v>
      </c>
      <c r="ED27" s="166"/>
      <c r="EE27" s="167"/>
      <c r="EF27" s="113" t="s">
        <v>160</v>
      </c>
      <c r="EM27" s="108"/>
      <c r="EQ27" s="107">
        <v>21</v>
      </c>
      <c r="ER27" s="109"/>
      <c r="ES27" s="110" t="s">
        <v>154</v>
      </c>
      <c r="ET27" s="111"/>
      <c r="EU27" s="112" t="s">
        <v>155</v>
      </c>
      <c r="EV27" s="163"/>
      <c r="EW27" s="186"/>
      <c r="EX27" s="163"/>
      <c r="EY27" s="164"/>
      <c r="EZ27" s="164"/>
      <c r="FA27" s="164"/>
      <c r="FB27" s="164"/>
      <c r="FC27" s="165"/>
      <c r="FD27" s="166"/>
      <c r="FE27" s="167"/>
      <c r="FF27" s="113" t="s">
        <v>159</v>
      </c>
      <c r="FG27" s="166"/>
      <c r="FH27" s="167"/>
      <c r="FI27" s="113" t="s">
        <v>160</v>
      </c>
      <c r="FP27" s="108"/>
    </row>
    <row r="28" spans="2:172">
      <c r="B28" s="107">
        <v>22</v>
      </c>
      <c r="C28" s="109"/>
      <c r="D28" s="110" t="s">
        <v>154</v>
      </c>
      <c r="E28" s="111"/>
      <c r="F28" s="112" t="s">
        <v>155</v>
      </c>
      <c r="G28" s="163"/>
      <c r="H28" s="186"/>
      <c r="I28" s="163"/>
      <c r="J28" s="164"/>
      <c r="K28" s="164"/>
      <c r="L28" s="164"/>
      <c r="M28" s="164"/>
      <c r="N28" s="165"/>
      <c r="O28" s="166"/>
      <c r="P28" s="167"/>
      <c r="Q28" s="113" t="s">
        <v>159</v>
      </c>
      <c r="R28" s="166"/>
      <c r="S28" s="167"/>
      <c r="T28" s="113" t="s">
        <v>160</v>
      </c>
      <c r="AA28" s="108"/>
      <c r="AE28" s="107">
        <v>22</v>
      </c>
      <c r="AF28" s="109"/>
      <c r="AG28" s="110" t="s">
        <v>154</v>
      </c>
      <c r="AH28" s="111"/>
      <c r="AI28" s="112" t="s">
        <v>155</v>
      </c>
      <c r="AJ28" s="163"/>
      <c r="AK28" s="186"/>
      <c r="AL28" s="163"/>
      <c r="AM28" s="164"/>
      <c r="AN28" s="164"/>
      <c r="AO28" s="164"/>
      <c r="AP28" s="164"/>
      <c r="AQ28" s="165"/>
      <c r="AR28" s="166"/>
      <c r="AS28" s="167"/>
      <c r="AT28" s="113" t="s">
        <v>159</v>
      </c>
      <c r="AU28" s="166"/>
      <c r="AV28" s="167"/>
      <c r="AW28" s="113" t="s">
        <v>160</v>
      </c>
      <c r="BD28" s="108"/>
      <c r="BH28" s="107">
        <v>22</v>
      </c>
      <c r="BI28" s="109"/>
      <c r="BJ28" s="110" t="s">
        <v>154</v>
      </c>
      <c r="BK28" s="111"/>
      <c r="BL28" s="112" t="s">
        <v>155</v>
      </c>
      <c r="BM28" s="163"/>
      <c r="BN28" s="186"/>
      <c r="BO28" s="163"/>
      <c r="BP28" s="164"/>
      <c r="BQ28" s="164"/>
      <c r="BR28" s="164"/>
      <c r="BS28" s="164"/>
      <c r="BT28" s="165"/>
      <c r="BU28" s="166"/>
      <c r="BV28" s="167"/>
      <c r="BW28" s="113" t="s">
        <v>159</v>
      </c>
      <c r="BX28" s="166"/>
      <c r="BY28" s="167"/>
      <c r="BZ28" s="113" t="s">
        <v>160</v>
      </c>
      <c r="CG28" s="108"/>
      <c r="CK28" s="107">
        <v>22</v>
      </c>
      <c r="CL28" s="109"/>
      <c r="CM28" s="110" t="s">
        <v>154</v>
      </c>
      <c r="CN28" s="111"/>
      <c r="CO28" s="112" t="s">
        <v>155</v>
      </c>
      <c r="CP28" s="163"/>
      <c r="CQ28" s="186"/>
      <c r="CR28" s="163"/>
      <c r="CS28" s="164"/>
      <c r="CT28" s="164"/>
      <c r="CU28" s="164"/>
      <c r="CV28" s="164"/>
      <c r="CW28" s="165"/>
      <c r="CX28" s="166"/>
      <c r="CY28" s="167"/>
      <c r="CZ28" s="113" t="s">
        <v>159</v>
      </c>
      <c r="DA28" s="166"/>
      <c r="DB28" s="167"/>
      <c r="DC28" s="113" t="s">
        <v>160</v>
      </c>
      <c r="DJ28" s="108"/>
      <c r="DN28" s="107">
        <v>22</v>
      </c>
      <c r="DO28" s="109"/>
      <c r="DP28" s="110" t="s">
        <v>154</v>
      </c>
      <c r="DQ28" s="111"/>
      <c r="DR28" s="112" t="s">
        <v>155</v>
      </c>
      <c r="DS28" s="163"/>
      <c r="DT28" s="186"/>
      <c r="DU28" s="163"/>
      <c r="DV28" s="164"/>
      <c r="DW28" s="164"/>
      <c r="DX28" s="164"/>
      <c r="DY28" s="164"/>
      <c r="DZ28" s="165"/>
      <c r="EA28" s="166"/>
      <c r="EB28" s="167"/>
      <c r="EC28" s="113" t="s">
        <v>159</v>
      </c>
      <c r="ED28" s="166"/>
      <c r="EE28" s="167"/>
      <c r="EF28" s="113" t="s">
        <v>160</v>
      </c>
      <c r="EM28" s="108"/>
      <c r="EQ28" s="107">
        <v>22</v>
      </c>
      <c r="ER28" s="109"/>
      <c r="ES28" s="110" t="s">
        <v>154</v>
      </c>
      <c r="ET28" s="111"/>
      <c r="EU28" s="112" t="s">
        <v>155</v>
      </c>
      <c r="EV28" s="163"/>
      <c r="EW28" s="186"/>
      <c r="EX28" s="163"/>
      <c r="EY28" s="164"/>
      <c r="EZ28" s="164"/>
      <c r="FA28" s="164"/>
      <c r="FB28" s="164"/>
      <c r="FC28" s="165"/>
      <c r="FD28" s="166"/>
      <c r="FE28" s="167"/>
      <c r="FF28" s="113" t="s">
        <v>159</v>
      </c>
      <c r="FG28" s="166"/>
      <c r="FH28" s="167"/>
      <c r="FI28" s="113" t="s">
        <v>160</v>
      </c>
      <c r="FP28" s="108"/>
    </row>
    <row r="29" spans="2:172">
      <c r="B29" s="107">
        <v>23</v>
      </c>
      <c r="C29" s="109"/>
      <c r="D29" s="110" t="s">
        <v>154</v>
      </c>
      <c r="E29" s="111"/>
      <c r="F29" s="112" t="s">
        <v>155</v>
      </c>
      <c r="G29" s="163"/>
      <c r="H29" s="186"/>
      <c r="I29" s="163"/>
      <c r="J29" s="164"/>
      <c r="K29" s="164"/>
      <c r="L29" s="164"/>
      <c r="M29" s="164"/>
      <c r="N29" s="165"/>
      <c r="O29" s="166"/>
      <c r="P29" s="167"/>
      <c r="Q29" s="113" t="s">
        <v>159</v>
      </c>
      <c r="R29" s="166"/>
      <c r="S29" s="167"/>
      <c r="T29" s="113" t="s">
        <v>160</v>
      </c>
      <c r="AA29" s="108"/>
      <c r="AE29" s="107">
        <v>23</v>
      </c>
      <c r="AF29" s="109"/>
      <c r="AG29" s="110" t="s">
        <v>154</v>
      </c>
      <c r="AH29" s="111"/>
      <c r="AI29" s="112" t="s">
        <v>155</v>
      </c>
      <c r="AJ29" s="163"/>
      <c r="AK29" s="186"/>
      <c r="AL29" s="163"/>
      <c r="AM29" s="164"/>
      <c r="AN29" s="164"/>
      <c r="AO29" s="164"/>
      <c r="AP29" s="164"/>
      <c r="AQ29" s="165"/>
      <c r="AR29" s="166"/>
      <c r="AS29" s="167"/>
      <c r="AT29" s="113" t="s">
        <v>159</v>
      </c>
      <c r="AU29" s="166"/>
      <c r="AV29" s="167"/>
      <c r="AW29" s="113" t="s">
        <v>160</v>
      </c>
      <c r="BD29" s="108"/>
      <c r="BH29" s="107">
        <v>23</v>
      </c>
      <c r="BI29" s="109"/>
      <c r="BJ29" s="110" t="s">
        <v>154</v>
      </c>
      <c r="BK29" s="111"/>
      <c r="BL29" s="112" t="s">
        <v>155</v>
      </c>
      <c r="BM29" s="163"/>
      <c r="BN29" s="186"/>
      <c r="BO29" s="163"/>
      <c r="BP29" s="164"/>
      <c r="BQ29" s="164"/>
      <c r="BR29" s="164"/>
      <c r="BS29" s="164"/>
      <c r="BT29" s="165"/>
      <c r="BU29" s="166"/>
      <c r="BV29" s="167"/>
      <c r="BW29" s="113" t="s">
        <v>159</v>
      </c>
      <c r="BX29" s="166"/>
      <c r="BY29" s="167"/>
      <c r="BZ29" s="113" t="s">
        <v>160</v>
      </c>
      <c r="CG29" s="108"/>
      <c r="CK29" s="107">
        <v>23</v>
      </c>
      <c r="CL29" s="109"/>
      <c r="CM29" s="110" t="s">
        <v>154</v>
      </c>
      <c r="CN29" s="111"/>
      <c r="CO29" s="112" t="s">
        <v>155</v>
      </c>
      <c r="CP29" s="163"/>
      <c r="CQ29" s="186"/>
      <c r="CR29" s="163"/>
      <c r="CS29" s="164"/>
      <c r="CT29" s="164"/>
      <c r="CU29" s="164"/>
      <c r="CV29" s="164"/>
      <c r="CW29" s="165"/>
      <c r="CX29" s="166"/>
      <c r="CY29" s="167"/>
      <c r="CZ29" s="113" t="s">
        <v>159</v>
      </c>
      <c r="DA29" s="166"/>
      <c r="DB29" s="167"/>
      <c r="DC29" s="113" t="s">
        <v>160</v>
      </c>
      <c r="DJ29" s="108"/>
      <c r="DN29" s="107">
        <v>23</v>
      </c>
      <c r="DO29" s="109"/>
      <c r="DP29" s="110" t="s">
        <v>154</v>
      </c>
      <c r="DQ29" s="111"/>
      <c r="DR29" s="112" t="s">
        <v>155</v>
      </c>
      <c r="DS29" s="163"/>
      <c r="DT29" s="186"/>
      <c r="DU29" s="163"/>
      <c r="DV29" s="164"/>
      <c r="DW29" s="164"/>
      <c r="DX29" s="164"/>
      <c r="DY29" s="164"/>
      <c r="DZ29" s="165"/>
      <c r="EA29" s="166"/>
      <c r="EB29" s="167"/>
      <c r="EC29" s="113" t="s">
        <v>159</v>
      </c>
      <c r="ED29" s="166"/>
      <c r="EE29" s="167"/>
      <c r="EF29" s="113" t="s">
        <v>160</v>
      </c>
      <c r="EM29" s="108"/>
      <c r="EQ29" s="107">
        <v>23</v>
      </c>
      <c r="ER29" s="109"/>
      <c r="ES29" s="110" t="s">
        <v>154</v>
      </c>
      <c r="ET29" s="111"/>
      <c r="EU29" s="112" t="s">
        <v>155</v>
      </c>
      <c r="EV29" s="163"/>
      <c r="EW29" s="186"/>
      <c r="EX29" s="163"/>
      <c r="EY29" s="164"/>
      <c r="EZ29" s="164"/>
      <c r="FA29" s="164"/>
      <c r="FB29" s="164"/>
      <c r="FC29" s="165"/>
      <c r="FD29" s="166"/>
      <c r="FE29" s="167"/>
      <c r="FF29" s="113" t="s">
        <v>159</v>
      </c>
      <c r="FG29" s="166"/>
      <c r="FH29" s="167"/>
      <c r="FI29" s="113" t="s">
        <v>160</v>
      </c>
      <c r="FP29" s="108"/>
    </row>
    <row r="30" spans="2:172">
      <c r="B30" s="107">
        <v>24</v>
      </c>
      <c r="C30" s="109"/>
      <c r="D30" s="110" t="s">
        <v>154</v>
      </c>
      <c r="E30" s="111"/>
      <c r="F30" s="112" t="s">
        <v>155</v>
      </c>
      <c r="G30" s="163"/>
      <c r="H30" s="186"/>
      <c r="I30" s="163"/>
      <c r="J30" s="164"/>
      <c r="K30" s="164"/>
      <c r="L30" s="164"/>
      <c r="M30" s="164"/>
      <c r="N30" s="165"/>
      <c r="O30" s="166"/>
      <c r="P30" s="167"/>
      <c r="Q30" s="113" t="s">
        <v>159</v>
      </c>
      <c r="R30" s="166"/>
      <c r="S30" s="167"/>
      <c r="T30" s="113" t="s">
        <v>160</v>
      </c>
      <c r="AA30" s="108"/>
      <c r="AE30" s="107">
        <v>24</v>
      </c>
      <c r="AF30" s="109"/>
      <c r="AG30" s="110" t="s">
        <v>154</v>
      </c>
      <c r="AH30" s="111"/>
      <c r="AI30" s="112" t="s">
        <v>155</v>
      </c>
      <c r="AJ30" s="163"/>
      <c r="AK30" s="186"/>
      <c r="AL30" s="163"/>
      <c r="AM30" s="164"/>
      <c r="AN30" s="164"/>
      <c r="AO30" s="164"/>
      <c r="AP30" s="164"/>
      <c r="AQ30" s="165"/>
      <c r="AR30" s="166"/>
      <c r="AS30" s="167"/>
      <c r="AT30" s="113" t="s">
        <v>159</v>
      </c>
      <c r="AU30" s="166"/>
      <c r="AV30" s="167"/>
      <c r="AW30" s="113" t="s">
        <v>160</v>
      </c>
      <c r="BD30" s="108"/>
      <c r="BH30" s="107">
        <v>24</v>
      </c>
      <c r="BI30" s="109"/>
      <c r="BJ30" s="110" t="s">
        <v>154</v>
      </c>
      <c r="BK30" s="111"/>
      <c r="BL30" s="112" t="s">
        <v>155</v>
      </c>
      <c r="BM30" s="163"/>
      <c r="BN30" s="186"/>
      <c r="BO30" s="163"/>
      <c r="BP30" s="164"/>
      <c r="BQ30" s="164"/>
      <c r="BR30" s="164"/>
      <c r="BS30" s="164"/>
      <c r="BT30" s="165"/>
      <c r="BU30" s="166"/>
      <c r="BV30" s="167"/>
      <c r="BW30" s="113" t="s">
        <v>159</v>
      </c>
      <c r="BX30" s="166"/>
      <c r="BY30" s="167"/>
      <c r="BZ30" s="113" t="s">
        <v>160</v>
      </c>
      <c r="CG30" s="108"/>
      <c r="CK30" s="107">
        <v>24</v>
      </c>
      <c r="CL30" s="109"/>
      <c r="CM30" s="110" t="s">
        <v>154</v>
      </c>
      <c r="CN30" s="111"/>
      <c r="CO30" s="112" t="s">
        <v>155</v>
      </c>
      <c r="CP30" s="163"/>
      <c r="CQ30" s="186"/>
      <c r="CR30" s="163"/>
      <c r="CS30" s="164"/>
      <c r="CT30" s="164"/>
      <c r="CU30" s="164"/>
      <c r="CV30" s="164"/>
      <c r="CW30" s="165"/>
      <c r="CX30" s="166"/>
      <c r="CY30" s="167"/>
      <c r="CZ30" s="113" t="s">
        <v>159</v>
      </c>
      <c r="DA30" s="166"/>
      <c r="DB30" s="167"/>
      <c r="DC30" s="113" t="s">
        <v>160</v>
      </c>
      <c r="DJ30" s="108"/>
      <c r="DN30" s="107">
        <v>24</v>
      </c>
      <c r="DO30" s="109"/>
      <c r="DP30" s="110" t="s">
        <v>154</v>
      </c>
      <c r="DQ30" s="111"/>
      <c r="DR30" s="112" t="s">
        <v>155</v>
      </c>
      <c r="DS30" s="163"/>
      <c r="DT30" s="186"/>
      <c r="DU30" s="163"/>
      <c r="DV30" s="164"/>
      <c r="DW30" s="164"/>
      <c r="DX30" s="164"/>
      <c r="DY30" s="164"/>
      <c r="DZ30" s="165"/>
      <c r="EA30" s="166"/>
      <c r="EB30" s="167"/>
      <c r="EC30" s="113" t="s">
        <v>159</v>
      </c>
      <c r="ED30" s="166"/>
      <c r="EE30" s="167"/>
      <c r="EF30" s="113" t="s">
        <v>160</v>
      </c>
      <c r="EM30" s="108"/>
      <c r="EQ30" s="107">
        <v>24</v>
      </c>
      <c r="ER30" s="109"/>
      <c r="ES30" s="110" t="s">
        <v>154</v>
      </c>
      <c r="ET30" s="111"/>
      <c r="EU30" s="112" t="s">
        <v>155</v>
      </c>
      <c r="EV30" s="163"/>
      <c r="EW30" s="186"/>
      <c r="EX30" s="163"/>
      <c r="EY30" s="164"/>
      <c r="EZ30" s="164"/>
      <c r="FA30" s="164"/>
      <c r="FB30" s="164"/>
      <c r="FC30" s="165"/>
      <c r="FD30" s="166"/>
      <c r="FE30" s="167"/>
      <c r="FF30" s="113" t="s">
        <v>159</v>
      </c>
      <c r="FG30" s="166"/>
      <c r="FH30" s="167"/>
      <c r="FI30" s="113" t="s">
        <v>160</v>
      </c>
      <c r="FP30" s="108"/>
    </row>
    <row r="31" spans="2:172">
      <c r="B31" s="107">
        <v>25</v>
      </c>
      <c r="C31" s="109"/>
      <c r="D31" s="110" t="s">
        <v>154</v>
      </c>
      <c r="E31" s="111"/>
      <c r="F31" s="112" t="s">
        <v>155</v>
      </c>
      <c r="G31" s="163"/>
      <c r="H31" s="186"/>
      <c r="I31" s="163"/>
      <c r="J31" s="164"/>
      <c r="K31" s="164"/>
      <c r="L31" s="164"/>
      <c r="M31" s="164"/>
      <c r="N31" s="165"/>
      <c r="O31" s="166"/>
      <c r="P31" s="167"/>
      <c r="Q31" s="113" t="s">
        <v>159</v>
      </c>
      <c r="R31" s="166"/>
      <c r="S31" s="167"/>
      <c r="T31" s="113" t="s">
        <v>160</v>
      </c>
      <c r="AA31" s="108"/>
      <c r="AE31" s="107">
        <v>25</v>
      </c>
      <c r="AF31" s="109"/>
      <c r="AG31" s="110" t="s">
        <v>154</v>
      </c>
      <c r="AH31" s="111"/>
      <c r="AI31" s="112" t="s">
        <v>155</v>
      </c>
      <c r="AJ31" s="163"/>
      <c r="AK31" s="186"/>
      <c r="AL31" s="163"/>
      <c r="AM31" s="164"/>
      <c r="AN31" s="164"/>
      <c r="AO31" s="164"/>
      <c r="AP31" s="164"/>
      <c r="AQ31" s="165"/>
      <c r="AR31" s="166"/>
      <c r="AS31" s="167"/>
      <c r="AT31" s="113" t="s">
        <v>159</v>
      </c>
      <c r="AU31" s="166"/>
      <c r="AV31" s="167"/>
      <c r="AW31" s="113" t="s">
        <v>160</v>
      </c>
      <c r="BD31" s="108"/>
      <c r="BH31" s="107">
        <v>25</v>
      </c>
      <c r="BI31" s="109"/>
      <c r="BJ31" s="110" t="s">
        <v>154</v>
      </c>
      <c r="BK31" s="111"/>
      <c r="BL31" s="112" t="s">
        <v>155</v>
      </c>
      <c r="BM31" s="163"/>
      <c r="BN31" s="186"/>
      <c r="BO31" s="163"/>
      <c r="BP31" s="164"/>
      <c r="BQ31" s="164"/>
      <c r="BR31" s="164"/>
      <c r="BS31" s="164"/>
      <c r="BT31" s="165"/>
      <c r="BU31" s="166"/>
      <c r="BV31" s="167"/>
      <c r="BW31" s="113" t="s">
        <v>159</v>
      </c>
      <c r="BX31" s="166"/>
      <c r="BY31" s="167"/>
      <c r="BZ31" s="113" t="s">
        <v>160</v>
      </c>
      <c r="CG31" s="108"/>
      <c r="CK31" s="107">
        <v>25</v>
      </c>
      <c r="CL31" s="109"/>
      <c r="CM31" s="110" t="s">
        <v>154</v>
      </c>
      <c r="CN31" s="111"/>
      <c r="CO31" s="112" t="s">
        <v>155</v>
      </c>
      <c r="CP31" s="163"/>
      <c r="CQ31" s="186"/>
      <c r="CR31" s="163"/>
      <c r="CS31" s="164"/>
      <c r="CT31" s="164"/>
      <c r="CU31" s="164"/>
      <c r="CV31" s="164"/>
      <c r="CW31" s="165"/>
      <c r="CX31" s="166"/>
      <c r="CY31" s="167"/>
      <c r="CZ31" s="113" t="s">
        <v>159</v>
      </c>
      <c r="DA31" s="166"/>
      <c r="DB31" s="167"/>
      <c r="DC31" s="113" t="s">
        <v>160</v>
      </c>
      <c r="DJ31" s="108"/>
      <c r="DN31" s="107">
        <v>25</v>
      </c>
      <c r="DO31" s="109"/>
      <c r="DP31" s="110" t="s">
        <v>154</v>
      </c>
      <c r="DQ31" s="111"/>
      <c r="DR31" s="112" t="s">
        <v>155</v>
      </c>
      <c r="DS31" s="163"/>
      <c r="DT31" s="186"/>
      <c r="DU31" s="163"/>
      <c r="DV31" s="164"/>
      <c r="DW31" s="164"/>
      <c r="DX31" s="164"/>
      <c r="DY31" s="164"/>
      <c r="DZ31" s="165"/>
      <c r="EA31" s="166"/>
      <c r="EB31" s="167"/>
      <c r="EC31" s="113" t="s">
        <v>159</v>
      </c>
      <c r="ED31" s="166"/>
      <c r="EE31" s="167"/>
      <c r="EF31" s="113" t="s">
        <v>160</v>
      </c>
      <c r="EM31" s="108"/>
      <c r="EQ31" s="107">
        <v>25</v>
      </c>
      <c r="ER31" s="109"/>
      <c r="ES31" s="110" t="s">
        <v>154</v>
      </c>
      <c r="ET31" s="111"/>
      <c r="EU31" s="112" t="s">
        <v>155</v>
      </c>
      <c r="EV31" s="163"/>
      <c r="EW31" s="186"/>
      <c r="EX31" s="163"/>
      <c r="EY31" s="164"/>
      <c r="EZ31" s="164"/>
      <c r="FA31" s="164"/>
      <c r="FB31" s="164"/>
      <c r="FC31" s="165"/>
      <c r="FD31" s="166"/>
      <c r="FE31" s="167"/>
      <c r="FF31" s="113" t="s">
        <v>159</v>
      </c>
      <c r="FG31" s="166"/>
      <c r="FH31" s="167"/>
      <c r="FI31" s="113" t="s">
        <v>160</v>
      </c>
      <c r="FP31" s="108"/>
    </row>
    <row r="32" spans="2:172">
      <c r="B32" s="107">
        <v>26</v>
      </c>
      <c r="C32" s="109"/>
      <c r="D32" s="110" t="s">
        <v>154</v>
      </c>
      <c r="E32" s="111"/>
      <c r="F32" s="112" t="s">
        <v>155</v>
      </c>
      <c r="G32" s="163"/>
      <c r="H32" s="186"/>
      <c r="I32" s="163"/>
      <c r="J32" s="164"/>
      <c r="K32" s="164"/>
      <c r="L32" s="164"/>
      <c r="M32" s="164"/>
      <c r="N32" s="165"/>
      <c r="O32" s="166"/>
      <c r="P32" s="167"/>
      <c r="Q32" s="113" t="s">
        <v>159</v>
      </c>
      <c r="R32" s="166"/>
      <c r="S32" s="167"/>
      <c r="T32" s="113" t="s">
        <v>160</v>
      </c>
      <c r="AA32" s="108"/>
      <c r="AE32" s="107">
        <v>26</v>
      </c>
      <c r="AF32" s="109"/>
      <c r="AG32" s="110" t="s">
        <v>154</v>
      </c>
      <c r="AH32" s="111"/>
      <c r="AI32" s="112" t="s">
        <v>155</v>
      </c>
      <c r="AJ32" s="163"/>
      <c r="AK32" s="186"/>
      <c r="AL32" s="163"/>
      <c r="AM32" s="164"/>
      <c r="AN32" s="164"/>
      <c r="AO32" s="164"/>
      <c r="AP32" s="164"/>
      <c r="AQ32" s="165"/>
      <c r="AR32" s="166"/>
      <c r="AS32" s="167"/>
      <c r="AT32" s="113" t="s">
        <v>159</v>
      </c>
      <c r="AU32" s="166"/>
      <c r="AV32" s="167"/>
      <c r="AW32" s="113" t="s">
        <v>160</v>
      </c>
      <c r="BD32" s="108"/>
      <c r="BH32" s="107">
        <v>26</v>
      </c>
      <c r="BI32" s="109"/>
      <c r="BJ32" s="110" t="s">
        <v>154</v>
      </c>
      <c r="BK32" s="111"/>
      <c r="BL32" s="112" t="s">
        <v>155</v>
      </c>
      <c r="BM32" s="163"/>
      <c r="BN32" s="186"/>
      <c r="BO32" s="163"/>
      <c r="BP32" s="164"/>
      <c r="BQ32" s="164"/>
      <c r="BR32" s="164"/>
      <c r="BS32" s="164"/>
      <c r="BT32" s="165"/>
      <c r="BU32" s="166"/>
      <c r="BV32" s="167"/>
      <c r="BW32" s="113" t="s">
        <v>159</v>
      </c>
      <c r="BX32" s="166"/>
      <c r="BY32" s="167"/>
      <c r="BZ32" s="113" t="s">
        <v>160</v>
      </c>
      <c r="CG32" s="108"/>
      <c r="CK32" s="107">
        <v>26</v>
      </c>
      <c r="CL32" s="109"/>
      <c r="CM32" s="110" t="s">
        <v>154</v>
      </c>
      <c r="CN32" s="111"/>
      <c r="CO32" s="112" t="s">
        <v>155</v>
      </c>
      <c r="CP32" s="163"/>
      <c r="CQ32" s="186"/>
      <c r="CR32" s="163"/>
      <c r="CS32" s="164"/>
      <c r="CT32" s="164"/>
      <c r="CU32" s="164"/>
      <c r="CV32" s="164"/>
      <c r="CW32" s="165"/>
      <c r="CX32" s="166"/>
      <c r="CY32" s="167"/>
      <c r="CZ32" s="113" t="s">
        <v>159</v>
      </c>
      <c r="DA32" s="166"/>
      <c r="DB32" s="167"/>
      <c r="DC32" s="113" t="s">
        <v>160</v>
      </c>
      <c r="DJ32" s="108"/>
      <c r="DN32" s="107">
        <v>26</v>
      </c>
      <c r="DO32" s="109"/>
      <c r="DP32" s="110" t="s">
        <v>154</v>
      </c>
      <c r="DQ32" s="111"/>
      <c r="DR32" s="112" t="s">
        <v>155</v>
      </c>
      <c r="DS32" s="163"/>
      <c r="DT32" s="186"/>
      <c r="DU32" s="163"/>
      <c r="DV32" s="164"/>
      <c r="DW32" s="164"/>
      <c r="DX32" s="164"/>
      <c r="DY32" s="164"/>
      <c r="DZ32" s="165"/>
      <c r="EA32" s="166"/>
      <c r="EB32" s="167"/>
      <c r="EC32" s="113" t="s">
        <v>159</v>
      </c>
      <c r="ED32" s="166"/>
      <c r="EE32" s="167"/>
      <c r="EF32" s="113" t="s">
        <v>160</v>
      </c>
      <c r="EM32" s="108"/>
      <c r="EQ32" s="107">
        <v>26</v>
      </c>
      <c r="ER32" s="109"/>
      <c r="ES32" s="110" t="s">
        <v>154</v>
      </c>
      <c r="ET32" s="111"/>
      <c r="EU32" s="112" t="s">
        <v>155</v>
      </c>
      <c r="EV32" s="163"/>
      <c r="EW32" s="186"/>
      <c r="EX32" s="163"/>
      <c r="EY32" s="164"/>
      <c r="EZ32" s="164"/>
      <c r="FA32" s="164"/>
      <c r="FB32" s="164"/>
      <c r="FC32" s="165"/>
      <c r="FD32" s="166"/>
      <c r="FE32" s="167"/>
      <c r="FF32" s="113" t="s">
        <v>159</v>
      </c>
      <c r="FG32" s="166"/>
      <c r="FH32" s="167"/>
      <c r="FI32" s="113" t="s">
        <v>160</v>
      </c>
      <c r="FP32" s="108"/>
    </row>
    <row r="33" spans="2:172">
      <c r="B33" s="107">
        <v>27</v>
      </c>
      <c r="C33" s="109"/>
      <c r="D33" s="110" t="s">
        <v>154</v>
      </c>
      <c r="E33" s="111"/>
      <c r="F33" s="112" t="s">
        <v>155</v>
      </c>
      <c r="G33" s="163"/>
      <c r="H33" s="186"/>
      <c r="I33" s="163"/>
      <c r="J33" s="164"/>
      <c r="K33" s="164"/>
      <c r="L33" s="164"/>
      <c r="M33" s="164"/>
      <c r="N33" s="165"/>
      <c r="O33" s="166"/>
      <c r="P33" s="167"/>
      <c r="Q33" s="113" t="s">
        <v>159</v>
      </c>
      <c r="R33" s="166"/>
      <c r="S33" s="167"/>
      <c r="T33" s="113" t="s">
        <v>160</v>
      </c>
      <c r="AA33" s="108"/>
      <c r="AE33" s="107">
        <v>27</v>
      </c>
      <c r="AF33" s="109"/>
      <c r="AG33" s="110" t="s">
        <v>154</v>
      </c>
      <c r="AH33" s="111"/>
      <c r="AI33" s="112" t="s">
        <v>155</v>
      </c>
      <c r="AJ33" s="163"/>
      <c r="AK33" s="186"/>
      <c r="AL33" s="163"/>
      <c r="AM33" s="164"/>
      <c r="AN33" s="164"/>
      <c r="AO33" s="164"/>
      <c r="AP33" s="164"/>
      <c r="AQ33" s="165"/>
      <c r="AR33" s="166"/>
      <c r="AS33" s="167"/>
      <c r="AT33" s="113" t="s">
        <v>159</v>
      </c>
      <c r="AU33" s="166"/>
      <c r="AV33" s="167"/>
      <c r="AW33" s="113" t="s">
        <v>160</v>
      </c>
      <c r="BD33" s="108"/>
      <c r="BH33" s="107">
        <v>27</v>
      </c>
      <c r="BI33" s="109"/>
      <c r="BJ33" s="110" t="s">
        <v>154</v>
      </c>
      <c r="BK33" s="111"/>
      <c r="BL33" s="112" t="s">
        <v>155</v>
      </c>
      <c r="BM33" s="163"/>
      <c r="BN33" s="186"/>
      <c r="BO33" s="163"/>
      <c r="BP33" s="164"/>
      <c r="BQ33" s="164"/>
      <c r="BR33" s="164"/>
      <c r="BS33" s="164"/>
      <c r="BT33" s="165"/>
      <c r="BU33" s="166"/>
      <c r="BV33" s="167"/>
      <c r="BW33" s="113" t="s">
        <v>159</v>
      </c>
      <c r="BX33" s="166"/>
      <c r="BY33" s="167"/>
      <c r="BZ33" s="113" t="s">
        <v>160</v>
      </c>
      <c r="CG33" s="108"/>
      <c r="CK33" s="107">
        <v>27</v>
      </c>
      <c r="CL33" s="109"/>
      <c r="CM33" s="110" t="s">
        <v>154</v>
      </c>
      <c r="CN33" s="111"/>
      <c r="CO33" s="112" t="s">
        <v>155</v>
      </c>
      <c r="CP33" s="163"/>
      <c r="CQ33" s="186"/>
      <c r="CR33" s="163"/>
      <c r="CS33" s="164"/>
      <c r="CT33" s="164"/>
      <c r="CU33" s="164"/>
      <c r="CV33" s="164"/>
      <c r="CW33" s="165"/>
      <c r="CX33" s="166"/>
      <c r="CY33" s="167"/>
      <c r="CZ33" s="113" t="s">
        <v>159</v>
      </c>
      <c r="DA33" s="166"/>
      <c r="DB33" s="167"/>
      <c r="DC33" s="113" t="s">
        <v>160</v>
      </c>
      <c r="DJ33" s="108"/>
      <c r="DN33" s="107">
        <v>27</v>
      </c>
      <c r="DO33" s="109"/>
      <c r="DP33" s="110" t="s">
        <v>154</v>
      </c>
      <c r="DQ33" s="111"/>
      <c r="DR33" s="112" t="s">
        <v>155</v>
      </c>
      <c r="DS33" s="163"/>
      <c r="DT33" s="186"/>
      <c r="DU33" s="163"/>
      <c r="DV33" s="164"/>
      <c r="DW33" s="164"/>
      <c r="DX33" s="164"/>
      <c r="DY33" s="164"/>
      <c r="DZ33" s="165"/>
      <c r="EA33" s="166"/>
      <c r="EB33" s="167"/>
      <c r="EC33" s="113" t="s">
        <v>159</v>
      </c>
      <c r="ED33" s="166"/>
      <c r="EE33" s="167"/>
      <c r="EF33" s="113" t="s">
        <v>160</v>
      </c>
      <c r="EM33" s="108"/>
      <c r="EQ33" s="107">
        <v>27</v>
      </c>
      <c r="ER33" s="109"/>
      <c r="ES33" s="110" t="s">
        <v>154</v>
      </c>
      <c r="ET33" s="111"/>
      <c r="EU33" s="112" t="s">
        <v>155</v>
      </c>
      <c r="EV33" s="163"/>
      <c r="EW33" s="186"/>
      <c r="EX33" s="163"/>
      <c r="EY33" s="164"/>
      <c r="EZ33" s="164"/>
      <c r="FA33" s="164"/>
      <c r="FB33" s="164"/>
      <c r="FC33" s="165"/>
      <c r="FD33" s="166"/>
      <c r="FE33" s="167"/>
      <c r="FF33" s="113" t="s">
        <v>159</v>
      </c>
      <c r="FG33" s="166"/>
      <c r="FH33" s="167"/>
      <c r="FI33" s="113" t="s">
        <v>160</v>
      </c>
      <c r="FP33" s="108"/>
    </row>
    <row r="34" spans="2:172">
      <c r="B34" s="107">
        <v>28</v>
      </c>
      <c r="C34" s="109"/>
      <c r="D34" s="110" t="s">
        <v>154</v>
      </c>
      <c r="E34" s="111"/>
      <c r="F34" s="112" t="s">
        <v>155</v>
      </c>
      <c r="G34" s="163"/>
      <c r="H34" s="186"/>
      <c r="I34" s="163"/>
      <c r="J34" s="164"/>
      <c r="K34" s="164"/>
      <c r="L34" s="164"/>
      <c r="M34" s="164"/>
      <c r="N34" s="165"/>
      <c r="O34" s="166"/>
      <c r="P34" s="167"/>
      <c r="Q34" s="113" t="s">
        <v>159</v>
      </c>
      <c r="R34" s="166"/>
      <c r="S34" s="167"/>
      <c r="T34" s="113" t="s">
        <v>160</v>
      </c>
      <c r="AA34" s="108"/>
      <c r="AE34" s="107">
        <v>28</v>
      </c>
      <c r="AF34" s="109"/>
      <c r="AG34" s="110" t="s">
        <v>154</v>
      </c>
      <c r="AH34" s="111"/>
      <c r="AI34" s="112" t="s">
        <v>155</v>
      </c>
      <c r="AJ34" s="163"/>
      <c r="AK34" s="186"/>
      <c r="AL34" s="163"/>
      <c r="AM34" s="164"/>
      <c r="AN34" s="164"/>
      <c r="AO34" s="164"/>
      <c r="AP34" s="164"/>
      <c r="AQ34" s="165"/>
      <c r="AR34" s="166"/>
      <c r="AS34" s="167"/>
      <c r="AT34" s="113" t="s">
        <v>159</v>
      </c>
      <c r="AU34" s="166"/>
      <c r="AV34" s="167"/>
      <c r="AW34" s="113" t="s">
        <v>160</v>
      </c>
      <c r="BD34" s="108"/>
      <c r="BH34" s="107">
        <v>28</v>
      </c>
      <c r="BI34" s="109"/>
      <c r="BJ34" s="110" t="s">
        <v>154</v>
      </c>
      <c r="BK34" s="111"/>
      <c r="BL34" s="112" t="s">
        <v>155</v>
      </c>
      <c r="BM34" s="163"/>
      <c r="BN34" s="186"/>
      <c r="BO34" s="163"/>
      <c r="BP34" s="164"/>
      <c r="BQ34" s="164"/>
      <c r="BR34" s="164"/>
      <c r="BS34" s="164"/>
      <c r="BT34" s="165"/>
      <c r="BU34" s="166"/>
      <c r="BV34" s="167"/>
      <c r="BW34" s="113" t="s">
        <v>159</v>
      </c>
      <c r="BX34" s="166"/>
      <c r="BY34" s="167"/>
      <c r="BZ34" s="113" t="s">
        <v>160</v>
      </c>
      <c r="CG34" s="108"/>
      <c r="CK34" s="107">
        <v>28</v>
      </c>
      <c r="CL34" s="109"/>
      <c r="CM34" s="110" t="s">
        <v>154</v>
      </c>
      <c r="CN34" s="111"/>
      <c r="CO34" s="112" t="s">
        <v>155</v>
      </c>
      <c r="CP34" s="163"/>
      <c r="CQ34" s="186"/>
      <c r="CR34" s="163"/>
      <c r="CS34" s="164"/>
      <c r="CT34" s="164"/>
      <c r="CU34" s="164"/>
      <c r="CV34" s="164"/>
      <c r="CW34" s="165"/>
      <c r="CX34" s="166"/>
      <c r="CY34" s="167"/>
      <c r="CZ34" s="113" t="s">
        <v>159</v>
      </c>
      <c r="DA34" s="166"/>
      <c r="DB34" s="167"/>
      <c r="DC34" s="113" t="s">
        <v>160</v>
      </c>
      <c r="DJ34" s="108"/>
      <c r="DN34" s="107">
        <v>28</v>
      </c>
      <c r="DO34" s="109"/>
      <c r="DP34" s="110" t="s">
        <v>154</v>
      </c>
      <c r="DQ34" s="111"/>
      <c r="DR34" s="112" t="s">
        <v>155</v>
      </c>
      <c r="DS34" s="163"/>
      <c r="DT34" s="186"/>
      <c r="DU34" s="163"/>
      <c r="DV34" s="164"/>
      <c r="DW34" s="164"/>
      <c r="DX34" s="164"/>
      <c r="DY34" s="164"/>
      <c r="DZ34" s="165"/>
      <c r="EA34" s="166"/>
      <c r="EB34" s="167"/>
      <c r="EC34" s="113" t="s">
        <v>159</v>
      </c>
      <c r="ED34" s="166"/>
      <c r="EE34" s="167"/>
      <c r="EF34" s="113" t="s">
        <v>160</v>
      </c>
      <c r="EM34" s="108"/>
      <c r="EQ34" s="107">
        <v>28</v>
      </c>
      <c r="ER34" s="109"/>
      <c r="ES34" s="110" t="s">
        <v>154</v>
      </c>
      <c r="ET34" s="111"/>
      <c r="EU34" s="112" t="s">
        <v>155</v>
      </c>
      <c r="EV34" s="163"/>
      <c r="EW34" s="186"/>
      <c r="EX34" s="163"/>
      <c r="EY34" s="164"/>
      <c r="EZ34" s="164"/>
      <c r="FA34" s="164"/>
      <c r="FB34" s="164"/>
      <c r="FC34" s="165"/>
      <c r="FD34" s="166"/>
      <c r="FE34" s="167"/>
      <c r="FF34" s="113" t="s">
        <v>159</v>
      </c>
      <c r="FG34" s="166"/>
      <c r="FH34" s="167"/>
      <c r="FI34" s="113" t="s">
        <v>160</v>
      </c>
      <c r="FP34" s="108"/>
    </row>
    <row r="35" spans="2:172">
      <c r="B35" s="107">
        <v>29</v>
      </c>
      <c r="C35" s="109"/>
      <c r="D35" s="110" t="s">
        <v>154</v>
      </c>
      <c r="E35" s="111"/>
      <c r="F35" s="112" t="s">
        <v>155</v>
      </c>
      <c r="G35" s="163"/>
      <c r="H35" s="186"/>
      <c r="I35" s="163"/>
      <c r="J35" s="164"/>
      <c r="K35" s="164"/>
      <c r="L35" s="164"/>
      <c r="M35" s="164"/>
      <c r="N35" s="165"/>
      <c r="O35" s="166"/>
      <c r="P35" s="167"/>
      <c r="Q35" s="113" t="s">
        <v>159</v>
      </c>
      <c r="R35" s="183"/>
      <c r="S35" s="184"/>
      <c r="T35" s="113" t="s">
        <v>160</v>
      </c>
      <c r="AA35" s="108"/>
      <c r="AE35" s="107">
        <v>29</v>
      </c>
      <c r="AF35" s="109"/>
      <c r="AG35" s="110" t="s">
        <v>154</v>
      </c>
      <c r="AH35" s="111"/>
      <c r="AI35" s="112" t="s">
        <v>155</v>
      </c>
      <c r="AJ35" s="163"/>
      <c r="AK35" s="186"/>
      <c r="AL35" s="163"/>
      <c r="AM35" s="164"/>
      <c r="AN35" s="164"/>
      <c r="AO35" s="164"/>
      <c r="AP35" s="164"/>
      <c r="AQ35" s="165"/>
      <c r="AR35" s="166"/>
      <c r="AS35" s="167"/>
      <c r="AT35" s="113" t="s">
        <v>159</v>
      </c>
      <c r="AU35" s="183"/>
      <c r="AV35" s="184"/>
      <c r="AW35" s="113" t="s">
        <v>160</v>
      </c>
      <c r="BD35" s="108"/>
      <c r="BH35" s="107">
        <v>29</v>
      </c>
      <c r="BI35" s="109"/>
      <c r="BJ35" s="110" t="s">
        <v>154</v>
      </c>
      <c r="BK35" s="111"/>
      <c r="BL35" s="112" t="s">
        <v>155</v>
      </c>
      <c r="BM35" s="163"/>
      <c r="BN35" s="186"/>
      <c r="BO35" s="163"/>
      <c r="BP35" s="164"/>
      <c r="BQ35" s="164"/>
      <c r="BR35" s="164"/>
      <c r="BS35" s="164"/>
      <c r="BT35" s="165"/>
      <c r="BU35" s="166"/>
      <c r="BV35" s="167"/>
      <c r="BW35" s="113" t="s">
        <v>159</v>
      </c>
      <c r="BX35" s="183"/>
      <c r="BY35" s="184"/>
      <c r="BZ35" s="113" t="s">
        <v>160</v>
      </c>
      <c r="CG35" s="108"/>
      <c r="CK35" s="107">
        <v>29</v>
      </c>
      <c r="CL35" s="109"/>
      <c r="CM35" s="110" t="s">
        <v>154</v>
      </c>
      <c r="CN35" s="111"/>
      <c r="CO35" s="112" t="s">
        <v>155</v>
      </c>
      <c r="CP35" s="163"/>
      <c r="CQ35" s="186"/>
      <c r="CR35" s="163"/>
      <c r="CS35" s="164"/>
      <c r="CT35" s="164"/>
      <c r="CU35" s="164"/>
      <c r="CV35" s="164"/>
      <c r="CW35" s="165"/>
      <c r="CX35" s="166"/>
      <c r="CY35" s="167"/>
      <c r="CZ35" s="113" t="s">
        <v>159</v>
      </c>
      <c r="DA35" s="183"/>
      <c r="DB35" s="184"/>
      <c r="DC35" s="113" t="s">
        <v>160</v>
      </c>
      <c r="DJ35" s="108"/>
      <c r="DN35" s="107">
        <v>29</v>
      </c>
      <c r="DO35" s="109"/>
      <c r="DP35" s="110" t="s">
        <v>154</v>
      </c>
      <c r="DQ35" s="111"/>
      <c r="DR35" s="112" t="s">
        <v>155</v>
      </c>
      <c r="DS35" s="163"/>
      <c r="DT35" s="186"/>
      <c r="DU35" s="163"/>
      <c r="DV35" s="164"/>
      <c r="DW35" s="164"/>
      <c r="DX35" s="164"/>
      <c r="DY35" s="164"/>
      <c r="DZ35" s="165"/>
      <c r="EA35" s="166"/>
      <c r="EB35" s="167"/>
      <c r="EC35" s="113" t="s">
        <v>159</v>
      </c>
      <c r="ED35" s="183"/>
      <c r="EE35" s="184"/>
      <c r="EF35" s="113" t="s">
        <v>160</v>
      </c>
      <c r="EM35" s="108"/>
      <c r="EQ35" s="107">
        <v>29</v>
      </c>
      <c r="ER35" s="109"/>
      <c r="ES35" s="110" t="s">
        <v>154</v>
      </c>
      <c r="ET35" s="111"/>
      <c r="EU35" s="112" t="s">
        <v>155</v>
      </c>
      <c r="EV35" s="163"/>
      <c r="EW35" s="186"/>
      <c r="EX35" s="163"/>
      <c r="EY35" s="164"/>
      <c r="EZ35" s="164"/>
      <c r="FA35" s="164"/>
      <c r="FB35" s="164"/>
      <c r="FC35" s="165"/>
      <c r="FD35" s="166"/>
      <c r="FE35" s="167"/>
      <c r="FF35" s="113" t="s">
        <v>159</v>
      </c>
      <c r="FG35" s="183"/>
      <c r="FH35" s="184"/>
      <c r="FI35" s="113" t="s">
        <v>160</v>
      </c>
      <c r="FP35" s="108"/>
    </row>
    <row r="36" spans="2:172">
      <c r="B36" s="107">
        <v>30</v>
      </c>
      <c r="C36" s="109"/>
      <c r="D36" s="110" t="s">
        <v>154</v>
      </c>
      <c r="E36" s="111"/>
      <c r="F36" s="112" t="s">
        <v>155</v>
      </c>
      <c r="G36" s="163"/>
      <c r="H36" s="186"/>
      <c r="I36" s="163"/>
      <c r="J36" s="164"/>
      <c r="K36" s="164"/>
      <c r="L36" s="164"/>
      <c r="M36" s="164"/>
      <c r="N36" s="165"/>
      <c r="O36" s="166"/>
      <c r="P36" s="167"/>
      <c r="Q36" s="113" t="s">
        <v>159</v>
      </c>
      <c r="R36" s="166"/>
      <c r="S36" s="167"/>
      <c r="T36" s="113" t="s">
        <v>160</v>
      </c>
      <c r="AA36" s="108"/>
      <c r="AE36" s="107">
        <v>30</v>
      </c>
      <c r="AF36" s="109"/>
      <c r="AG36" s="110" t="s">
        <v>154</v>
      </c>
      <c r="AH36" s="111"/>
      <c r="AI36" s="112" t="s">
        <v>155</v>
      </c>
      <c r="AJ36" s="163"/>
      <c r="AK36" s="186"/>
      <c r="AL36" s="163"/>
      <c r="AM36" s="164"/>
      <c r="AN36" s="164"/>
      <c r="AO36" s="164"/>
      <c r="AP36" s="164"/>
      <c r="AQ36" s="165"/>
      <c r="AR36" s="166"/>
      <c r="AS36" s="167"/>
      <c r="AT36" s="113" t="s">
        <v>159</v>
      </c>
      <c r="AU36" s="166"/>
      <c r="AV36" s="167"/>
      <c r="AW36" s="113" t="s">
        <v>160</v>
      </c>
      <c r="BD36" s="108"/>
      <c r="BH36" s="107">
        <v>30</v>
      </c>
      <c r="BI36" s="109"/>
      <c r="BJ36" s="110" t="s">
        <v>154</v>
      </c>
      <c r="BK36" s="111"/>
      <c r="BL36" s="112" t="s">
        <v>155</v>
      </c>
      <c r="BM36" s="163"/>
      <c r="BN36" s="186"/>
      <c r="BO36" s="163"/>
      <c r="BP36" s="164"/>
      <c r="BQ36" s="164"/>
      <c r="BR36" s="164"/>
      <c r="BS36" s="164"/>
      <c r="BT36" s="165"/>
      <c r="BU36" s="166"/>
      <c r="BV36" s="167"/>
      <c r="BW36" s="113" t="s">
        <v>159</v>
      </c>
      <c r="BX36" s="166"/>
      <c r="BY36" s="167"/>
      <c r="BZ36" s="113" t="s">
        <v>160</v>
      </c>
      <c r="CG36" s="108"/>
      <c r="CK36" s="107">
        <v>30</v>
      </c>
      <c r="CL36" s="109"/>
      <c r="CM36" s="110" t="s">
        <v>154</v>
      </c>
      <c r="CN36" s="111"/>
      <c r="CO36" s="112" t="s">
        <v>155</v>
      </c>
      <c r="CP36" s="163"/>
      <c r="CQ36" s="186"/>
      <c r="CR36" s="163"/>
      <c r="CS36" s="164"/>
      <c r="CT36" s="164"/>
      <c r="CU36" s="164"/>
      <c r="CV36" s="164"/>
      <c r="CW36" s="165"/>
      <c r="CX36" s="166"/>
      <c r="CY36" s="167"/>
      <c r="CZ36" s="113" t="s">
        <v>159</v>
      </c>
      <c r="DA36" s="166"/>
      <c r="DB36" s="167"/>
      <c r="DC36" s="113" t="s">
        <v>160</v>
      </c>
      <c r="DJ36" s="108"/>
      <c r="DN36" s="107">
        <v>30</v>
      </c>
      <c r="DO36" s="109"/>
      <c r="DP36" s="110" t="s">
        <v>154</v>
      </c>
      <c r="DQ36" s="111"/>
      <c r="DR36" s="112" t="s">
        <v>155</v>
      </c>
      <c r="DS36" s="163"/>
      <c r="DT36" s="186"/>
      <c r="DU36" s="163"/>
      <c r="DV36" s="164"/>
      <c r="DW36" s="164"/>
      <c r="DX36" s="164"/>
      <c r="DY36" s="164"/>
      <c r="DZ36" s="165"/>
      <c r="EA36" s="166"/>
      <c r="EB36" s="167"/>
      <c r="EC36" s="113" t="s">
        <v>159</v>
      </c>
      <c r="ED36" s="166"/>
      <c r="EE36" s="167"/>
      <c r="EF36" s="113" t="s">
        <v>160</v>
      </c>
      <c r="EM36" s="108"/>
      <c r="EQ36" s="107">
        <v>30</v>
      </c>
      <c r="ER36" s="109"/>
      <c r="ES36" s="110" t="s">
        <v>154</v>
      </c>
      <c r="ET36" s="111"/>
      <c r="EU36" s="112" t="s">
        <v>155</v>
      </c>
      <c r="EV36" s="163"/>
      <c r="EW36" s="186"/>
      <c r="EX36" s="163"/>
      <c r="EY36" s="164"/>
      <c r="EZ36" s="164"/>
      <c r="FA36" s="164"/>
      <c r="FB36" s="164"/>
      <c r="FC36" s="165"/>
      <c r="FD36" s="166"/>
      <c r="FE36" s="167"/>
      <c r="FF36" s="113" t="s">
        <v>159</v>
      </c>
      <c r="FG36" s="166"/>
      <c r="FH36" s="167"/>
      <c r="FI36" s="113" t="s">
        <v>160</v>
      </c>
      <c r="FP36" s="108"/>
    </row>
    <row r="37" spans="2:172">
      <c r="B37" s="107">
        <v>31</v>
      </c>
      <c r="C37" s="109"/>
      <c r="D37" s="110" t="s">
        <v>154</v>
      </c>
      <c r="E37" s="111"/>
      <c r="F37" s="112" t="s">
        <v>155</v>
      </c>
      <c r="G37" s="163"/>
      <c r="H37" s="186"/>
      <c r="I37" s="163"/>
      <c r="J37" s="164"/>
      <c r="K37" s="164"/>
      <c r="L37" s="164"/>
      <c r="M37" s="164"/>
      <c r="N37" s="165"/>
      <c r="O37" s="166"/>
      <c r="P37" s="167"/>
      <c r="Q37" s="113" t="s">
        <v>159</v>
      </c>
      <c r="R37" s="166"/>
      <c r="S37" s="167"/>
      <c r="T37" s="113" t="s">
        <v>160</v>
      </c>
      <c r="AA37" s="108"/>
      <c r="AE37" s="107">
        <v>31</v>
      </c>
      <c r="AF37" s="109"/>
      <c r="AG37" s="110" t="s">
        <v>154</v>
      </c>
      <c r="AH37" s="111"/>
      <c r="AI37" s="112" t="s">
        <v>155</v>
      </c>
      <c r="AJ37" s="163"/>
      <c r="AK37" s="186"/>
      <c r="AL37" s="163"/>
      <c r="AM37" s="164"/>
      <c r="AN37" s="164"/>
      <c r="AO37" s="164"/>
      <c r="AP37" s="164"/>
      <c r="AQ37" s="165"/>
      <c r="AR37" s="166"/>
      <c r="AS37" s="167"/>
      <c r="AT37" s="113" t="s">
        <v>159</v>
      </c>
      <c r="AU37" s="166"/>
      <c r="AV37" s="167"/>
      <c r="AW37" s="113" t="s">
        <v>160</v>
      </c>
      <c r="BD37" s="108"/>
      <c r="BH37" s="107">
        <v>31</v>
      </c>
      <c r="BI37" s="109"/>
      <c r="BJ37" s="110" t="s">
        <v>154</v>
      </c>
      <c r="BK37" s="111"/>
      <c r="BL37" s="112" t="s">
        <v>155</v>
      </c>
      <c r="BM37" s="163"/>
      <c r="BN37" s="186"/>
      <c r="BO37" s="163"/>
      <c r="BP37" s="164"/>
      <c r="BQ37" s="164"/>
      <c r="BR37" s="164"/>
      <c r="BS37" s="164"/>
      <c r="BT37" s="165"/>
      <c r="BU37" s="166"/>
      <c r="BV37" s="167"/>
      <c r="BW37" s="113" t="s">
        <v>159</v>
      </c>
      <c r="BX37" s="166"/>
      <c r="BY37" s="167"/>
      <c r="BZ37" s="113" t="s">
        <v>160</v>
      </c>
      <c r="CG37" s="108"/>
      <c r="CK37" s="107">
        <v>31</v>
      </c>
      <c r="CL37" s="109"/>
      <c r="CM37" s="110" t="s">
        <v>154</v>
      </c>
      <c r="CN37" s="111"/>
      <c r="CO37" s="112" t="s">
        <v>155</v>
      </c>
      <c r="CP37" s="163"/>
      <c r="CQ37" s="186"/>
      <c r="CR37" s="163"/>
      <c r="CS37" s="164"/>
      <c r="CT37" s="164"/>
      <c r="CU37" s="164"/>
      <c r="CV37" s="164"/>
      <c r="CW37" s="165"/>
      <c r="CX37" s="166"/>
      <c r="CY37" s="167"/>
      <c r="CZ37" s="113" t="s">
        <v>159</v>
      </c>
      <c r="DA37" s="166"/>
      <c r="DB37" s="167"/>
      <c r="DC37" s="113" t="s">
        <v>160</v>
      </c>
      <c r="DJ37" s="108"/>
      <c r="DN37" s="107">
        <v>31</v>
      </c>
      <c r="DO37" s="109"/>
      <c r="DP37" s="110" t="s">
        <v>154</v>
      </c>
      <c r="DQ37" s="111"/>
      <c r="DR37" s="112" t="s">
        <v>155</v>
      </c>
      <c r="DS37" s="163"/>
      <c r="DT37" s="186"/>
      <c r="DU37" s="163"/>
      <c r="DV37" s="164"/>
      <c r="DW37" s="164"/>
      <c r="DX37" s="164"/>
      <c r="DY37" s="164"/>
      <c r="DZ37" s="165"/>
      <c r="EA37" s="166"/>
      <c r="EB37" s="167"/>
      <c r="EC37" s="113" t="s">
        <v>159</v>
      </c>
      <c r="ED37" s="166"/>
      <c r="EE37" s="167"/>
      <c r="EF37" s="113" t="s">
        <v>160</v>
      </c>
      <c r="EM37" s="108"/>
      <c r="EQ37" s="107">
        <v>31</v>
      </c>
      <c r="ER37" s="109"/>
      <c r="ES37" s="110" t="s">
        <v>154</v>
      </c>
      <c r="ET37" s="111"/>
      <c r="EU37" s="112" t="s">
        <v>155</v>
      </c>
      <c r="EV37" s="163"/>
      <c r="EW37" s="186"/>
      <c r="EX37" s="163"/>
      <c r="EY37" s="164"/>
      <c r="EZ37" s="164"/>
      <c r="FA37" s="164"/>
      <c r="FB37" s="164"/>
      <c r="FC37" s="165"/>
      <c r="FD37" s="166"/>
      <c r="FE37" s="167"/>
      <c r="FF37" s="113" t="s">
        <v>159</v>
      </c>
      <c r="FG37" s="166"/>
      <c r="FH37" s="167"/>
      <c r="FI37" s="113" t="s">
        <v>160</v>
      </c>
      <c r="FP37" s="108"/>
    </row>
    <row r="38" spans="2:172">
      <c r="B38" s="107">
        <v>32</v>
      </c>
      <c r="C38" s="109"/>
      <c r="D38" s="110" t="s">
        <v>154</v>
      </c>
      <c r="E38" s="111"/>
      <c r="F38" s="112" t="s">
        <v>155</v>
      </c>
      <c r="G38" s="163"/>
      <c r="H38" s="186"/>
      <c r="I38" s="163"/>
      <c r="J38" s="164"/>
      <c r="K38" s="164"/>
      <c r="L38" s="164"/>
      <c r="M38" s="164"/>
      <c r="N38" s="165"/>
      <c r="O38" s="166"/>
      <c r="P38" s="167"/>
      <c r="Q38" s="113" t="s">
        <v>159</v>
      </c>
      <c r="R38" s="166"/>
      <c r="S38" s="167"/>
      <c r="T38" s="113" t="s">
        <v>160</v>
      </c>
      <c r="AA38" s="108"/>
      <c r="AE38" s="107">
        <v>32</v>
      </c>
      <c r="AF38" s="109"/>
      <c r="AG38" s="110" t="s">
        <v>154</v>
      </c>
      <c r="AH38" s="111"/>
      <c r="AI38" s="112" t="s">
        <v>155</v>
      </c>
      <c r="AJ38" s="163"/>
      <c r="AK38" s="186"/>
      <c r="AL38" s="163"/>
      <c r="AM38" s="164"/>
      <c r="AN38" s="164"/>
      <c r="AO38" s="164"/>
      <c r="AP38" s="164"/>
      <c r="AQ38" s="165"/>
      <c r="AR38" s="166"/>
      <c r="AS38" s="167"/>
      <c r="AT38" s="113" t="s">
        <v>159</v>
      </c>
      <c r="AU38" s="166"/>
      <c r="AV38" s="167"/>
      <c r="AW38" s="113" t="s">
        <v>160</v>
      </c>
      <c r="BD38" s="108"/>
      <c r="BH38" s="107">
        <v>32</v>
      </c>
      <c r="BI38" s="109"/>
      <c r="BJ38" s="110" t="s">
        <v>154</v>
      </c>
      <c r="BK38" s="111"/>
      <c r="BL38" s="112" t="s">
        <v>155</v>
      </c>
      <c r="BM38" s="163"/>
      <c r="BN38" s="186"/>
      <c r="BO38" s="163"/>
      <c r="BP38" s="164"/>
      <c r="BQ38" s="164"/>
      <c r="BR38" s="164"/>
      <c r="BS38" s="164"/>
      <c r="BT38" s="165"/>
      <c r="BU38" s="166"/>
      <c r="BV38" s="167"/>
      <c r="BW38" s="113" t="s">
        <v>159</v>
      </c>
      <c r="BX38" s="166"/>
      <c r="BY38" s="167"/>
      <c r="BZ38" s="113" t="s">
        <v>160</v>
      </c>
      <c r="CG38" s="108"/>
      <c r="CK38" s="107">
        <v>32</v>
      </c>
      <c r="CL38" s="109"/>
      <c r="CM38" s="110" t="s">
        <v>154</v>
      </c>
      <c r="CN38" s="111"/>
      <c r="CO38" s="112" t="s">
        <v>155</v>
      </c>
      <c r="CP38" s="163"/>
      <c r="CQ38" s="186"/>
      <c r="CR38" s="163"/>
      <c r="CS38" s="164"/>
      <c r="CT38" s="164"/>
      <c r="CU38" s="164"/>
      <c r="CV38" s="164"/>
      <c r="CW38" s="165"/>
      <c r="CX38" s="166"/>
      <c r="CY38" s="167"/>
      <c r="CZ38" s="113" t="s">
        <v>159</v>
      </c>
      <c r="DA38" s="166"/>
      <c r="DB38" s="167"/>
      <c r="DC38" s="113" t="s">
        <v>160</v>
      </c>
      <c r="DJ38" s="108"/>
      <c r="DN38" s="107">
        <v>32</v>
      </c>
      <c r="DO38" s="109"/>
      <c r="DP38" s="110" t="s">
        <v>154</v>
      </c>
      <c r="DQ38" s="111"/>
      <c r="DR38" s="112" t="s">
        <v>155</v>
      </c>
      <c r="DS38" s="163"/>
      <c r="DT38" s="186"/>
      <c r="DU38" s="163"/>
      <c r="DV38" s="164"/>
      <c r="DW38" s="164"/>
      <c r="DX38" s="164"/>
      <c r="DY38" s="164"/>
      <c r="DZ38" s="165"/>
      <c r="EA38" s="166"/>
      <c r="EB38" s="167"/>
      <c r="EC38" s="113" t="s">
        <v>159</v>
      </c>
      <c r="ED38" s="166"/>
      <c r="EE38" s="167"/>
      <c r="EF38" s="113" t="s">
        <v>160</v>
      </c>
      <c r="EM38" s="108"/>
      <c r="EQ38" s="107">
        <v>32</v>
      </c>
      <c r="ER38" s="109"/>
      <c r="ES38" s="110" t="s">
        <v>154</v>
      </c>
      <c r="ET38" s="111"/>
      <c r="EU38" s="112" t="s">
        <v>155</v>
      </c>
      <c r="EV38" s="163"/>
      <c r="EW38" s="186"/>
      <c r="EX38" s="163"/>
      <c r="EY38" s="164"/>
      <c r="EZ38" s="164"/>
      <c r="FA38" s="164"/>
      <c r="FB38" s="164"/>
      <c r="FC38" s="165"/>
      <c r="FD38" s="166"/>
      <c r="FE38" s="167"/>
      <c r="FF38" s="113" t="s">
        <v>159</v>
      </c>
      <c r="FG38" s="166"/>
      <c r="FH38" s="167"/>
      <c r="FI38" s="113" t="s">
        <v>160</v>
      </c>
      <c r="FP38" s="108"/>
    </row>
    <row r="39" spans="2:172">
      <c r="B39" s="107">
        <v>33</v>
      </c>
      <c r="C39" s="109"/>
      <c r="D39" s="110" t="s">
        <v>154</v>
      </c>
      <c r="E39" s="111"/>
      <c r="F39" s="112" t="s">
        <v>155</v>
      </c>
      <c r="G39" s="163"/>
      <c r="H39" s="186"/>
      <c r="I39" s="163"/>
      <c r="J39" s="164"/>
      <c r="K39" s="164"/>
      <c r="L39" s="164"/>
      <c r="M39" s="164"/>
      <c r="N39" s="165"/>
      <c r="O39" s="166"/>
      <c r="P39" s="167"/>
      <c r="Q39" s="113" t="s">
        <v>159</v>
      </c>
      <c r="R39" s="166"/>
      <c r="S39" s="167"/>
      <c r="T39" s="113" t="s">
        <v>160</v>
      </c>
      <c r="AA39" s="108"/>
      <c r="AE39" s="107">
        <v>33</v>
      </c>
      <c r="AF39" s="109"/>
      <c r="AG39" s="110" t="s">
        <v>154</v>
      </c>
      <c r="AH39" s="111"/>
      <c r="AI39" s="112" t="s">
        <v>155</v>
      </c>
      <c r="AJ39" s="163"/>
      <c r="AK39" s="186"/>
      <c r="AL39" s="163"/>
      <c r="AM39" s="164"/>
      <c r="AN39" s="164"/>
      <c r="AO39" s="164"/>
      <c r="AP39" s="164"/>
      <c r="AQ39" s="165"/>
      <c r="AR39" s="166"/>
      <c r="AS39" s="167"/>
      <c r="AT39" s="113" t="s">
        <v>159</v>
      </c>
      <c r="AU39" s="166"/>
      <c r="AV39" s="167"/>
      <c r="AW39" s="113" t="s">
        <v>160</v>
      </c>
      <c r="BD39" s="108"/>
      <c r="BH39" s="107">
        <v>33</v>
      </c>
      <c r="BI39" s="109"/>
      <c r="BJ39" s="110" t="s">
        <v>154</v>
      </c>
      <c r="BK39" s="111"/>
      <c r="BL39" s="112" t="s">
        <v>155</v>
      </c>
      <c r="BM39" s="163"/>
      <c r="BN39" s="186"/>
      <c r="BO39" s="163"/>
      <c r="BP39" s="164"/>
      <c r="BQ39" s="164"/>
      <c r="BR39" s="164"/>
      <c r="BS39" s="164"/>
      <c r="BT39" s="165"/>
      <c r="BU39" s="166"/>
      <c r="BV39" s="167"/>
      <c r="BW39" s="113" t="s">
        <v>159</v>
      </c>
      <c r="BX39" s="166"/>
      <c r="BY39" s="167"/>
      <c r="BZ39" s="113" t="s">
        <v>160</v>
      </c>
      <c r="CG39" s="108"/>
      <c r="CK39" s="107">
        <v>33</v>
      </c>
      <c r="CL39" s="109"/>
      <c r="CM39" s="110" t="s">
        <v>154</v>
      </c>
      <c r="CN39" s="111"/>
      <c r="CO39" s="112" t="s">
        <v>155</v>
      </c>
      <c r="CP39" s="163"/>
      <c r="CQ39" s="186"/>
      <c r="CR39" s="163"/>
      <c r="CS39" s="164"/>
      <c r="CT39" s="164"/>
      <c r="CU39" s="164"/>
      <c r="CV39" s="164"/>
      <c r="CW39" s="165"/>
      <c r="CX39" s="166"/>
      <c r="CY39" s="167"/>
      <c r="CZ39" s="113" t="s">
        <v>159</v>
      </c>
      <c r="DA39" s="166"/>
      <c r="DB39" s="167"/>
      <c r="DC39" s="113" t="s">
        <v>160</v>
      </c>
      <c r="DJ39" s="108"/>
      <c r="DN39" s="107">
        <v>33</v>
      </c>
      <c r="DO39" s="109"/>
      <c r="DP39" s="110" t="s">
        <v>154</v>
      </c>
      <c r="DQ39" s="111"/>
      <c r="DR39" s="112" t="s">
        <v>155</v>
      </c>
      <c r="DS39" s="163"/>
      <c r="DT39" s="186"/>
      <c r="DU39" s="163"/>
      <c r="DV39" s="164"/>
      <c r="DW39" s="164"/>
      <c r="DX39" s="164"/>
      <c r="DY39" s="164"/>
      <c r="DZ39" s="165"/>
      <c r="EA39" s="166"/>
      <c r="EB39" s="167"/>
      <c r="EC39" s="113" t="s">
        <v>159</v>
      </c>
      <c r="ED39" s="166"/>
      <c r="EE39" s="167"/>
      <c r="EF39" s="113" t="s">
        <v>160</v>
      </c>
      <c r="EM39" s="108"/>
      <c r="EQ39" s="107">
        <v>33</v>
      </c>
      <c r="ER39" s="109"/>
      <c r="ES39" s="110" t="s">
        <v>154</v>
      </c>
      <c r="ET39" s="111"/>
      <c r="EU39" s="112" t="s">
        <v>155</v>
      </c>
      <c r="EV39" s="163"/>
      <c r="EW39" s="186"/>
      <c r="EX39" s="163"/>
      <c r="EY39" s="164"/>
      <c r="EZ39" s="164"/>
      <c r="FA39" s="164"/>
      <c r="FB39" s="164"/>
      <c r="FC39" s="165"/>
      <c r="FD39" s="166"/>
      <c r="FE39" s="167"/>
      <c r="FF39" s="113" t="s">
        <v>159</v>
      </c>
      <c r="FG39" s="166"/>
      <c r="FH39" s="167"/>
      <c r="FI39" s="113" t="s">
        <v>160</v>
      </c>
      <c r="FP39" s="108"/>
    </row>
    <row r="40" spans="2:172">
      <c r="B40" s="107">
        <v>34</v>
      </c>
      <c r="C40" s="109"/>
      <c r="D40" s="110" t="s">
        <v>154</v>
      </c>
      <c r="E40" s="111"/>
      <c r="F40" s="112" t="s">
        <v>155</v>
      </c>
      <c r="G40" s="163"/>
      <c r="H40" s="186"/>
      <c r="I40" s="163"/>
      <c r="J40" s="164"/>
      <c r="K40" s="164"/>
      <c r="L40" s="164"/>
      <c r="M40" s="164"/>
      <c r="N40" s="165"/>
      <c r="O40" s="166"/>
      <c r="P40" s="167"/>
      <c r="Q40" s="113" t="s">
        <v>159</v>
      </c>
      <c r="R40" s="166"/>
      <c r="S40" s="167"/>
      <c r="T40" s="113" t="s">
        <v>160</v>
      </c>
      <c r="AA40" s="108"/>
      <c r="AE40" s="107">
        <v>34</v>
      </c>
      <c r="AF40" s="109"/>
      <c r="AG40" s="110" t="s">
        <v>154</v>
      </c>
      <c r="AH40" s="111"/>
      <c r="AI40" s="112" t="s">
        <v>155</v>
      </c>
      <c r="AJ40" s="163"/>
      <c r="AK40" s="186"/>
      <c r="AL40" s="163"/>
      <c r="AM40" s="164"/>
      <c r="AN40" s="164"/>
      <c r="AO40" s="164"/>
      <c r="AP40" s="164"/>
      <c r="AQ40" s="165"/>
      <c r="AR40" s="166"/>
      <c r="AS40" s="167"/>
      <c r="AT40" s="113" t="s">
        <v>159</v>
      </c>
      <c r="AU40" s="166"/>
      <c r="AV40" s="167"/>
      <c r="AW40" s="113" t="s">
        <v>160</v>
      </c>
      <c r="BD40" s="108"/>
      <c r="BH40" s="107">
        <v>34</v>
      </c>
      <c r="BI40" s="109"/>
      <c r="BJ40" s="110" t="s">
        <v>154</v>
      </c>
      <c r="BK40" s="111"/>
      <c r="BL40" s="112" t="s">
        <v>155</v>
      </c>
      <c r="BM40" s="163"/>
      <c r="BN40" s="186"/>
      <c r="BO40" s="163"/>
      <c r="BP40" s="164"/>
      <c r="BQ40" s="164"/>
      <c r="BR40" s="164"/>
      <c r="BS40" s="164"/>
      <c r="BT40" s="165"/>
      <c r="BU40" s="166"/>
      <c r="BV40" s="167"/>
      <c r="BW40" s="113" t="s">
        <v>159</v>
      </c>
      <c r="BX40" s="166"/>
      <c r="BY40" s="167"/>
      <c r="BZ40" s="113" t="s">
        <v>160</v>
      </c>
      <c r="CG40" s="108"/>
      <c r="CK40" s="107">
        <v>34</v>
      </c>
      <c r="CL40" s="109"/>
      <c r="CM40" s="110" t="s">
        <v>154</v>
      </c>
      <c r="CN40" s="111"/>
      <c r="CO40" s="112" t="s">
        <v>155</v>
      </c>
      <c r="CP40" s="163"/>
      <c r="CQ40" s="186"/>
      <c r="CR40" s="163"/>
      <c r="CS40" s="164"/>
      <c r="CT40" s="164"/>
      <c r="CU40" s="164"/>
      <c r="CV40" s="164"/>
      <c r="CW40" s="165"/>
      <c r="CX40" s="166"/>
      <c r="CY40" s="167"/>
      <c r="CZ40" s="113" t="s">
        <v>159</v>
      </c>
      <c r="DA40" s="166"/>
      <c r="DB40" s="167"/>
      <c r="DC40" s="113" t="s">
        <v>160</v>
      </c>
      <c r="DJ40" s="108"/>
      <c r="DN40" s="107">
        <v>34</v>
      </c>
      <c r="DO40" s="109"/>
      <c r="DP40" s="110" t="s">
        <v>154</v>
      </c>
      <c r="DQ40" s="111"/>
      <c r="DR40" s="112" t="s">
        <v>155</v>
      </c>
      <c r="DS40" s="163"/>
      <c r="DT40" s="186"/>
      <c r="DU40" s="163"/>
      <c r="DV40" s="164"/>
      <c r="DW40" s="164"/>
      <c r="DX40" s="164"/>
      <c r="DY40" s="164"/>
      <c r="DZ40" s="165"/>
      <c r="EA40" s="166"/>
      <c r="EB40" s="167"/>
      <c r="EC40" s="113" t="s">
        <v>159</v>
      </c>
      <c r="ED40" s="166"/>
      <c r="EE40" s="167"/>
      <c r="EF40" s="113" t="s">
        <v>160</v>
      </c>
      <c r="EM40" s="108"/>
      <c r="EQ40" s="107">
        <v>34</v>
      </c>
      <c r="ER40" s="109"/>
      <c r="ES40" s="110" t="s">
        <v>154</v>
      </c>
      <c r="ET40" s="111"/>
      <c r="EU40" s="112" t="s">
        <v>155</v>
      </c>
      <c r="EV40" s="163"/>
      <c r="EW40" s="186"/>
      <c r="EX40" s="163"/>
      <c r="EY40" s="164"/>
      <c r="EZ40" s="164"/>
      <c r="FA40" s="164"/>
      <c r="FB40" s="164"/>
      <c r="FC40" s="165"/>
      <c r="FD40" s="166"/>
      <c r="FE40" s="167"/>
      <c r="FF40" s="113" t="s">
        <v>159</v>
      </c>
      <c r="FG40" s="166"/>
      <c r="FH40" s="167"/>
      <c r="FI40" s="113" t="s">
        <v>160</v>
      </c>
      <c r="FP40" s="108"/>
    </row>
    <row r="41" spans="2:172">
      <c r="B41" s="107">
        <v>35</v>
      </c>
      <c r="C41" s="109"/>
      <c r="D41" s="110" t="s">
        <v>154</v>
      </c>
      <c r="E41" s="111"/>
      <c r="F41" s="112" t="s">
        <v>155</v>
      </c>
      <c r="G41" s="163"/>
      <c r="H41" s="186"/>
      <c r="I41" s="163"/>
      <c r="J41" s="164"/>
      <c r="K41" s="164"/>
      <c r="L41" s="164"/>
      <c r="M41" s="164"/>
      <c r="N41" s="165"/>
      <c r="O41" s="166"/>
      <c r="P41" s="167"/>
      <c r="Q41" s="113" t="s">
        <v>159</v>
      </c>
      <c r="R41" s="166"/>
      <c r="S41" s="167"/>
      <c r="T41" s="113" t="s">
        <v>160</v>
      </c>
      <c r="AA41" s="108"/>
      <c r="AE41" s="107">
        <v>35</v>
      </c>
      <c r="AF41" s="109"/>
      <c r="AG41" s="110" t="s">
        <v>154</v>
      </c>
      <c r="AH41" s="111"/>
      <c r="AI41" s="112" t="s">
        <v>155</v>
      </c>
      <c r="AJ41" s="163"/>
      <c r="AK41" s="186"/>
      <c r="AL41" s="163"/>
      <c r="AM41" s="164"/>
      <c r="AN41" s="164"/>
      <c r="AO41" s="164"/>
      <c r="AP41" s="164"/>
      <c r="AQ41" s="165"/>
      <c r="AR41" s="166"/>
      <c r="AS41" s="167"/>
      <c r="AT41" s="113" t="s">
        <v>159</v>
      </c>
      <c r="AU41" s="166"/>
      <c r="AV41" s="167"/>
      <c r="AW41" s="113" t="s">
        <v>160</v>
      </c>
      <c r="BD41" s="108"/>
      <c r="BH41" s="107">
        <v>35</v>
      </c>
      <c r="BI41" s="109"/>
      <c r="BJ41" s="110" t="s">
        <v>154</v>
      </c>
      <c r="BK41" s="111"/>
      <c r="BL41" s="112" t="s">
        <v>155</v>
      </c>
      <c r="BM41" s="163"/>
      <c r="BN41" s="186"/>
      <c r="BO41" s="163"/>
      <c r="BP41" s="164"/>
      <c r="BQ41" s="164"/>
      <c r="BR41" s="164"/>
      <c r="BS41" s="164"/>
      <c r="BT41" s="165"/>
      <c r="BU41" s="166"/>
      <c r="BV41" s="167"/>
      <c r="BW41" s="113" t="s">
        <v>159</v>
      </c>
      <c r="BX41" s="166"/>
      <c r="BY41" s="167"/>
      <c r="BZ41" s="113" t="s">
        <v>160</v>
      </c>
      <c r="CG41" s="108"/>
      <c r="CK41" s="107">
        <v>35</v>
      </c>
      <c r="CL41" s="109"/>
      <c r="CM41" s="110" t="s">
        <v>154</v>
      </c>
      <c r="CN41" s="111"/>
      <c r="CO41" s="112" t="s">
        <v>155</v>
      </c>
      <c r="CP41" s="163"/>
      <c r="CQ41" s="186"/>
      <c r="CR41" s="163"/>
      <c r="CS41" s="164"/>
      <c r="CT41" s="164"/>
      <c r="CU41" s="164"/>
      <c r="CV41" s="164"/>
      <c r="CW41" s="165"/>
      <c r="CX41" s="166"/>
      <c r="CY41" s="167"/>
      <c r="CZ41" s="113" t="s">
        <v>159</v>
      </c>
      <c r="DA41" s="166"/>
      <c r="DB41" s="167"/>
      <c r="DC41" s="113" t="s">
        <v>160</v>
      </c>
      <c r="DJ41" s="108"/>
      <c r="DN41" s="107">
        <v>35</v>
      </c>
      <c r="DO41" s="109"/>
      <c r="DP41" s="110" t="s">
        <v>154</v>
      </c>
      <c r="DQ41" s="111"/>
      <c r="DR41" s="112" t="s">
        <v>155</v>
      </c>
      <c r="DS41" s="163"/>
      <c r="DT41" s="186"/>
      <c r="DU41" s="163"/>
      <c r="DV41" s="164"/>
      <c r="DW41" s="164"/>
      <c r="DX41" s="164"/>
      <c r="DY41" s="164"/>
      <c r="DZ41" s="165"/>
      <c r="EA41" s="166"/>
      <c r="EB41" s="167"/>
      <c r="EC41" s="113" t="s">
        <v>159</v>
      </c>
      <c r="ED41" s="166"/>
      <c r="EE41" s="167"/>
      <c r="EF41" s="113" t="s">
        <v>160</v>
      </c>
      <c r="EM41" s="108"/>
      <c r="EQ41" s="107">
        <v>35</v>
      </c>
      <c r="ER41" s="109"/>
      <c r="ES41" s="110" t="s">
        <v>154</v>
      </c>
      <c r="ET41" s="111"/>
      <c r="EU41" s="112" t="s">
        <v>155</v>
      </c>
      <c r="EV41" s="163"/>
      <c r="EW41" s="186"/>
      <c r="EX41" s="163"/>
      <c r="EY41" s="164"/>
      <c r="EZ41" s="164"/>
      <c r="FA41" s="164"/>
      <c r="FB41" s="164"/>
      <c r="FC41" s="165"/>
      <c r="FD41" s="166"/>
      <c r="FE41" s="167"/>
      <c r="FF41" s="113" t="s">
        <v>159</v>
      </c>
      <c r="FG41" s="166"/>
      <c r="FH41" s="167"/>
      <c r="FI41" s="113" t="s">
        <v>160</v>
      </c>
      <c r="FP41" s="108"/>
    </row>
    <row r="42" spans="2:172">
      <c r="B42" s="107">
        <v>36</v>
      </c>
      <c r="C42" s="109"/>
      <c r="D42" s="110" t="s">
        <v>154</v>
      </c>
      <c r="E42" s="111"/>
      <c r="F42" s="112" t="s">
        <v>155</v>
      </c>
      <c r="G42" s="163"/>
      <c r="H42" s="186"/>
      <c r="I42" s="163"/>
      <c r="J42" s="164"/>
      <c r="K42" s="164"/>
      <c r="L42" s="164"/>
      <c r="M42" s="164"/>
      <c r="N42" s="165"/>
      <c r="O42" s="166"/>
      <c r="P42" s="167"/>
      <c r="Q42" s="113" t="s">
        <v>159</v>
      </c>
      <c r="R42" s="166"/>
      <c r="S42" s="167"/>
      <c r="T42" s="113" t="s">
        <v>160</v>
      </c>
      <c r="AA42" s="108"/>
      <c r="AE42" s="107">
        <v>36</v>
      </c>
      <c r="AF42" s="109"/>
      <c r="AG42" s="110" t="s">
        <v>154</v>
      </c>
      <c r="AH42" s="111"/>
      <c r="AI42" s="112" t="s">
        <v>155</v>
      </c>
      <c r="AJ42" s="163"/>
      <c r="AK42" s="186"/>
      <c r="AL42" s="163"/>
      <c r="AM42" s="164"/>
      <c r="AN42" s="164"/>
      <c r="AO42" s="164"/>
      <c r="AP42" s="164"/>
      <c r="AQ42" s="165"/>
      <c r="AR42" s="166"/>
      <c r="AS42" s="167"/>
      <c r="AT42" s="113" t="s">
        <v>159</v>
      </c>
      <c r="AU42" s="166"/>
      <c r="AV42" s="167"/>
      <c r="AW42" s="113" t="s">
        <v>160</v>
      </c>
      <c r="BD42" s="108"/>
      <c r="BH42" s="107">
        <v>36</v>
      </c>
      <c r="BI42" s="109"/>
      <c r="BJ42" s="110" t="s">
        <v>154</v>
      </c>
      <c r="BK42" s="111"/>
      <c r="BL42" s="112" t="s">
        <v>155</v>
      </c>
      <c r="BM42" s="163"/>
      <c r="BN42" s="186"/>
      <c r="BO42" s="163"/>
      <c r="BP42" s="164"/>
      <c r="BQ42" s="164"/>
      <c r="BR42" s="164"/>
      <c r="BS42" s="164"/>
      <c r="BT42" s="165"/>
      <c r="BU42" s="166"/>
      <c r="BV42" s="167"/>
      <c r="BW42" s="113" t="s">
        <v>159</v>
      </c>
      <c r="BX42" s="166"/>
      <c r="BY42" s="167"/>
      <c r="BZ42" s="113" t="s">
        <v>160</v>
      </c>
      <c r="CG42" s="108"/>
      <c r="CK42" s="107">
        <v>36</v>
      </c>
      <c r="CL42" s="109"/>
      <c r="CM42" s="110" t="s">
        <v>154</v>
      </c>
      <c r="CN42" s="111"/>
      <c r="CO42" s="112" t="s">
        <v>155</v>
      </c>
      <c r="CP42" s="163"/>
      <c r="CQ42" s="186"/>
      <c r="CR42" s="163"/>
      <c r="CS42" s="164"/>
      <c r="CT42" s="164"/>
      <c r="CU42" s="164"/>
      <c r="CV42" s="164"/>
      <c r="CW42" s="165"/>
      <c r="CX42" s="166"/>
      <c r="CY42" s="167"/>
      <c r="CZ42" s="113" t="s">
        <v>159</v>
      </c>
      <c r="DA42" s="166"/>
      <c r="DB42" s="167"/>
      <c r="DC42" s="113" t="s">
        <v>160</v>
      </c>
      <c r="DJ42" s="108"/>
      <c r="DN42" s="107">
        <v>36</v>
      </c>
      <c r="DO42" s="109"/>
      <c r="DP42" s="110" t="s">
        <v>154</v>
      </c>
      <c r="DQ42" s="111"/>
      <c r="DR42" s="112" t="s">
        <v>155</v>
      </c>
      <c r="DS42" s="163"/>
      <c r="DT42" s="186"/>
      <c r="DU42" s="163"/>
      <c r="DV42" s="164"/>
      <c r="DW42" s="164"/>
      <c r="DX42" s="164"/>
      <c r="DY42" s="164"/>
      <c r="DZ42" s="165"/>
      <c r="EA42" s="166"/>
      <c r="EB42" s="167"/>
      <c r="EC42" s="113" t="s">
        <v>159</v>
      </c>
      <c r="ED42" s="166"/>
      <c r="EE42" s="167"/>
      <c r="EF42" s="113" t="s">
        <v>160</v>
      </c>
      <c r="EM42" s="108"/>
      <c r="EQ42" s="107">
        <v>36</v>
      </c>
      <c r="ER42" s="109"/>
      <c r="ES42" s="110" t="s">
        <v>154</v>
      </c>
      <c r="ET42" s="111"/>
      <c r="EU42" s="112" t="s">
        <v>155</v>
      </c>
      <c r="EV42" s="163"/>
      <c r="EW42" s="186"/>
      <c r="EX42" s="163"/>
      <c r="EY42" s="164"/>
      <c r="EZ42" s="164"/>
      <c r="FA42" s="164"/>
      <c r="FB42" s="164"/>
      <c r="FC42" s="165"/>
      <c r="FD42" s="166"/>
      <c r="FE42" s="167"/>
      <c r="FF42" s="113" t="s">
        <v>159</v>
      </c>
      <c r="FG42" s="166"/>
      <c r="FH42" s="167"/>
      <c r="FI42" s="113" t="s">
        <v>160</v>
      </c>
      <c r="FP42" s="108"/>
    </row>
    <row r="43" spans="2:172">
      <c r="B43" s="107">
        <v>37</v>
      </c>
      <c r="C43" s="109"/>
      <c r="D43" s="110" t="s">
        <v>154</v>
      </c>
      <c r="E43" s="111"/>
      <c r="F43" s="112" t="s">
        <v>155</v>
      </c>
      <c r="G43" s="163"/>
      <c r="H43" s="186"/>
      <c r="I43" s="163"/>
      <c r="J43" s="164"/>
      <c r="K43" s="164"/>
      <c r="L43" s="164"/>
      <c r="M43" s="164"/>
      <c r="N43" s="165"/>
      <c r="O43" s="166"/>
      <c r="P43" s="167"/>
      <c r="Q43" s="113" t="s">
        <v>159</v>
      </c>
      <c r="R43" s="166"/>
      <c r="S43" s="167"/>
      <c r="T43" s="113" t="s">
        <v>160</v>
      </c>
      <c r="AA43" s="108"/>
      <c r="AE43" s="107">
        <v>37</v>
      </c>
      <c r="AF43" s="109"/>
      <c r="AG43" s="110" t="s">
        <v>154</v>
      </c>
      <c r="AH43" s="111"/>
      <c r="AI43" s="112" t="s">
        <v>155</v>
      </c>
      <c r="AJ43" s="163"/>
      <c r="AK43" s="186"/>
      <c r="AL43" s="163"/>
      <c r="AM43" s="164"/>
      <c r="AN43" s="164"/>
      <c r="AO43" s="164"/>
      <c r="AP43" s="164"/>
      <c r="AQ43" s="165"/>
      <c r="AR43" s="166"/>
      <c r="AS43" s="167"/>
      <c r="AT43" s="113" t="s">
        <v>159</v>
      </c>
      <c r="AU43" s="166"/>
      <c r="AV43" s="167"/>
      <c r="AW43" s="113" t="s">
        <v>160</v>
      </c>
      <c r="BD43" s="108"/>
      <c r="BH43" s="107">
        <v>37</v>
      </c>
      <c r="BI43" s="109"/>
      <c r="BJ43" s="110" t="s">
        <v>154</v>
      </c>
      <c r="BK43" s="111"/>
      <c r="BL43" s="112" t="s">
        <v>155</v>
      </c>
      <c r="BM43" s="163"/>
      <c r="BN43" s="186"/>
      <c r="BO43" s="163"/>
      <c r="BP43" s="164"/>
      <c r="BQ43" s="164"/>
      <c r="BR43" s="164"/>
      <c r="BS43" s="164"/>
      <c r="BT43" s="165"/>
      <c r="BU43" s="166"/>
      <c r="BV43" s="167"/>
      <c r="BW43" s="113" t="s">
        <v>159</v>
      </c>
      <c r="BX43" s="166"/>
      <c r="BY43" s="167"/>
      <c r="BZ43" s="113" t="s">
        <v>160</v>
      </c>
      <c r="CG43" s="108"/>
      <c r="CK43" s="107">
        <v>37</v>
      </c>
      <c r="CL43" s="109"/>
      <c r="CM43" s="110" t="s">
        <v>154</v>
      </c>
      <c r="CN43" s="111"/>
      <c r="CO43" s="112" t="s">
        <v>155</v>
      </c>
      <c r="CP43" s="163"/>
      <c r="CQ43" s="186"/>
      <c r="CR43" s="163"/>
      <c r="CS43" s="164"/>
      <c r="CT43" s="164"/>
      <c r="CU43" s="164"/>
      <c r="CV43" s="164"/>
      <c r="CW43" s="165"/>
      <c r="CX43" s="166"/>
      <c r="CY43" s="167"/>
      <c r="CZ43" s="113" t="s">
        <v>159</v>
      </c>
      <c r="DA43" s="166"/>
      <c r="DB43" s="167"/>
      <c r="DC43" s="113" t="s">
        <v>160</v>
      </c>
      <c r="DJ43" s="108"/>
      <c r="DN43" s="107">
        <v>37</v>
      </c>
      <c r="DO43" s="109"/>
      <c r="DP43" s="110" t="s">
        <v>154</v>
      </c>
      <c r="DQ43" s="111"/>
      <c r="DR43" s="112" t="s">
        <v>155</v>
      </c>
      <c r="DS43" s="163"/>
      <c r="DT43" s="186"/>
      <c r="DU43" s="163"/>
      <c r="DV43" s="164"/>
      <c r="DW43" s="164"/>
      <c r="DX43" s="164"/>
      <c r="DY43" s="164"/>
      <c r="DZ43" s="165"/>
      <c r="EA43" s="166"/>
      <c r="EB43" s="167"/>
      <c r="EC43" s="113" t="s">
        <v>159</v>
      </c>
      <c r="ED43" s="166"/>
      <c r="EE43" s="167"/>
      <c r="EF43" s="113" t="s">
        <v>160</v>
      </c>
      <c r="EM43" s="108"/>
      <c r="EQ43" s="107">
        <v>37</v>
      </c>
      <c r="ER43" s="109"/>
      <c r="ES43" s="110" t="s">
        <v>154</v>
      </c>
      <c r="ET43" s="111"/>
      <c r="EU43" s="112" t="s">
        <v>155</v>
      </c>
      <c r="EV43" s="163"/>
      <c r="EW43" s="186"/>
      <c r="EX43" s="163"/>
      <c r="EY43" s="164"/>
      <c r="EZ43" s="164"/>
      <c r="FA43" s="164"/>
      <c r="FB43" s="164"/>
      <c r="FC43" s="165"/>
      <c r="FD43" s="166"/>
      <c r="FE43" s="167"/>
      <c r="FF43" s="113" t="s">
        <v>159</v>
      </c>
      <c r="FG43" s="166"/>
      <c r="FH43" s="167"/>
      <c r="FI43" s="113" t="s">
        <v>160</v>
      </c>
      <c r="FP43" s="108"/>
    </row>
    <row r="44" spans="2:172">
      <c r="B44" s="107">
        <v>38</v>
      </c>
      <c r="C44" s="109"/>
      <c r="D44" s="110" t="s">
        <v>154</v>
      </c>
      <c r="E44" s="111"/>
      <c r="F44" s="112" t="s">
        <v>155</v>
      </c>
      <c r="G44" s="163"/>
      <c r="H44" s="186"/>
      <c r="I44" s="163"/>
      <c r="J44" s="164"/>
      <c r="K44" s="164"/>
      <c r="L44" s="164"/>
      <c r="M44" s="164"/>
      <c r="N44" s="165"/>
      <c r="O44" s="166"/>
      <c r="P44" s="167"/>
      <c r="Q44" s="113" t="s">
        <v>159</v>
      </c>
      <c r="R44" s="183"/>
      <c r="S44" s="184"/>
      <c r="T44" s="113" t="s">
        <v>160</v>
      </c>
      <c r="AA44" s="108"/>
      <c r="AE44" s="107">
        <v>38</v>
      </c>
      <c r="AF44" s="109"/>
      <c r="AG44" s="110" t="s">
        <v>154</v>
      </c>
      <c r="AH44" s="111"/>
      <c r="AI44" s="112" t="s">
        <v>155</v>
      </c>
      <c r="AJ44" s="163"/>
      <c r="AK44" s="186"/>
      <c r="AL44" s="163"/>
      <c r="AM44" s="164"/>
      <c r="AN44" s="164"/>
      <c r="AO44" s="164"/>
      <c r="AP44" s="164"/>
      <c r="AQ44" s="165"/>
      <c r="AR44" s="166"/>
      <c r="AS44" s="167"/>
      <c r="AT44" s="113" t="s">
        <v>159</v>
      </c>
      <c r="AU44" s="183"/>
      <c r="AV44" s="184"/>
      <c r="AW44" s="113" t="s">
        <v>160</v>
      </c>
      <c r="BD44" s="108"/>
      <c r="BH44" s="107">
        <v>38</v>
      </c>
      <c r="BI44" s="109"/>
      <c r="BJ44" s="110" t="s">
        <v>154</v>
      </c>
      <c r="BK44" s="111"/>
      <c r="BL44" s="112" t="s">
        <v>155</v>
      </c>
      <c r="BM44" s="163"/>
      <c r="BN44" s="186"/>
      <c r="BO44" s="163"/>
      <c r="BP44" s="164"/>
      <c r="BQ44" s="164"/>
      <c r="BR44" s="164"/>
      <c r="BS44" s="164"/>
      <c r="BT44" s="165"/>
      <c r="BU44" s="166"/>
      <c r="BV44" s="167"/>
      <c r="BW44" s="113" t="s">
        <v>159</v>
      </c>
      <c r="BX44" s="183"/>
      <c r="BY44" s="184"/>
      <c r="BZ44" s="113" t="s">
        <v>160</v>
      </c>
      <c r="CG44" s="108"/>
      <c r="CK44" s="107">
        <v>38</v>
      </c>
      <c r="CL44" s="109"/>
      <c r="CM44" s="110" t="s">
        <v>154</v>
      </c>
      <c r="CN44" s="111"/>
      <c r="CO44" s="112" t="s">
        <v>155</v>
      </c>
      <c r="CP44" s="163"/>
      <c r="CQ44" s="186"/>
      <c r="CR44" s="163"/>
      <c r="CS44" s="164"/>
      <c r="CT44" s="164"/>
      <c r="CU44" s="164"/>
      <c r="CV44" s="164"/>
      <c r="CW44" s="165"/>
      <c r="CX44" s="166"/>
      <c r="CY44" s="167"/>
      <c r="CZ44" s="113" t="s">
        <v>159</v>
      </c>
      <c r="DA44" s="183"/>
      <c r="DB44" s="184"/>
      <c r="DC44" s="113" t="s">
        <v>160</v>
      </c>
      <c r="DJ44" s="108"/>
      <c r="DN44" s="107">
        <v>38</v>
      </c>
      <c r="DO44" s="109"/>
      <c r="DP44" s="110" t="s">
        <v>154</v>
      </c>
      <c r="DQ44" s="111"/>
      <c r="DR44" s="112" t="s">
        <v>155</v>
      </c>
      <c r="DS44" s="163"/>
      <c r="DT44" s="186"/>
      <c r="DU44" s="163"/>
      <c r="DV44" s="164"/>
      <c r="DW44" s="164"/>
      <c r="DX44" s="164"/>
      <c r="DY44" s="164"/>
      <c r="DZ44" s="165"/>
      <c r="EA44" s="166"/>
      <c r="EB44" s="167"/>
      <c r="EC44" s="113" t="s">
        <v>159</v>
      </c>
      <c r="ED44" s="183"/>
      <c r="EE44" s="184"/>
      <c r="EF44" s="113" t="s">
        <v>160</v>
      </c>
      <c r="EM44" s="108"/>
      <c r="EQ44" s="107">
        <v>38</v>
      </c>
      <c r="ER44" s="109"/>
      <c r="ES44" s="110" t="s">
        <v>154</v>
      </c>
      <c r="ET44" s="111"/>
      <c r="EU44" s="112" t="s">
        <v>155</v>
      </c>
      <c r="EV44" s="163"/>
      <c r="EW44" s="186"/>
      <c r="EX44" s="163"/>
      <c r="EY44" s="164"/>
      <c r="EZ44" s="164"/>
      <c r="FA44" s="164"/>
      <c r="FB44" s="164"/>
      <c r="FC44" s="165"/>
      <c r="FD44" s="166"/>
      <c r="FE44" s="167"/>
      <c r="FF44" s="113" t="s">
        <v>159</v>
      </c>
      <c r="FG44" s="183"/>
      <c r="FH44" s="184"/>
      <c r="FI44" s="113" t="s">
        <v>160</v>
      </c>
      <c r="FP44" s="108"/>
    </row>
    <row r="45" spans="2:172">
      <c r="B45" s="107">
        <v>39</v>
      </c>
      <c r="C45" s="109"/>
      <c r="D45" s="110" t="s">
        <v>154</v>
      </c>
      <c r="E45" s="111"/>
      <c r="F45" s="112" t="s">
        <v>155</v>
      </c>
      <c r="G45" s="163"/>
      <c r="H45" s="186"/>
      <c r="I45" s="163"/>
      <c r="J45" s="164"/>
      <c r="K45" s="164"/>
      <c r="L45" s="164"/>
      <c r="M45" s="164"/>
      <c r="N45" s="165"/>
      <c r="O45" s="166"/>
      <c r="P45" s="167"/>
      <c r="Q45" s="113" t="s">
        <v>159</v>
      </c>
      <c r="R45" s="166"/>
      <c r="S45" s="167"/>
      <c r="T45" s="113" t="s">
        <v>160</v>
      </c>
      <c r="AA45" s="108"/>
      <c r="AE45" s="107">
        <v>39</v>
      </c>
      <c r="AF45" s="109"/>
      <c r="AG45" s="110" t="s">
        <v>154</v>
      </c>
      <c r="AH45" s="111"/>
      <c r="AI45" s="112" t="s">
        <v>155</v>
      </c>
      <c r="AJ45" s="163"/>
      <c r="AK45" s="186"/>
      <c r="AL45" s="163"/>
      <c r="AM45" s="164"/>
      <c r="AN45" s="164"/>
      <c r="AO45" s="164"/>
      <c r="AP45" s="164"/>
      <c r="AQ45" s="165"/>
      <c r="AR45" s="166"/>
      <c r="AS45" s="167"/>
      <c r="AT45" s="113" t="s">
        <v>159</v>
      </c>
      <c r="AU45" s="166"/>
      <c r="AV45" s="167"/>
      <c r="AW45" s="113" t="s">
        <v>160</v>
      </c>
      <c r="BD45" s="108"/>
      <c r="BH45" s="107">
        <v>39</v>
      </c>
      <c r="BI45" s="109"/>
      <c r="BJ45" s="110" t="s">
        <v>154</v>
      </c>
      <c r="BK45" s="111"/>
      <c r="BL45" s="112" t="s">
        <v>155</v>
      </c>
      <c r="BM45" s="163"/>
      <c r="BN45" s="186"/>
      <c r="BO45" s="163"/>
      <c r="BP45" s="164"/>
      <c r="BQ45" s="164"/>
      <c r="BR45" s="164"/>
      <c r="BS45" s="164"/>
      <c r="BT45" s="165"/>
      <c r="BU45" s="166"/>
      <c r="BV45" s="167"/>
      <c r="BW45" s="113" t="s">
        <v>159</v>
      </c>
      <c r="BX45" s="166"/>
      <c r="BY45" s="167"/>
      <c r="BZ45" s="113" t="s">
        <v>160</v>
      </c>
      <c r="CG45" s="108"/>
      <c r="CK45" s="107">
        <v>39</v>
      </c>
      <c r="CL45" s="109"/>
      <c r="CM45" s="110" t="s">
        <v>154</v>
      </c>
      <c r="CN45" s="111"/>
      <c r="CO45" s="112" t="s">
        <v>155</v>
      </c>
      <c r="CP45" s="163"/>
      <c r="CQ45" s="186"/>
      <c r="CR45" s="163"/>
      <c r="CS45" s="164"/>
      <c r="CT45" s="164"/>
      <c r="CU45" s="164"/>
      <c r="CV45" s="164"/>
      <c r="CW45" s="165"/>
      <c r="CX45" s="166"/>
      <c r="CY45" s="167"/>
      <c r="CZ45" s="113" t="s">
        <v>159</v>
      </c>
      <c r="DA45" s="166"/>
      <c r="DB45" s="167"/>
      <c r="DC45" s="113" t="s">
        <v>160</v>
      </c>
      <c r="DJ45" s="108"/>
      <c r="DN45" s="107">
        <v>39</v>
      </c>
      <c r="DO45" s="109"/>
      <c r="DP45" s="110" t="s">
        <v>154</v>
      </c>
      <c r="DQ45" s="111"/>
      <c r="DR45" s="112" t="s">
        <v>155</v>
      </c>
      <c r="DS45" s="163"/>
      <c r="DT45" s="186"/>
      <c r="DU45" s="163"/>
      <c r="DV45" s="164"/>
      <c r="DW45" s="164"/>
      <c r="DX45" s="164"/>
      <c r="DY45" s="164"/>
      <c r="DZ45" s="165"/>
      <c r="EA45" s="166"/>
      <c r="EB45" s="167"/>
      <c r="EC45" s="113" t="s">
        <v>159</v>
      </c>
      <c r="ED45" s="166"/>
      <c r="EE45" s="167"/>
      <c r="EF45" s="113" t="s">
        <v>160</v>
      </c>
      <c r="EM45" s="108"/>
      <c r="EQ45" s="107">
        <v>39</v>
      </c>
      <c r="ER45" s="109"/>
      <c r="ES45" s="110" t="s">
        <v>154</v>
      </c>
      <c r="ET45" s="111"/>
      <c r="EU45" s="112" t="s">
        <v>155</v>
      </c>
      <c r="EV45" s="163"/>
      <c r="EW45" s="186"/>
      <c r="EX45" s="163"/>
      <c r="EY45" s="164"/>
      <c r="EZ45" s="164"/>
      <c r="FA45" s="164"/>
      <c r="FB45" s="164"/>
      <c r="FC45" s="165"/>
      <c r="FD45" s="166"/>
      <c r="FE45" s="167"/>
      <c r="FF45" s="113" t="s">
        <v>159</v>
      </c>
      <c r="FG45" s="166"/>
      <c r="FH45" s="167"/>
      <c r="FI45" s="113" t="s">
        <v>160</v>
      </c>
      <c r="FP45" s="108"/>
    </row>
    <row r="46" spans="2:172">
      <c r="B46" s="107">
        <v>40</v>
      </c>
      <c r="C46" s="109"/>
      <c r="D46" s="110" t="s">
        <v>154</v>
      </c>
      <c r="E46" s="111"/>
      <c r="F46" s="112" t="s">
        <v>155</v>
      </c>
      <c r="G46" s="163"/>
      <c r="H46" s="186"/>
      <c r="I46" s="163"/>
      <c r="J46" s="164"/>
      <c r="K46" s="164"/>
      <c r="L46" s="164"/>
      <c r="M46" s="164"/>
      <c r="N46" s="165"/>
      <c r="O46" s="166"/>
      <c r="P46" s="167"/>
      <c r="Q46" s="113" t="s">
        <v>159</v>
      </c>
      <c r="R46" s="166"/>
      <c r="S46" s="167"/>
      <c r="T46" s="113" t="s">
        <v>160</v>
      </c>
      <c r="AA46" s="108"/>
      <c r="AE46" s="107">
        <v>40</v>
      </c>
      <c r="AF46" s="109"/>
      <c r="AG46" s="110" t="s">
        <v>154</v>
      </c>
      <c r="AH46" s="111"/>
      <c r="AI46" s="112" t="s">
        <v>155</v>
      </c>
      <c r="AJ46" s="163"/>
      <c r="AK46" s="186"/>
      <c r="AL46" s="163"/>
      <c r="AM46" s="164"/>
      <c r="AN46" s="164"/>
      <c r="AO46" s="164"/>
      <c r="AP46" s="164"/>
      <c r="AQ46" s="165"/>
      <c r="AR46" s="166"/>
      <c r="AS46" s="167"/>
      <c r="AT46" s="113" t="s">
        <v>159</v>
      </c>
      <c r="AU46" s="166"/>
      <c r="AV46" s="167"/>
      <c r="AW46" s="113" t="s">
        <v>160</v>
      </c>
      <c r="BD46" s="108"/>
      <c r="BH46" s="107">
        <v>40</v>
      </c>
      <c r="BI46" s="109"/>
      <c r="BJ46" s="110" t="s">
        <v>154</v>
      </c>
      <c r="BK46" s="111"/>
      <c r="BL46" s="112" t="s">
        <v>155</v>
      </c>
      <c r="BM46" s="163"/>
      <c r="BN46" s="186"/>
      <c r="BO46" s="163"/>
      <c r="BP46" s="164"/>
      <c r="BQ46" s="164"/>
      <c r="BR46" s="164"/>
      <c r="BS46" s="164"/>
      <c r="BT46" s="165"/>
      <c r="BU46" s="166"/>
      <c r="BV46" s="167"/>
      <c r="BW46" s="113" t="s">
        <v>159</v>
      </c>
      <c r="BX46" s="166"/>
      <c r="BY46" s="167"/>
      <c r="BZ46" s="113" t="s">
        <v>160</v>
      </c>
      <c r="CG46" s="108"/>
      <c r="CK46" s="107">
        <v>40</v>
      </c>
      <c r="CL46" s="109"/>
      <c r="CM46" s="110" t="s">
        <v>154</v>
      </c>
      <c r="CN46" s="111"/>
      <c r="CO46" s="112" t="s">
        <v>155</v>
      </c>
      <c r="CP46" s="163"/>
      <c r="CQ46" s="186"/>
      <c r="CR46" s="163"/>
      <c r="CS46" s="164"/>
      <c r="CT46" s="164"/>
      <c r="CU46" s="164"/>
      <c r="CV46" s="164"/>
      <c r="CW46" s="165"/>
      <c r="CX46" s="166"/>
      <c r="CY46" s="167"/>
      <c r="CZ46" s="113" t="s">
        <v>159</v>
      </c>
      <c r="DA46" s="166"/>
      <c r="DB46" s="167"/>
      <c r="DC46" s="113" t="s">
        <v>160</v>
      </c>
      <c r="DJ46" s="108"/>
      <c r="DN46" s="107">
        <v>40</v>
      </c>
      <c r="DO46" s="109"/>
      <c r="DP46" s="110" t="s">
        <v>154</v>
      </c>
      <c r="DQ46" s="111"/>
      <c r="DR46" s="112" t="s">
        <v>155</v>
      </c>
      <c r="DS46" s="163"/>
      <c r="DT46" s="186"/>
      <c r="DU46" s="163"/>
      <c r="DV46" s="164"/>
      <c r="DW46" s="164"/>
      <c r="DX46" s="164"/>
      <c r="DY46" s="164"/>
      <c r="DZ46" s="165"/>
      <c r="EA46" s="166"/>
      <c r="EB46" s="167"/>
      <c r="EC46" s="113" t="s">
        <v>159</v>
      </c>
      <c r="ED46" s="166"/>
      <c r="EE46" s="167"/>
      <c r="EF46" s="113" t="s">
        <v>160</v>
      </c>
      <c r="EM46" s="108"/>
      <c r="EQ46" s="107">
        <v>40</v>
      </c>
      <c r="ER46" s="109"/>
      <c r="ES46" s="110" t="s">
        <v>154</v>
      </c>
      <c r="ET46" s="111"/>
      <c r="EU46" s="112" t="s">
        <v>155</v>
      </c>
      <c r="EV46" s="163"/>
      <c r="EW46" s="186"/>
      <c r="EX46" s="163"/>
      <c r="EY46" s="164"/>
      <c r="EZ46" s="164"/>
      <c r="FA46" s="164"/>
      <c r="FB46" s="164"/>
      <c r="FC46" s="165"/>
      <c r="FD46" s="166"/>
      <c r="FE46" s="167"/>
      <c r="FF46" s="113" t="s">
        <v>159</v>
      </c>
      <c r="FG46" s="166"/>
      <c r="FH46" s="167"/>
      <c r="FI46" s="113" t="s">
        <v>160</v>
      </c>
      <c r="FP46" s="108"/>
    </row>
    <row r="47" spans="2:172">
      <c r="B47" s="107">
        <v>41</v>
      </c>
      <c r="C47" s="109"/>
      <c r="D47" s="110" t="s">
        <v>154</v>
      </c>
      <c r="E47" s="111"/>
      <c r="F47" s="112" t="s">
        <v>155</v>
      </c>
      <c r="G47" s="163"/>
      <c r="H47" s="186"/>
      <c r="I47" s="163"/>
      <c r="J47" s="164"/>
      <c r="K47" s="164"/>
      <c r="L47" s="164"/>
      <c r="M47" s="164"/>
      <c r="N47" s="165"/>
      <c r="O47" s="166"/>
      <c r="P47" s="167"/>
      <c r="Q47" s="113" t="s">
        <v>159</v>
      </c>
      <c r="R47" s="166"/>
      <c r="S47" s="167"/>
      <c r="T47" s="113" t="s">
        <v>160</v>
      </c>
      <c r="AA47" s="108"/>
      <c r="AE47" s="107">
        <v>41</v>
      </c>
      <c r="AF47" s="109"/>
      <c r="AG47" s="110" t="s">
        <v>154</v>
      </c>
      <c r="AH47" s="111"/>
      <c r="AI47" s="112" t="s">
        <v>155</v>
      </c>
      <c r="AJ47" s="163"/>
      <c r="AK47" s="186"/>
      <c r="AL47" s="163"/>
      <c r="AM47" s="164"/>
      <c r="AN47" s="164"/>
      <c r="AO47" s="164"/>
      <c r="AP47" s="164"/>
      <c r="AQ47" s="165"/>
      <c r="AR47" s="166"/>
      <c r="AS47" s="167"/>
      <c r="AT47" s="113" t="s">
        <v>159</v>
      </c>
      <c r="AU47" s="166"/>
      <c r="AV47" s="167"/>
      <c r="AW47" s="113" t="s">
        <v>160</v>
      </c>
      <c r="BD47" s="108"/>
      <c r="BH47" s="107">
        <v>41</v>
      </c>
      <c r="BI47" s="109"/>
      <c r="BJ47" s="110" t="s">
        <v>154</v>
      </c>
      <c r="BK47" s="111"/>
      <c r="BL47" s="112" t="s">
        <v>155</v>
      </c>
      <c r="BM47" s="163"/>
      <c r="BN47" s="186"/>
      <c r="BO47" s="163"/>
      <c r="BP47" s="164"/>
      <c r="BQ47" s="164"/>
      <c r="BR47" s="164"/>
      <c r="BS47" s="164"/>
      <c r="BT47" s="165"/>
      <c r="BU47" s="166"/>
      <c r="BV47" s="167"/>
      <c r="BW47" s="113" t="s">
        <v>159</v>
      </c>
      <c r="BX47" s="166"/>
      <c r="BY47" s="167"/>
      <c r="BZ47" s="113" t="s">
        <v>160</v>
      </c>
      <c r="CG47" s="108"/>
      <c r="CK47" s="107">
        <v>41</v>
      </c>
      <c r="CL47" s="109"/>
      <c r="CM47" s="110" t="s">
        <v>154</v>
      </c>
      <c r="CN47" s="111"/>
      <c r="CO47" s="112" t="s">
        <v>155</v>
      </c>
      <c r="CP47" s="163"/>
      <c r="CQ47" s="186"/>
      <c r="CR47" s="163"/>
      <c r="CS47" s="164"/>
      <c r="CT47" s="164"/>
      <c r="CU47" s="164"/>
      <c r="CV47" s="164"/>
      <c r="CW47" s="165"/>
      <c r="CX47" s="166"/>
      <c r="CY47" s="167"/>
      <c r="CZ47" s="113" t="s">
        <v>159</v>
      </c>
      <c r="DA47" s="166"/>
      <c r="DB47" s="167"/>
      <c r="DC47" s="113" t="s">
        <v>160</v>
      </c>
      <c r="DJ47" s="108"/>
      <c r="DN47" s="107">
        <v>41</v>
      </c>
      <c r="DO47" s="109"/>
      <c r="DP47" s="110" t="s">
        <v>154</v>
      </c>
      <c r="DQ47" s="111"/>
      <c r="DR47" s="112" t="s">
        <v>155</v>
      </c>
      <c r="DS47" s="163"/>
      <c r="DT47" s="186"/>
      <c r="DU47" s="163"/>
      <c r="DV47" s="164"/>
      <c r="DW47" s="164"/>
      <c r="DX47" s="164"/>
      <c r="DY47" s="164"/>
      <c r="DZ47" s="165"/>
      <c r="EA47" s="166"/>
      <c r="EB47" s="167"/>
      <c r="EC47" s="113" t="s">
        <v>159</v>
      </c>
      <c r="ED47" s="166"/>
      <c r="EE47" s="167"/>
      <c r="EF47" s="113" t="s">
        <v>160</v>
      </c>
      <c r="EM47" s="108"/>
      <c r="EQ47" s="107">
        <v>41</v>
      </c>
      <c r="ER47" s="109"/>
      <c r="ES47" s="110" t="s">
        <v>154</v>
      </c>
      <c r="ET47" s="111"/>
      <c r="EU47" s="112" t="s">
        <v>155</v>
      </c>
      <c r="EV47" s="163"/>
      <c r="EW47" s="186"/>
      <c r="EX47" s="163"/>
      <c r="EY47" s="164"/>
      <c r="EZ47" s="164"/>
      <c r="FA47" s="164"/>
      <c r="FB47" s="164"/>
      <c r="FC47" s="165"/>
      <c r="FD47" s="166"/>
      <c r="FE47" s="167"/>
      <c r="FF47" s="113" t="s">
        <v>159</v>
      </c>
      <c r="FG47" s="166"/>
      <c r="FH47" s="167"/>
      <c r="FI47" s="113" t="s">
        <v>160</v>
      </c>
      <c r="FP47" s="108"/>
    </row>
    <row r="48" spans="2:172">
      <c r="B48" s="107">
        <v>42</v>
      </c>
      <c r="C48" s="109"/>
      <c r="D48" s="110" t="s">
        <v>154</v>
      </c>
      <c r="E48" s="111"/>
      <c r="F48" s="112" t="s">
        <v>155</v>
      </c>
      <c r="G48" s="163"/>
      <c r="H48" s="186"/>
      <c r="I48" s="163"/>
      <c r="J48" s="164"/>
      <c r="K48" s="164"/>
      <c r="L48" s="164"/>
      <c r="M48" s="164"/>
      <c r="N48" s="165"/>
      <c r="O48" s="166"/>
      <c r="P48" s="167"/>
      <c r="Q48" s="113" t="s">
        <v>159</v>
      </c>
      <c r="R48" s="166"/>
      <c r="S48" s="167"/>
      <c r="T48" s="113" t="s">
        <v>160</v>
      </c>
      <c r="AA48" s="108"/>
      <c r="AE48" s="107">
        <v>42</v>
      </c>
      <c r="AF48" s="109"/>
      <c r="AG48" s="110" t="s">
        <v>154</v>
      </c>
      <c r="AH48" s="111"/>
      <c r="AI48" s="112" t="s">
        <v>155</v>
      </c>
      <c r="AJ48" s="163"/>
      <c r="AK48" s="186"/>
      <c r="AL48" s="163"/>
      <c r="AM48" s="164"/>
      <c r="AN48" s="164"/>
      <c r="AO48" s="164"/>
      <c r="AP48" s="164"/>
      <c r="AQ48" s="165"/>
      <c r="AR48" s="166"/>
      <c r="AS48" s="167"/>
      <c r="AT48" s="113" t="s">
        <v>159</v>
      </c>
      <c r="AU48" s="166"/>
      <c r="AV48" s="167"/>
      <c r="AW48" s="113" t="s">
        <v>160</v>
      </c>
      <c r="BD48" s="108"/>
      <c r="BH48" s="107">
        <v>42</v>
      </c>
      <c r="BI48" s="109"/>
      <c r="BJ48" s="110" t="s">
        <v>154</v>
      </c>
      <c r="BK48" s="111"/>
      <c r="BL48" s="112" t="s">
        <v>155</v>
      </c>
      <c r="BM48" s="163"/>
      <c r="BN48" s="186"/>
      <c r="BO48" s="163"/>
      <c r="BP48" s="164"/>
      <c r="BQ48" s="164"/>
      <c r="BR48" s="164"/>
      <c r="BS48" s="164"/>
      <c r="BT48" s="165"/>
      <c r="BU48" s="166"/>
      <c r="BV48" s="167"/>
      <c r="BW48" s="113" t="s">
        <v>159</v>
      </c>
      <c r="BX48" s="166"/>
      <c r="BY48" s="167"/>
      <c r="BZ48" s="113" t="s">
        <v>160</v>
      </c>
      <c r="CG48" s="108"/>
      <c r="CK48" s="107">
        <v>42</v>
      </c>
      <c r="CL48" s="109"/>
      <c r="CM48" s="110" t="s">
        <v>154</v>
      </c>
      <c r="CN48" s="111"/>
      <c r="CO48" s="112" t="s">
        <v>155</v>
      </c>
      <c r="CP48" s="163"/>
      <c r="CQ48" s="186"/>
      <c r="CR48" s="163"/>
      <c r="CS48" s="164"/>
      <c r="CT48" s="164"/>
      <c r="CU48" s="164"/>
      <c r="CV48" s="164"/>
      <c r="CW48" s="165"/>
      <c r="CX48" s="166"/>
      <c r="CY48" s="167"/>
      <c r="CZ48" s="113" t="s">
        <v>159</v>
      </c>
      <c r="DA48" s="166"/>
      <c r="DB48" s="167"/>
      <c r="DC48" s="113" t="s">
        <v>160</v>
      </c>
      <c r="DJ48" s="108"/>
      <c r="DN48" s="107">
        <v>42</v>
      </c>
      <c r="DO48" s="109"/>
      <c r="DP48" s="110" t="s">
        <v>154</v>
      </c>
      <c r="DQ48" s="111"/>
      <c r="DR48" s="112" t="s">
        <v>155</v>
      </c>
      <c r="DS48" s="163"/>
      <c r="DT48" s="186"/>
      <c r="DU48" s="163"/>
      <c r="DV48" s="164"/>
      <c r="DW48" s="164"/>
      <c r="DX48" s="164"/>
      <c r="DY48" s="164"/>
      <c r="DZ48" s="165"/>
      <c r="EA48" s="166"/>
      <c r="EB48" s="167"/>
      <c r="EC48" s="113" t="s">
        <v>159</v>
      </c>
      <c r="ED48" s="166"/>
      <c r="EE48" s="167"/>
      <c r="EF48" s="113" t="s">
        <v>160</v>
      </c>
      <c r="EM48" s="108"/>
      <c r="EQ48" s="107">
        <v>42</v>
      </c>
      <c r="ER48" s="109"/>
      <c r="ES48" s="110" t="s">
        <v>154</v>
      </c>
      <c r="ET48" s="111"/>
      <c r="EU48" s="112" t="s">
        <v>155</v>
      </c>
      <c r="EV48" s="163"/>
      <c r="EW48" s="186"/>
      <c r="EX48" s="163"/>
      <c r="EY48" s="164"/>
      <c r="EZ48" s="164"/>
      <c r="FA48" s="164"/>
      <c r="FB48" s="164"/>
      <c r="FC48" s="165"/>
      <c r="FD48" s="166"/>
      <c r="FE48" s="167"/>
      <c r="FF48" s="113" t="s">
        <v>159</v>
      </c>
      <c r="FG48" s="166"/>
      <c r="FH48" s="167"/>
      <c r="FI48" s="113" t="s">
        <v>160</v>
      </c>
      <c r="FP48" s="108"/>
    </row>
    <row r="49" spans="2:172">
      <c r="B49" s="107">
        <v>43</v>
      </c>
      <c r="C49" s="109"/>
      <c r="D49" s="110" t="s">
        <v>154</v>
      </c>
      <c r="E49" s="111"/>
      <c r="F49" s="112" t="s">
        <v>155</v>
      </c>
      <c r="G49" s="163"/>
      <c r="H49" s="186"/>
      <c r="I49" s="163"/>
      <c r="J49" s="164"/>
      <c r="K49" s="164"/>
      <c r="L49" s="164"/>
      <c r="M49" s="164"/>
      <c r="N49" s="165"/>
      <c r="O49" s="166"/>
      <c r="P49" s="167"/>
      <c r="Q49" s="113" t="s">
        <v>159</v>
      </c>
      <c r="R49" s="166"/>
      <c r="S49" s="167"/>
      <c r="T49" s="113" t="s">
        <v>160</v>
      </c>
      <c r="AA49" s="108"/>
      <c r="AE49" s="107">
        <v>43</v>
      </c>
      <c r="AF49" s="109"/>
      <c r="AG49" s="110" t="s">
        <v>154</v>
      </c>
      <c r="AH49" s="111"/>
      <c r="AI49" s="112" t="s">
        <v>155</v>
      </c>
      <c r="AJ49" s="163"/>
      <c r="AK49" s="186"/>
      <c r="AL49" s="163"/>
      <c r="AM49" s="164"/>
      <c r="AN49" s="164"/>
      <c r="AO49" s="164"/>
      <c r="AP49" s="164"/>
      <c r="AQ49" s="165"/>
      <c r="AR49" s="166"/>
      <c r="AS49" s="167"/>
      <c r="AT49" s="113" t="s">
        <v>159</v>
      </c>
      <c r="AU49" s="166"/>
      <c r="AV49" s="167"/>
      <c r="AW49" s="113" t="s">
        <v>160</v>
      </c>
      <c r="BD49" s="108"/>
      <c r="BH49" s="107">
        <v>43</v>
      </c>
      <c r="BI49" s="109"/>
      <c r="BJ49" s="110" t="s">
        <v>154</v>
      </c>
      <c r="BK49" s="111"/>
      <c r="BL49" s="112" t="s">
        <v>155</v>
      </c>
      <c r="BM49" s="163"/>
      <c r="BN49" s="186"/>
      <c r="BO49" s="163"/>
      <c r="BP49" s="164"/>
      <c r="BQ49" s="164"/>
      <c r="BR49" s="164"/>
      <c r="BS49" s="164"/>
      <c r="BT49" s="165"/>
      <c r="BU49" s="166"/>
      <c r="BV49" s="167"/>
      <c r="BW49" s="113" t="s">
        <v>159</v>
      </c>
      <c r="BX49" s="166"/>
      <c r="BY49" s="167"/>
      <c r="BZ49" s="113" t="s">
        <v>160</v>
      </c>
      <c r="CG49" s="108"/>
      <c r="CK49" s="107">
        <v>43</v>
      </c>
      <c r="CL49" s="109"/>
      <c r="CM49" s="110" t="s">
        <v>154</v>
      </c>
      <c r="CN49" s="111"/>
      <c r="CO49" s="112" t="s">
        <v>155</v>
      </c>
      <c r="CP49" s="163"/>
      <c r="CQ49" s="186"/>
      <c r="CR49" s="163"/>
      <c r="CS49" s="164"/>
      <c r="CT49" s="164"/>
      <c r="CU49" s="164"/>
      <c r="CV49" s="164"/>
      <c r="CW49" s="165"/>
      <c r="CX49" s="166"/>
      <c r="CY49" s="167"/>
      <c r="CZ49" s="113" t="s">
        <v>159</v>
      </c>
      <c r="DA49" s="166"/>
      <c r="DB49" s="167"/>
      <c r="DC49" s="113" t="s">
        <v>160</v>
      </c>
      <c r="DJ49" s="108"/>
      <c r="DN49" s="107">
        <v>43</v>
      </c>
      <c r="DO49" s="109"/>
      <c r="DP49" s="110" t="s">
        <v>154</v>
      </c>
      <c r="DQ49" s="111"/>
      <c r="DR49" s="112" t="s">
        <v>155</v>
      </c>
      <c r="DS49" s="163"/>
      <c r="DT49" s="186"/>
      <c r="DU49" s="163"/>
      <c r="DV49" s="164"/>
      <c r="DW49" s="164"/>
      <c r="DX49" s="164"/>
      <c r="DY49" s="164"/>
      <c r="DZ49" s="165"/>
      <c r="EA49" s="166"/>
      <c r="EB49" s="167"/>
      <c r="EC49" s="113" t="s">
        <v>159</v>
      </c>
      <c r="ED49" s="166"/>
      <c r="EE49" s="167"/>
      <c r="EF49" s="113" t="s">
        <v>160</v>
      </c>
      <c r="EM49" s="108"/>
      <c r="EQ49" s="107">
        <v>43</v>
      </c>
      <c r="ER49" s="109"/>
      <c r="ES49" s="110" t="s">
        <v>154</v>
      </c>
      <c r="ET49" s="111"/>
      <c r="EU49" s="112" t="s">
        <v>155</v>
      </c>
      <c r="EV49" s="163"/>
      <c r="EW49" s="186"/>
      <c r="EX49" s="163"/>
      <c r="EY49" s="164"/>
      <c r="EZ49" s="164"/>
      <c r="FA49" s="164"/>
      <c r="FB49" s="164"/>
      <c r="FC49" s="165"/>
      <c r="FD49" s="166"/>
      <c r="FE49" s="167"/>
      <c r="FF49" s="113" t="s">
        <v>159</v>
      </c>
      <c r="FG49" s="166"/>
      <c r="FH49" s="167"/>
      <c r="FI49" s="113" t="s">
        <v>160</v>
      </c>
      <c r="FP49" s="108"/>
    </row>
    <row r="50" spans="2:172">
      <c r="B50" s="107">
        <v>44</v>
      </c>
      <c r="C50" s="109"/>
      <c r="D50" s="110" t="s">
        <v>154</v>
      </c>
      <c r="E50" s="111"/>
      <c r="F50" s="112" t="s">
        <v>155</v>
      </c>
      <c r="G50" s="163"/>
      <c r="H50" s="186"/>
      <c r="I50" s="163"/>
      <c r="J50" s="164"/>
      <c r="K50" s="164"/>
      <c r="L50" s="164"/>
      <c r="M50" s="164"/>
      <c r="N50" s="165"/>
      <c r="O50" s="166"/>
      <c r="P50" s="167"/>
      <c r="Q50" s="113" t="s">
        <v>159</v>
      </c>
      <c r="R50" s="166"/>
      <c r="S50" s="167"/>
      <c r="T50" s="113" t="s">
        <v>160</v>
      </c>
      <c r="AA50" s="108"/>
      <c r="AE50" s="107">
        <v>44</v>
      </c>
      <c r="AF50" s="109"/>
      <c r="AG50" s="110" t="s">
        <v>154</v>
      </c>
      <c r="AH50" s="111"/>
      <c r="AI50" s="112" t="s">
        <v>155</v>
      </c>
      <c r="AJ50" s="163"/>
      <c r="AK50" s="186"/>
      <c r="AL50" s="163"/>
      <c r="AM50" s="164"/>
      <c r="AN50" s="164"/>
      <c r="AO50" s="164"/>
      <c r="AP50" s="164"/>
      <c r="AQ50" s="165"/>
      <c r="AR50" s="166"/>
      <c r="AS50" s="167"/>
      <c r="AT50" s="113" t="s">
        <v>159</v>
      </c>
      <c r="AU50" s="166"/>
      <c r="AV50" s="167"/>
      <c r="AW50" s="113" t="s">
        <v>160</v>
      </c>
      <c r="BD50" s="108"/>
      <c r="BH50" s="107">
        <v>44</v>
      </c>
      <c r="BI50" s="109"/>
      <c r="BJ50" s="110" t="s">
        <v>154</v>
      </c>
      <c r="BK50" s="111"/>
      <c r="BL50" s="112" t="s">
        <v>155</v>
      </c>
      <c r="BM50" s="163"/>
      <c r="BN50" s="186"/>
      <c r="BO50" s="163"/>
      <c r="BP50" s="164"/>
      <c r="BQ50" s="164"/>
      <c r="BR50" s="164"/>
      <c r="BS50" s="164"/>
      <c r="BT50" s="165"/>
      <c r="BU50" s="166"/>
      <c r="BV50" s="167"/>
      <c r="BW50" s="113" t="s">
        <v>159</v>
      </c>
      <c r="BX50" s="166"/>
      <c r="BY50" s="167"/>
      <c r="BZ50" s="113" t="s">
        <v>160</v>
      </c>
      <c r="CG50" s="108"/>
      <c r="CK50" s="107">
        <v>44</v>
      </c>
      <c r="CL50" s="109"/>
      <c r="CM50" s="110" t="s">
        <v>154</v>
      </c>
      <c r="CN50" s="111"/>
      <c r="CO50" s="112" t="s">
        <v>155</v>
      </c>
      <c r="CP50" s="163"/>
      <c r="CQ50" s="186"/>
      <c r="CR50" s="163"/>
      <c r="CS50" s="164"/>
      <c r="CT50" s="164"/>
      <c r="CU50" s="164"/>
      <c r="CV50" s="164"/>
      <c r="CW50" s="165"/>
      <c r="CX50" s="166"/>
      <c r="CY50" s="167"/>
      <c r="CZ50" s="113" t="s">
        <v>159</v>
      </c>
      <c r="DA50" s="166"/>
      <c r="DB50" s="167"/>
      <c r="DC50" s="113" t="s">
        <v>160</v>
      </c>
      <c r="DJ50" s="108"/>
      <c r="DN50" s="107">
        <v>44</v>
      </c>
      <c r="DO50" s="109"/>
      <c r="DP50" s="110" t="s">
        <v>154</v>
      </c>
      <c r="DQ50" s="111"/>
      <c r="DR50" s="112" t="s">
        <v>155</v>
      </c>
      <c r="DS50" s="163"/>
      <c r="DT50" s="186"/>
      <c r="DU50" s="163"/>
      <c r="DV50" s="164"/>
      <c r="DW50" s="164"/>
      <c r="DX50" s="164"/>
      <c r="DY50" s="164"/>
      <c r="DZ50" s="165"/>
      <c r="EA50" s="166"/>
      <c r="EB50" s="167"/>
      <c r="EC50" s="113" t="s">
        <v>159</v>
      </c>
      <c r="ED50" s="166"/>
      <c r="EE50" s="167"/>
      <c r="EF50" s="113" t="s">
        <v>160</v>
      </c>
      <c r="EM50" s="108"/>
      <c r="EQ50" s="107">
        <v>44</v>
      </c>
      <c r="ER50" s="109"/>
      <c r="ES50" s="110" t="s">
        <v>154</v>
      </c>
      <c r="ET50" s="111"/>
      <c r="EU50" s="112" t="s">
        <v>155</v>
      </c>
      <c r="EV50" s="163"/>
      <c r="EW50" s="186"/>
      <c r="EX50" s="163"/>
      <c r="EY50" s="164"/>
      <c r="EZ50" s="164"/>
      <c r="FA50" s="164"/>
      <c r="FB50" s="164"/>
      <c r="FC50" s="165"/>
      <c r="FD50" s="166"/>
      <c r="FE50" s="167"/>
      <c r="FF50" s="113" t="s">
        <v>159</v>
      </c>
      <c r="FG50" s="166"/>
      <c r="FH50" s="167"/>
      <c r="FI50" s="113" t="s">
        <v>160</v>
      </c>
      <c r="FP50" s="108"/>
    </row>
    <row r="51" spans="2:172">
      <c r="B51" s="107">
        <v>45</v>
      </c>
      <c r="C51" s="109"/>
      <c r="D51" s="110" t="s">
        <v>154</v>
      </c>
      <c r="E51" s="111"/>
      <c r="F51" s="112" t="s">
        <v>155</v>
      </c>
      <c r="G51" s="163"/>
      <c r="H51" s="186"/>
      <c r="I51" s="163"/>
      <c r="J51" s="164"/>
      <c r="K51" s="164"/>
      <c r="L51" s="164"/>
      <c r="M51" s="164"/>
      <c r="N51" s="165"/>
      <c r="O51" s="166"/>
      <c r="P51" s="167"/>
      <c r="Q51" s="113" t="s">
        <v>159</v>
      </c>
      <c r="R51" s="166"/>
      <c r="S51" s="167"/>
      <c r="T51" s="113" t="s">
        <v>160</v>
      </c>
      <c r="AA51" s="108"/>
      <c r="AE51" s="107">
        <v>45</v>
      </c>
      <c r="AF51" s="109"/>
      <c r="AG51" s="110" t="s">
        <v>154</v>
      </c>
      <c r="AH51" s="111"/>
      <c r="AI51" s="112" t="s">
        <v>155</v>
      </c>
      <c r="AJ51" s="163"/>
      <c r="AK51" s="186"/>
      <c r="AL51" s="163"/>
      <c r="AM51" s="164"/>
      <c r="AN51" s="164"/>
      <c r="AO51" s="164"/>
      <c r="AP51" s="164"/>
      <c r="AQ51" s="165"/>
      <c r="AR51" s="166"/>
      <c r="AS51" s="167"/>
      <c r="AT51" s="113" t="s">
        <v>159</v>
      </c>
      <c r="AU51" s="166"/>
      <c r="AV51" s="167"/>
      <c r="AW51" s="113" t="s">
        <v>160</v>
      </c>
      <c r="BD51" s="108"/>
      <c r="BH51" s="107">
        <v>45</v>
      </c>
      <c r="BI51" s="109"/>
      <c r="BJ51" s="110" t="s">
        <v>154</v>
      </c>
      <c r="BK51" s="111"/>
      <c r="BL51" s="112" t="s">
        <v>155</v>
      </c>
      <c r="BM51" s="163"/>
      <c r="BN51" s="186"/>
      <c r="BO51" s="163"/>
      <c r="BP51" s="164"/>
      <c r="BQ51" s="164"/>
      <c r="BR51" s="164"/>
      <c r="BS51" s="164"/>
      <c r="BT51" s="165"/>
      <c r="BU51" s="166"/>
      <c r="BV51" s="167"/>
      <c r="BW51" s="113" t="s">
        <v>159</v>
      </c>
      <c r="BX51" s="166"/>
      <c r="BY51" s="167"/>
      <c r="BZ51" s="113" t="s">
        <v>160</v>
      </c>
      <c r="CG51" s="108"/>
      <c r="CK51" s="107">
        <v>45</v>
      </c>
      <c r="CL51" s="109"/>
      <c r="CM51" s="110" t="s">
        <v>154</v>
      </c>
      <c r="CN51" s="111"/>
      <c r="CO51" s="112" t="s">
        <v>155</v>
      </c>
      <c r="CP51" s="163"/>
      <c r="CQ51" s="186"/>
      <c r="CR51" s="163"/>
      <c r="CS51" s="164"/>
      <c r="CT51" s="164"/>
      <c r="CU51" s="164"/>
      <c r="CV51" s="164"/>
      <c r="CW51" s="165"/>
      <c r="CX51" s="166"/>
      <c r="CY51" s="167"/>
      <c r="CZ51" s="113" t="s">
        <v>159</v>
      </c>
      <c r="DA51" s="166"/>
      <c r="DB51" s="167"/>
      <c r="DC51" s="113" t="s">
        <v>160</v>
      </c>
      <c r="DJ51" s="108"/>
      <c r="DN51" s="107">
        <v>45</v>
      </c>
      <c r="DO51" s="109"/>
      <c r="DP51" s="110" t="s">
        <v>154</v>
      </c>
      <c r="DQ51" s="111"/>
      <c r="DR51" s="112" t="s">
        <v>155</v>
      </c>
      <c r="DS51" s="163"/>
      <c r="DT51" s="186"/>
      <c r="DU51" s="163"/>
      <c r="DV51" s="164"/>
      <c r="DW51" s="164"/>
      <c r="DX51" s="164"/>
      <c r="DY51" s="164"/>
      <c r="DZ51" s="165"/>
      <c r="EA51" s="166"/>
      <c r="EB51" s="167"/>
      <c r="EC51" s="113" t="s">
        <v>159</v>
      </c>
      <c r="ED51" s="166"/>
      <c r="EE51" s="167"/>
      <c r="EF51" s="113" t="s">
        <v>160</v>
      </c>
      <c r="EM51" s="108"/>
      <c r="EQ51" s="107">
        <v>45</v>
      </c>
      <c r="ER51" s="109"/>
      <c r="ES51" s="110" t="s">
        <v>154</v>
      </c>
      <c r="ET51" s="111"/>
      <c r="EU51" s="112" t="s">
        <v>155</v>
      </c>
      <c r="EV51" s="163"/>
      <c r="EW51" s="186"/>
      <c r="EX51" s="163"/>
      <c r="EY51" s="164"/>
      <c r="EZ51" s="164"/>
      <c r="FA51" s="164"/>
      <c r="FB51" s="164"/>
      <c r="FC51" s="165"/>
      <c r="FD51" s="166"/>
      <c r="FE51" s="167"/>
      <c r="FF51" s="113" t="s">
        <v>159</v>
      </c>
      <c r="FG51" s="166"/>
      <c r="FH51" s="167"/>
      <c r="FI51" s="113" t="s">
        <v>160</v>
      </c>
      <c r="FP51" s="108"/>
    </row>
    <row r="52" spans="2:172">
      <c r="B52" s="107">
        <v>46</v>
      </c>
      <c r="C52" s="109"/>
      <c r="D52" s="110" t="s">
        <v>154</v>
      </c>
      <c r="E52" s="111"/>
      <c r="F52" s="112" t="s">
        <v>155</v>
      </c>
      <c r="G52" s="163"/>
      <c r="H52" s="186"/>
      <c r="I52" s="163"/>
      <c r="J52" s="164"/>
      <c r="K52" s="164"/>
      <c r="L52" s="164"/>
      <c r="M52" s="164"/>
      <c r="N52" s="165"/>
      <c r="O52" s="166"/>
      <c r="P52" s="167"/>
      <c r="Q52" s="113" t="s">
        <v>159</v>
      </c>
      <c r="R52" s="166"/>
      <c r="S52" s="167"/>
      <c r="T52" s="113" t="s">
        <v>160</v>
      </c>
      <c r="AA52" s="108"/>
      <c r="AE52" s="107">
        <v>46</v>
      </c>
      <c r="AF52" s="109"/>
      <c r="AG52" s="110" t="s">
        <v>154</v>
      </c>
      <c r="AH52" s="111"/>
      <c r="AI52" s="112" t="s">
        <v>155</v>
      </c>
      <c r="AJ52" s="163"/>
      <c r="AK52" s="186"/>
      <c r="AL52" s="163"/>
      <c r="AM52" s="164"/>
      <c r="AN52" s="164"/>
      <c r="AO52" s="164"/>
      <c r="AP52" s="164"/>
      <c r="AQ52" s="165"/>
      <c r="AR52" s="166"/>
      <c r="AS52" s="167"/>
      <c r="AT52" s="113" t="s">
        <v>159</v>
      </c>
      <c r="AU52" s="166"/>
      <c r="AV52" s="167"/>
      <c r="AW52" s="113" t="s">
        <v>160</v>
      </c>
      <c r="BD52" s="108"/>
      <c r="BH52" s="107">
        <v>46</v>
      </c>
      <c r="BI52" s="109"/>
      <c r="BJ52" s="110" t="s">
        <v>154</v>
      </c>
      <c r="BK52" s="111"/>
      <c r="BL52" s="112" t="s">
        <v>155</v>
      </c>
      <c r="BM52" s="163"/>
      <c r="BN52" s="186"/>
      <c r="BO52" s="163"/>
      <c r="BP52" s="164"/>
      <c r="BQ52" s="164"/>
      <c r="BR52" s="164"/>
      <c r="BS52" s="164"/>
      <c r="BT52" s="165"/>
      <c r="BU52" s="166"/>
      <c r="BV52" s="167"/>
      <c r="BW52" s="113" t="s">
        <v>159</v>
      </c>
      <c r="BX52" s="166"/>
      <c r="BY52" s="167"/>
      <c r="BZ52" s="113" t="s">
        <v>160</v>
      </c>
      <c r="CG52" s="108"/>
      <c r="CK52" s="107">
        <v>46</v>
      </c>
      <c r="CL52" s="109"/>
      <c r="CM52" s="110" t="s">
        <v>154</v>
      </c>
      <c r="CN52" s="111"/>
      <c r="CO52" s="112" t="s">
        <v>155</v>
      </c>
      <c r="CP52" s="163"/>
      <c r="CQ52" s="186"/>
      <c r="CR52" s="163"/>
      <c r="CS52" s="164"/>
      <c r="CT52" s="164"/>
      <c r="CU52" s="164"/>
      <c r="CV52" s="164"/>
      <c r="CW52" s="165"/>
      <c r="CX52" s="166"/>
      <c r="CY52" s="167"/>
      <c r="CZ52" s="113" t="s">
        <v>159</v>
      </c>
      <c r="DA52" s="166"/>
      <c r="DB52" s="167"/>
      <c r="DC52" s="113" t="s">
        <v>160</v>
      </c>
      <c r="DJ52" s="108"/>
      <c r="DN52" s="107">
        <v>46</v>
      </c>
      <c r="DO52" s="109"/>
      <c r="DP52" s="110" t="s">
        <v>154</v>
      </c>
      <c r="DQ52" s="111"/>
      <c r="DR52" s="112" t="s">
        <v>155</v>
      </c>
      <c r="DS52" s="163"/>
      <c r="DT52" s="186"/>
      <c r="DU52" s="163"/>
      <c r="DV52" s="164"/>
      <c r="DW52" s="164"/>
      <c r="DX52" s="164"/>
      <c r="DY52" s="164"/>
      <c r="DZ52" s="165"/>
      <c r="EA52" s="166"/>
      <c r="EB52" s="167"/>
      <c r="EC52" s="113" t="s">
        <v>159</v>
      </c>
      <c r="ED52" s="166"/>
      <c r="EE52" s="167"/>
      <c r="EF52" s="113" t="s">
        <v>160</v>
      </c>
      <c r="EM52" s="108"/>
      <c r="EQ52" s="107">
        <v>46</v>
      </c>
      <c r="ER52" s="109"/>
      <c r="ES52" s="110" t="s">
        <v>154</v>
      </c>
      <c r="ET52" s="111"/>
      <c r="EU52" s="112" t="s">
        <v>155</v>
      </c>
      <c r="EV52" s="163"/>
      <c r="EW52" s="186"/>
      <c r="EX52" s="163"/>
      <c r="EY52" s="164"/>
      <c r="EZ52" s="164"/>
      <c r="FA52" s="164"/>
      <c r="FB52" s="164"/>
      <c r="FC52" s="165"/>
      <c r="FD52" s="166"/>
      <c r="FE52" s="167"/>
      <c r="FF52" s="113" t="s">
        <v>159</v>
      </c>
      <c r="FG52" s="166"/>
      <c r="FH52" s="167"/>
      <c r="FI52" s="113" t="s">
        <v>160</v>
      </c>
      <c r="FP52" s="108"/>
    </row>
    <row r="53" spans="2:172">
      <c r="B53" s="107">
        <v>47</v>
      </c>
      <c r="C53" s="109"/>
      <c r="D53" s="110" t="s">
        <v>154</v>
      </c>
      <c r="E53" s="111"/>
      <c r="F53" s="112" t="s">
        <v>155</v>
      </c>
      <c r="G53" s="163"/>
      <c r="H53" s="186"/>
      <c r="I53" s="163"/>
      <c r="J53" s="164"/>
      <c r="K53" s="164"/>
      <c r="L53" s="164"/>
      <c r="M53" s="164"/>
      <c r="N53" s="165"/>
      <c r="O53" s="166"/>
      <c r="P53" s="167"/>
      <c r="Q53" s="113" t="s">
        <v>159</v>
      </c>
      <c r="R53" s="183"/>
      <c r="S53" s="184"/>
      <c r="T53" s="113" t="s">
        <v>160</v>
      </c>
      <c r="AA53" s="108"/>
      <c r="AE53" s="107">
        <v>47</v>
      </c>
      <c r="AF53" s="109"/>
      <c r="AG53" s="110" t="s">
        <v>154</v>
      </c>
      <c r="AH53" s="111"/>
      <c r="AI53" s="112" t="s">
        <v>155</v>
      </c>
      <c r="AJ53" s="163"/>
      <c r="AK53" s="186"/>
      <c r="AL53" s="163"/>
      <c r="AM53" s="164"/>
      <c r="AN53" s="164"/>
      <c r="AO53" s="164"/>
      <c r="AP53" s="164"/>
      <c r="AQ53" s="165"/>
      <c r="AR53" s="166"/>
      <c r="AS53" s="167"/>
      <c r="AT53" s="113" t="s">
        <v>159</v>
      </c>
      <c r="AU53" s="183"/>
      <c r="AV53" s="184"/>
      <c r="AW53" s="113" t="s">
        <v>160</v>
      </c>
      <c r="BD53" s="108"/>
      <c r="BH53" s="107">
        <v>47</v>
      </c>
      <c r="BI53" s="109"/>
      <c r="BJ53" s="110" t="s">
        <v>154</v>
      </c>
      <c r="BK53" s="111"/>
      <c r="BL53" s="112" t="s">
        <v>155</v>
      </c>
      <c r="BM53" s="163"/>
      <c r="BN53" s="186"/>
      <c r="BO53" s="163"/>
      <c r="BP53" s="164"/>
      <c r="BQ53" s="164"/>
      <c r="BR53" s="164"/>
      <c r="BS53" s="164"/>
      <c r="BT53" s="165"/>
      <c r="BU53" s="166"/>
      <c r="BV53" s="167"/>
      <c r="BW53" s="113" t="s">
        <v>159</v>
      </c>
      <c r="BX53" s="183"/>
      <c r="BY53" s="184"/>
      <c r="BZ53" s="113" t="s">
        <v>160</v>
      </c>
      <c r="CG53" s="108"/>
      <c r="CK53" s="107">
        <v>47</v>
      </c>
      <c r="CL53" s="109"/>
      <c r="CM53" s="110" t="s">
        <v>154</v>
      </c>
      <c r="CN53" s="111"/>
      <c r="CO53" s="112" t="s">
        <v>155</v>
      </c>
      <c r="CP53" s="163"/>
      <c r="CQ53" s="186"/>
      <c r="CR53" s="163"/>
      <c r="CS53" s="164"/>
      <c r="CT53" s="164"/>
      <c r="CU53" s="164"/>
      <c r="CV53" s="164"/>
      <c r="CW53" s="165"/>
      <c r="CX53" s="166"/>
      <c r="CY53" s="167"/>
      <c r="CZ53" s="113" t="s">
        <v>159</v>
      </c>
      <c r="DA53" s="183"/>
      <c r="DB53" s="184"/>
      <c r="DC53" s="113" t="s">
        <v>160</v>
      </c>
      <c r="DJ53" s="108"/>
      <c r="DN53" s="107">
        <v>47</v>
      </c>
      <c r="DO53" s="109"/>
      <c r="DP53" s="110" t="s">
        <v>154</v>
      </c>
      <c r="DQ53" s="111"/>
      <c r="DR53" s="112" t="s">
        <v>155</v>
      </c>
      <c r="DS53" s="163"/>
      <c r="DT53" s="186"/>
      <c r="DU53" s="163"/>
      <c r="DV53" s="164"/>
      <c r="DW53" s="164"/>
      <c r="DX53" s="164"/>
      <c r="DY53" s="164"/>
      <c r="DZ53" s="165"/>
      <c r="EA53" s="166"/>
      <c r="EB53" s="167"/>
      <c r="EC53" s="113" t="s">
        <v>159</v>
      </c>
      <c r="ED53" s="183"/>
      <c r="EE53" s="184"/>
      <c r="EF53" s="113" t="s">
        <v>160</v>
      </c>
      <c r="EM53" s="108"/>
      <c r="EQ53" s="107">
        <v>47</v>
      </c>
      <c r="ER53" s="109"/>
      <c r="ES53" s="110" t="s">
        <v>154</v>
      </c>
      <c r="ET53" s="111"/>
      <c r="EU53" s="112" t="s">
        <v>155</v>
      </c>
      <c r="EV53" s="163"/>
      <c r="EW53" s="186"/>
      <c r="EX53" s="163"/>
      <c r="EY53" s="164"/>
      <c r="EZ53" s="164"/>
      <c r="FA53" s="164"/>
      <c r="FB53" s="164"/>
      <c r="FC53" s="165"/>
      <c r="FD53" s="166"/>
      <c r="FE53" s="167"/>
      <c r="FF53" s="113" t="s">
        <v>159</v>
      </c>
      <c r="FG53" s="183"/>
      <c r="FH53" s="184"/>
      <c r="FI53" s="113" t="s">
        <v>160</v>
      </c>
      <c r="FP53" s="108"/>
    </row>
    <row r="54" spans="2:172">
      <c r="B54" s="107">
        <v>48</v>
      </c>
      <c r="C54" s="109"/>
      <c r="D54" s="110" t="s">
        <v>154</v>
      </c>
      <c r="E54" s="111"/>
      <c r="F54" s="112" t="s">
        <v>155</v>
      </c>
      <c r="G54" s="163"/>
      <c r="H54" s="186"/>
      <c r="I54" s="163"/>
      <c r="J54" s="164"/>
      <c r="K54" s="164"/>
      <c r="L54" s="164"/>
      <c r="M54" s="164"/>
      <c r="N54" s="165"/>
      <c r="O54" s="166"/>
      <c r="P54" s="167"/>
      <c r="Q54" s="113" t="s">
        <v>159</v>
      </c>
      <c r="R54" s="166"/>
      <c r="S54" s="167"/>
      <c r="T54" s="113" t="s">
        <v>160</v>
      </c>
      <c r="AA54" s="108"/>
      <c r="AE54" s="107">
        <v>48</v>
      </c>
      <c r="AF54" s="109"/>
      <c r="AG54" s="110" t="s">
        <v>154</v>
      </c>
      <c r="AH54" s="111"/>
      <c r="AI54" s="112" t="s">
        <v>155</v>
      </c>
      <c r="AJ54" s="163"/>
      <c r="AK54" s="186"/>
      <c r="AL54" s="163"/>
      <c r="AM54" s="164"/>
      <c r="AN54" s="164"/>
      <c r="AO54" s="164"/>
      <c r="AP54" s="164"/>
      <c r="AQ54" s="165"/>
      <c r="AR54" s="166"/>
      <c r="AS54" s="167"/>
      <c r="AT54" s="113" t="s">
        <v>159</v>
      </c>
      <c r="AU54" s="166"/>
      <c r="AV54" s="167"/>
      <c r="AW54" s="113" t="s">
        <v>160</v>
      </c>
      <c r="BD54" s="108"/>
      <c r="BH54" s="107">
        <v>48</v>
      </c>
      <c r="BI54" s="109"/>
      <c r="BJ54" s="110" t="s">
        <v>154</v>
      </c>
      <c r="BK54" s="111"/>
      <c r="BL54" s="112" t="s">
        <v>155</v>
      </c>
      <c r="BM54" s="163"/>
      <c r="BN54" s="186"/>
      <c r="BO54" s="163"/>
      <c r="BP54" s="164"/>
      <c r="BQ54" s="164"/>
      <c r="BR54" s="164"/>
      <c r="BS54" s="164"/>
      <c r="BT54" s="165"/>
      <c r="BU54" s="166"/>
      <c r="BV54" s="167"/>
      <c r="BW54" s="113" t="s">
        <v>159</v>
      </c>
      <c r="BX54" s="166"/>
      <c r="BY54" s="167"/>
      <c r="BZ54" s="113" t="s">
        <v>160</v>
      </c>
      <c r="CG54" s="108"/>
      <c r="CK54" s="107">
        <v>48</v>
      </c>
      <c r="CL54" s="109"/>
      <c r="CM54" s="110" t="s">
        <v>154</v>
      </c>
      <c r="CN54" s="111"/>
      <c r="CO54" s="112" t="s">
        <v>155</v>
      </c>
      <c r="CP54" s="163"/>
      <c r="CQ54" s="186"/>
      <c r="CR54" s="163"/>
      <c r="CS54" s="164"/>
      <c r="CT54" s="164"/>
      <c r="CU54" s="164"/>
      <c r="CV54" s="164"/>
      <c r="CW54" s="165"/>
      <c r="CX54" s="166"/>
      <c r="CY54" s="167"/>
      <c r="CZ54" s="113" t="s">
        <v>159</v>
      </c>
      <c r="DA54" s="166"/>
      <c r="DB54" s="167"/>
      <c r="DC54" s="113" t="s">
        <v>160</v>
      </c>
      <c r="DJ54" s="108"/>
      <c r="DN54" s="107">
        <v>48</v>
      </c>
      <c r="DO54" s="109"/>
      <c r="DP54" s="110" t="s">
        <v>154</v>
      </c>
      <c r="DQ54" s="111"/>
      <c r="DR54" s="112" t="s">
        <v>155</v>
      </c>
      <c r="DS54" s="163"/>
      <c r="DT54" s="186"/>
      <c r="DU54" s="163"/>
      <c r="DV54" s="164"/>
      <c r="DW54" s="164"/>
      <c r="DX54" s="164"/>
      <c r="DY54" s="164"/>
      <c r="DZ54" s="165"/>
      <c r="EA54" s="166"/>
      <c r="EB54" s="167"/>
      <c r="EC54" s="113" t="s">
        <v>159</v>
      </c>
      <c r="ED54" s="166"/>
      <c r="EE54" s="167"/>
      <c r="EF54" s="113" t="s">
        <v>160</v>
      </c>
      <c r="EM54" s="108"/>
      <c r="EQ54" s="107">
        <v>48</v>
      </c>
      <c r="ER54" s="109"/>
      <c r="ES54" s="110" t="s">
        <v>154</v>
      </c>
      <c r="ET54" s="111"/>
      <c r="EU54" s="112" t="s">
        <v>155</v>
      </c>
      <c r="EV54" s="163"/>
      <c r="EW54" s="186"/>
      <c r="EX54" s="163"/>
      <c r="EY54" s="164"/>
      <c r="EZ54" s="164"/>
      <c r="FA54" s="164"/>
      <c r="FB54" s="164"/>
      <c r="FC54" s="165"/>
      <c r="FD54" s="166"/>
      <c r="FE54" s="167"/>
      <c r="FF54" s="113" t="s">
        <v>159</v>
      </c>
      <c r="FG54" s="166"/>
      <c r="FH54" s="167"/>
      <c r="FI54" s="113" t="s">
        <v>160</v>
      </c>
      <c r="FP54" s="108"/>
    </row>
    <row r="55" spans="2:172">
      <c r="B55" s="107">
        <v>49</v>
      </c>
      <c r="C55" s="109"/>
      <c r="D55" s="110" t="s">
        <v>154</v>
      </c>
      <c r="E55" s="111"/>
      <c r="F55" s="112" t="s">
        <v>155</v>
      </c>
      <c r="G55" s="163"/>
      <c r="H55" s="186"/>
      <c r="I55" s="163"/>
      <c r="J55" s="164"/>
      <c r="K55" s="164"/>
      <c r="L55" s="164"/>
      <c r="M55" s="164"/>
      <c r="N55" s="165"/>
      <c r="O55" s="166"/>
      <c r="P55" s="167"/>
      <c r="Q55" s="113" t="s">
        <v>159</v>
      </c>
      <c r="R55" s="166"/>
      <c r="S55" s="167"/>
      <c r="T55" s="113" t="s">
        <v>160</v>
      </c>
      <c r="AA55" s="108"/>
      <c r="AE55" s="107">
        <v>49</v>
      </c>
      <c r="AF55" s="109"/>
      <c r="AG55" s="110" t="s">
        <v>154</v>
      </c>
      <c r="AH55" s="111"/>
      <c r="AI55" s="112" t="s">
        <v>155</v>
      </c>
      <c r="AJ55" s="163"/>
      <c r="AK55" s="186"/>
      <c r="AL55" s="163"/>
      <c r="AM55" s="164"/>
      <c r="AN55" s="164"/>
      <c r="AO55" s="164"/>
      <c r="AP55" s="164"/>
      <c r="AQ55" s="165"/>
      <c r="AR55" s="166"/>
      <c r="AS55" s="167"/>
      <c r="AT55" s="113" t="s">
        <v>159</v>
      </c>
      <c r="AU55" s="166"/>
      <c r="AV55" s="167"/>
      <c r="AW55" s="113" t="s">
        <v>160</v>
      </c>
      <c r="BD55" s="108"/>
      <c r="BH55" s="107">
        <v>49</v>
      </c>
      <c r="BI55" s="109"/>
      <c r="BJ55" s="110" t="s">
        <v>154</v>
      </c>
      <c r="BK55" s="111"/>
      <c r="BL55" s="112" t="s">
        <v>155</v>
      </c>
      <c r="BM55" s="163"/>
      <c r="BN55" s="186"/>
      <c r="BO55" s="163"/>
      <c r="BP55" s="164"/>
      <c r="BQ55" s="164"/>
      <c r="BR55" s="164"/>
      <c r="BS55" s="164"/>
      <c r="BT55" s="165"/>
      <c r="BU55" s="166"/>
      <c r="BV55" s="167"/>
      <c r="BW55" s="113" t="s">
        <v>159</v>
      </c>
      <c r="BX55" s="166"/>
      <c r="BY55" s="167"/>
      <c r="BZ55" s="113" t="s">
        <v>160</v>
      </c>
      <c r="CG55" s="108"/>
      <c r="CK55" s="107">
        <v>49</v>
      </c>
      <c r="CL55" s="109"/>
      <c r="CM55" s="110" t="s">
        <v>154</v>
      </c>
      <c r="CN55" s="111"/>
      <c r="CO55" s="112" t="s">
        <v>155</v>
      </c>
      <c r="CP55" s="163"/>
      <c r="CQ55" s="186"/>
      <c r="CR55" s="163"/>
      <c r="CS55" s="164"/>
      <c r="CT55" s="164"/>
      <c r="CU55" s="164"/>
      <c r="CV55" s="164"/>
      <c r="CW55" s="165"/>
      <c r="CX55" s="166"/>
      <c r="CY55" s="167"/>
      <c r="CZ55" s="113" t="s">
        <v>159</v>
      </c>
      <c r="DA55" s="166"/>
      <c r="DB55" s="167"/>
      <c r="DC55" s="113" t="s">
        <v>160</v>
      </c>
      <c r="DJ55" s="108"/>
      <c r="DN55" s="107">
        <v>49</v>
      </c>
      <c r="DO55" s="109"/>
      <c r="DP55" s="110" t="s">
        <v>154</v>
      </c>
      <c r="DQ55" s="111"/>
      <c r="DR55" s="112" t="s">
        <v>155</v>
      </c>
      <c r="DS55" s="163"/>
      <c r="DT55" s="186"/>
      <c r="DU55" s="163"/>
      <c r="DV55" s="164"/>
      <c r="DW55" s="164"/>
      <c r="DX55" s="164"/>
      <c r="DY55" s="164"/>
      <c r="DZ55" s="165"/>
      <c r="EA55" s="166"/>
      <c r="EB55" s="167"/>
      <c r="EC55" s="113" t="s">
        <v>159</v>
      </c>
      <c r="ED55" s="166"/>
      <c r="EE55" s="167"/>
      <c r="EF55" s="113" t="s">
        <v>160</v>
      </c>
      <c r="EM55" s="108"/>
      <c r="EQ55" s="107">
        <v>49</v>
      </c>
      <c r="ER55" s="109"/>
      <c r="ES55" s="110" t="s">
        <v>154</v>
      </c>
      <c r="ET55" s="111"/>
      <c r="EU55" s="112" t="s">
        <v>155</v>
      </c>
      <c r="EV55" s="163"/>
      <c r="EW55" s="186"/>
      <c r="EX55" s="163"/>
      <c r="EY55" s="164"/>
      <c r="EZ55" s="164"/>
      <c r="FA55" s="164"/>
      <c r="FB55" s="164"/>
      <c r="FC55" s="165"/>
      <c r="FD55" s="166"/>
      <c r="FE55" s="167"/>
      <c r="FF55" s="113" t="s">
        <v>159</v>
      </c>
      <c r="FG55" s="166"/>
      <c r="FH55" s="167"/>
      <c r="FI55" s="113" t="s">
        <v>160</v>
      </c>
      <c r="FP55" s="108"/>
    </row>
    <row r="56" spans="2:172">
      <c r="B56" s="107">
        <v>50</v>
      </c>
      <c r="C56" s="109"/>
      <c r="D56" s="110" t="s">
        <v>154</v>
      </c>
      <c r="E56" s="111"/>
      <c r="F56" s="112" t="s">
        <v>155</v>
      </c>
      <c r="G56" s="163"/>
      <c r="H56" s="186"/>
      <c r="I56" s="163"/>
      <c r="J56" s="164"/>
      <c r="K56" s="164"/>
      <c r="L56" s="164"/>
      <c r="M56" s="164"/>
      <c r="N56" s="165"/>
      <c r="O56" s="166"/>
      <c r="P56" s="167"/>
      <c r="Q56" s="113" t="s">
        <v>159</v>
      </c>
      <c r="R56" s="166"/>
      <c r="S56" s="167"/>
      <c r="T56" s="113" t="s">
        <v>160</v>
      </c>
      <c r="AA56" s="108"/>
      <c r="AE56" s="107">
        <v>50</v>
      </c>
      <c r="AF56" s="109"/>
      <c r="AG56" s="110" t="s">
        <v>154</v>
      </c>
      <c r="AH56" s="111"/>
      <c r="AI56" s="112" t="s">
        <v>155</v>
      </c>
      <c r="AJ56" s="163"/>
      <c r="AK56" s="186"/>
      <c r="AL56" s="163"/>
      <c r="AM56" s="164"/>
      <c r="AN56" s="164"/>
      <c r="AO56" s="164"/>
      <c r="AP56" s="164"/>
      <c r="AQ56" s="165"/>
      <c r="AR56" s="166"/>
      <c r="AS56" s="167"/>
      <c r="AT56" s="113" t="s">
        <v>159</v>
      </c>
      <c r="AU56" s="166"/>
      <c r="AV56" s="167"/>
      <c r="AW56" s="113" t="s">
        <v>160</v>
      </c>
      <c r="BD56" s="108"/>
      <c r="BH56" s="107">
        <v>50</v>
      </c>
      <c r="BI56" s="109"/>
      <c r="BJ56" s="110" t="s">
        <v>154</v>
      </c>
      <c r="BK56" s="111"/>
      <c r="BL56" s="112" t="s">
        <v>155</v>
      </c>
      <c r="BM56" s="163"/>
      <c r="BN56" s="186"/>
      <c r="BO56" s="163"/>
      <c r="BP56" s="164"/>
      <c r="BQ56" s="164"/>
      <c r="BR56" s="164"/>
      <c r="BS56" s="164"/>
      <c r="BT56" s="165"/>
      <c r="BU56" s="166"/>
      <c r="BV56" s="167"/>
      <c r="BW56" s="113" t="s">
        <v>159</v>
      </c>
      <c r="BX56" s="166"/>
      <c r="BY56" s="167"/>
      <c r="BZ56" s="113" t="s">
        <v>160</v>
      </c>
      <c r="CG56" s="108"/>
      <c r="CK56" s="107">
        <v>50</v>
      </c>
      <c r="CL56" s="109"/>
      <c r="CM56" s="110" t="s">
        <v>154</v>
      </c>
      <c r="CN56" s="111"/>
      <c r="CO56" s="112" t="s">
        <v>155</v>
      </c>
      <c r="CP56" s="163"/>
      <c r="CQ56" s="186"/>
      <c r="CR56" s="163"/>
      <c r="CS56" s="164"/>
      <c r="CT56" s="164"/>
      <c r="CU56" s="164"/>
      <c r="CV56" s="164"/>
      <c r="CW56" s="165"/>
      <c r="CX56" s="166"/>
      <c r="CY56" s="167"/>
      <c r="CZ56" s="113" t="s">
        <v>159</v>
      </c>
      <c r="DA56" s="166"/>
      <c r="DB56" s="167"/>
      <c r="DC56" s="113" t="s">
        <v>160</v>
      </c>
      <c r="DJ56" s="108"/>
      <c r="DN56" s="107">
        <v>50</v>
      </c>
      <c r="DO56" s="109"/>
      <c r="DP56" s="110" t="s">
        <v>154</v>
      </c>
      <c r="DQ56" s="111"/>
      <c r="DR56" s="112" t="s">
        <v>155</v>
      </c>
      <c r="DS56" s="163"/>
      <c r="DT56" s="186"/>
      <c r="DU56" s="163"/>
      <c r="DV56" s="164"/>
      <c r="DW56" s="164"/>
      <c r="DX56" s="164"/>
      <c r="DY56" s="164"/>
      <c r="DZ56" s="165"/>
      <c r="EA56" s="166"/>
      <c r="EB56" s="167"/>
      <c r="EC56" s="113" t="s">
        <v>159</v>
      </c>
      <c r="ED56" s="166"/>
      <c r="EE56" s="167"/>
      <c r="EF56" s="113" t="s">
        <v>160</v>
      </c>
      <c r="EM56" s="108"/>
      <c r="EQ56" s="107">
        <v>50</v>
      </c>
      <c r="ER56" s="109"/>
      <c r="ES56" s="110" t="s">
        <v>154</v>
      </c>
      <c r="ET56" s="111"/>
      <c r="EU56" s="112" t="s">
        <v>155</v>
      </c>
      <c r="EV56" s="163"/>
      <c r="EW56" s="186"/>
      <c r="EX56" s="163"/>
      <c r="EY56" s="164"/>
      <c r="EZ56" s="164"/>
      <c r="FA56" s="164"/>
      <c r="FB56" s="164"/>
      <c r="FC56" s="165"/>
      <c r="FD56" s="166"/>
      <c r="FE56" s="167"/>
      <c r="FF56" s="113" t="s">
        <v>159</v>
      </c>
      <c r="FG56" s="166"/>
      <c r="FH56" s="167"/>
      <c r="FI56" s="113" t="s">
        <v>160</v>
      </c>
      <c r="FP56" s="108"/>
    </row>
    <row r="57" spans="2:172">
      <c r="B57" s="107">
        <v>51</v>
      </c>
      <c r="C57" s="109"/>
      <c r="D57" s="110" t="s">
        <v>154</v>
      </c>
      <c r="E57" s="111"/>
      <c r="F57" s="112" t="s">
        <v>155</v>
      </c>
      <c r="G57" s="163"/>
      <c r="H57" s="186"/>
      <c r="I57" s="163"/>
      <c r="J57" s="164"/>
      <c r="K57" s="164"/>
      <c r="L57" s="164"/>
      <c r="M57" s="164"/>
      <c r="N57" s="165"/>
      <c r="O57" s="166"/>
      <c r="P57" s="167"/>
      <c r="Q57" s="113" t="s">
        <v>159</v>
      </c>
      <c r="R57" s="166"/>
      <c r="S57" s="167"/>
      <c r="T57" s="113" t="s">
        <v>160</v>
      </c>
      <c r="AA57" s="108"/>
      <c r="AE57" s="107">
        <v>51</v>
      </c>
      <c r="AF57" s="109"/>
      <c r="AG57" s="110" t="s">
        <v>154</v>
      </c>
      <c r="AH57" s="111"/>
      <c r="AI57" s="112" t="s">
        <v>155</v>
      </c>
      <c r="AJ57" s="163"/>
      <c r="AK57" s="186"/>
      <c r="AL57" s="163"/>
      <c r="AM57" s="164"/>
      <c r="AN57" s="164"/>
      <c r="AO57" s="164"/>
      <c r="AP57" s="164"/>
      <c r="AQ57" s="165"/>
      <c r="AR57" s="166"/>
      <c r="AS57" s="167"/>
      <c r="AT57" s="113" t="s">
        <v>159</v>
      </c>
      <c r="AU57" s="166"/>
      <c r="AV57" s="167"/>
      <c r="AW57" s="113" t="s">
        <v>160</v>
      </c>
      <c r="BD57" s="108"/>
      <c r="BH57" s="107">
        <v>51</v>
      </c>
      <c r="BI57" s="109"/>
      <c r="BJ57" s="110" t="s">
        <v>154</v>
      </c>
      <c r="BK57" s="111"/>
      <c r="BL57" s="112" t="s">
        <v>155</v>
      </c>
      <c r="BM57" s="163"/>
      <c r="BN57" s="186"/>
      <c r="BO57" s="163"/>
      <c r="BP57" s="164"/>
      <c r="BQ57" s="164"/>
      <c r="BR57" s="164"/>
      <c r="BS57" s="164"/>
      <c r="BT57" s="165"/>
      <c r="BU57" s="166"/>
      <c r="BV57" s="167"/>
      <c r="BW57" s="113" t="s">
        <v>159</v>
      </c>
      <c r="BX57" s="166"/>
      <c r="BY57" s="167"/>
      <c r="BZ57" s="113" t="s">
        <v>160</v>
      </c>
      <c r="CG57" s="108"/>
      <c r="CK57" s="107">
        <v>51</v>
      </c>
      <c r="CL57" s="109"/>
      <c r="CM57" s="110" t="s">
        <v>154</v>
      </c>
      <c r="CN57" s="111"/>
      <c r="CO57" s="112" t="s">
        <v>155</v>
      </c>
      <c r="CP57" s="163"/>
      <c r="CQ57" s="186"/>
      <c r="CR57" s="163"/>
      <c r="CS57" s="164"/>
      <c r="CT57" s="164"/>
      <c r="CU57" s="164"/>
      <c r="CV57" s="164"/>
      <c r="CW57" s="165"/>
      <c r="CX57" s="166"/>
      <c r="CY57" s="167"/>
      <c r="CZ57" s="113" t="s">
        <v>159</v>
      </c>
      <c r="DA57" s="166"/>
      <c r="DB57" s="167"/>
      <c r="DC57" s="113" t="s">
        <v>160</v>
      </c>
      <c r="DJ57" s="108"/>
      <c r="DN57" s="107">
        <v>51</v>
      </c>
      <c r="DO57" s="109"/>
      <c r="DP57" s="110" t="s">
        <v>154</v>
      </c>
      <c r="DQ57" s="111"/>
      <c r="DR57" s="112" t="s">
        <v>155</v>
      </c>
      <c r="DS57" s="163"/>
      <c r="DT57" s="186"/>
      <c r="DU57" s="163"/>
      <c r="DV57" s="164"/>
      <c r="DW57" s="164"/>
      <c r="DX57" s="164"/>
      <c r="DY57" s="164"/>
      <c r="DZ57" s="165"/>
      <c r="EA57" s="166"/>
      <c r="EB57" s="167"/>
      <c r="EC57" s="113" t="s">
        <v>159</v>
      </c>
      <c r="ED57" s="166"/>
      <c r="EE57" s="167"/>
      <c r="EF57" s="113" t="s">
        <v>160</v>
      </c>
      <c r="EM57" s="108"/>
      <c r="EQ57" s="107">
        <v>51</v>
      </c>
      <c r="ER57" s="109"/>
      <c r="ES57" s="110" t="s">
        <v>154</v>
      </c>
      <c r="ET57" s="111"/>
      <c r="EU57" s="112" t="s">
        <v>155</v>
      </c>
      <c r="EV57" s="163"/>
      <c r="EW57" s="186"/>
      <c r="EX57" s="163"/>
      <c r="EY57" s="164"/>
      <c r="EZ57" s="164"/>
      <c r="FA57" s="164"/>
      <c r="FB57" s="164"/>
      <c r="FC57" s="165"/>
      <c r="FD57" s="166"/>
      <c r="FE57" s="167"/>
      <c r="FF57" s="113" t="s">
        <v>159</v>
      </c>
      <c r="FG57" s="166"/>
      <c r="FH57" s="167"/>
      <c r="FI57" s="113" t="s">
        <v>160</v>
      </c>
      <c r="FP57" s="108"/>
    </row>
    <row r="58" spans="2:172">
      <c r="B58" s="107">
        <v>52</v>
      </c>
      <c r="C58" s="109"/>
      <c r="D58" s="110" t="s">
        <v>154</v>
      </c>
      <c r="E58" s="111"/>
      <c r="F58" s="112" t="s">
        <v>155</v>
      </c>
      <c r="G58" s="163"/>
      <c r="H58" s="186"/>
      <c r="I58" s="163"/>
      <c r="J58" s="164"/>
      <c r="K58" s="164"/>
      <c r="L58" s="164"/>
      <c r="M58" s="164"/>
      <c r="N58" s="165"/>
      <c r="O58" s="166"/>
      <c r="P58" s="167"/>
      <c r="Q58" s="113" t="s">
        <v>159</v>
      </c>
      <c r="R58" s="166"/>
      <c r="S58" s="167"/>
      <c r="T58" s="113" t="s">
        <v>160</v>
      </c>
      <c r="AA58" s="108"/>
      <c r="AE58" s="107">
        <v>52</v>
      </c>
      <c r="AF58" s="109"/>
      <c r="AG58" s="110" t="s">
        <v>154</v>
      </c>
      <c r="AH58" s="111"/>
      <c r="AI58" s="112" t="s">
        <v>155</v>
      </c>
      <c r="AJ58" s="163"/>
      <c r="AK58" s="186"/>
      <c r="AL58" s="163"/>
      <c r="AM58" s="164"/>
      <c r="AN58" s="164"/>
      <c r="AO58" s="164"/>
      <c r="AP58" s="164"/>
      <c r="AQ58" s="165"/>
      <c r="AR58" s="166"/>
      <c r="AS58" s="167"/>
      <c r="AT58" s="113" t="s">
        <v>159</v>
      </c>
      <c r="AU58" s="166"/>
      <c r="AV58" s="167"/>
      <c r="AW58" s="113" t="s">
        <v>160</v>
      </c>
      <c r="BD58" s="108"/>
      <c r="BH58" s="107">
        <v>52</v>
      </c>
      <c r="BI58" s="109"/>
      <c r="BJ58" s="110" t="s">
        <v>154</v>
      </c>
      <c r="BK58" s="111"/>
      <c r="BL58" s="112" t="s">
        <v>155</v>
      </c>
      <c r="BM58" s="163"/>
      <c r="BN58" s="186"/>
      <c r="BO58" s="163"/>
      <c r="BP58" s="164"/>
      <c r="BQ58" s="164"/>
      <c r="BR58" s="164"/>
      <c r="BS58" s="164"/>
      <c r="BT58" s="165"/>
      <c r="BU58" s="166"/>
      <c r="BV58" s="167"/>
      <c r="BW58" s="113" t="s">
        <v>159</v>
      </c>
      <c r="BX58" s="166"/>
      <c r="BY58" s="167"/>
      <c r="BZ58" s="113" t="s">
        <v>160</v>
      </c>
      <c r="CG58" s="108"/>
      <c r="CK58" s="107">
        <v>52</v>
      </c>
      <c r="CL58" s="109"/>
      <c r="CM58" s="110" t="s">
        <v>154</v>
      </c>
      <c r="CN58" s="111"/>
      <c r="CO58" s="112" t="s">
        <v>155</v>
      </c>
      <c r="CP58" s="163"/>
      <c r="CQ58" s="186"/>
      <c r="CR58" s="163"/>
      <c r="CS58" s="164"/>
      <c r="CT58" s="164"/>
      <c r="CU58" s="164"/>
      <c r="CV58" s="164"/>
      <c r="CW58" s="165"/>
      <c r="CX58" s="166"/>
      <c r="CY58" s="167"/>
      <c r="CZ58" s="113" t="s">
        <v>159</v>
      </c>
      <c r="DA58" s="166"/>
      <c r="DB58" s="167"/>
      <c r="DC58" s="113" t="s">
        <v>160</v>
      </c>
      <c r="DJ58" s="108"/>
      <c r="DN58" s="107">
        <v>52</v>
      </c>
      <c r="DO58" s="109"/>
      <c r="DP58" s="110" t="s">
        <v>154</v>
      </c>
      <c r="DQ58" s="111"/>
      <c r="DR58" s="112" t="s">
        <v>155</v>
      </c>
      <c r="DS58" s="163"/>
      <c r="DT58" s="186"/>
      <c r="DU58" s="163"/>
      <c r="DV58" s="164"/>
      <c r="DW58" s="164"/>
      <c r="DX58" s="164"/>
      <c r="DY58" s="164"/>
      <c r="DZ58" s="165"/>
      <c r="EA58" s="166"/>
      <c r="EB58" s="167"/>
      <c r="EC58" s="113" t="s">
        <v>159</v>
      </c>
      <c r="ED58" s="166"/>
      <c r="EE58" s="167"/>
      <c r="EF58" s="113" t="s">
        <v>160</v>
      </c>
      <c r="EM58" s="108"/>
      <c r="EQ58" s="107">
        <v>52</v>
      </c>
      <c r="ER58" s="109"/>
      <c r="ES58" s="110" t="s">
        <v>154</v>
      </c>
      <c r="ET58" s="111"/>
      <c r="EU58" s="112" t="s">
        <v>155</v>
      </c>
      <c r="EV58" s="163"/>
      <c r="EW58" s="186"/>
      <c r="EX58" s="163"/>
      <c r="EY58" s="164"/>
      <c r="EZ58" s="164"/>
      <c r="FA58" s="164"/>
      <c r="FB58" s="164"/>
      <c r="FC58" s="165"/>
      <c r="FD58" s="166"/>
      <c r="FE58" s="167"/>
      <c r="FF58" s="113" t="s">
        <v>159</v>
      </c>
      <c r="FG58" s="166"/>
      <c r="FH58" s="167"/>
      <c r="FI58" s="113" t="s">
        <v>160</v>
      </c>
      <c r="FP58" s="108"/>
    </row>
    <row r="59" spans="2:172">
      <c r="B59" s="107">
        <v>53</v>
      </c>
      <c r="C59" s="109"/>
      <c r="D59" s="110" t="s">
        <v>154</v>
      </c>
      <c r="E59" s="111"/>
      <c r="F59" s="112" t="s">
        <v>155</v>
      </c>
      <c r="G59" s="163"/>
      <c r="H59" s="186"/>
      <c r="I59" s="163"/>
      <c r="J59" s="164"/>
      <c r="K59" s="164"/>
      <c r="L59" s="164"/>
      <c r="M59" s="164"/>
      <c r="N59" s="165"/>
      <c r="O59" s="166"/>
      <c r="P59" s="167"/>
      <c r="Q59" s="113" t="s">
        <v>159</v>
      </c>
      <c r="R59" s="166"/>
      <c r="S59" s="167"/>
      <c r="T59" s="113" t="s">
        <v>160</v>
      </c>
      <c r="AA59" s="108"/>
      <c r="AE59" s="107">
        <v>53</v>
      </c>
      <c r="AF59" s="109"/>
      <c r="AG59" s="110" t="s">
        <v>154</v>
      </c>
      <c r="AH59" s="111"/>
      <c r="AI59" s="112" t="s">
        <v>155</v>
      </c>
      <c r="AJ59" s="163"/>
      <c r="AK59" s="186"/>
      <c r="AL59" s="163"/>
      <c r="AM59" s="164"/>
      <c r="AN59" s="164"/>
      <c r="AO59" s="164"/>
      <c r="AP59" s="164"/>
      <c r="AQ59" s="165"/>
      <c r="AR59" s="166"/>
      <c r="AS59" s="167"/>
      <c r="AT59" s="113" t="s">
        <v>159</v>
      </c>
      <c r="AU59" s="166"/>
      <c r="AV59" s="167"/>
      <c r="AW59" s="113" t="s">
        <v>160</v>
      </c>
      <c r="BD59" s="108"/>
      <c r="BH59" s="107">
        <v>53</v>
      </c>
      <c r="BI59" s="109"/>
      <c r="BJ59" s="110" t="s">
        <v>154</v>
      </c>
      <c r="BK59" s="111"/>
      <c r="BL59" s="112" t="s">
        <v>155</v>
      </c>
      <c r="BM59" s="163"/>
      <c r="BN59" s="186"/>
      <c r="BO59" s="163"/>
      <c r="BP59" s="164"/>
      <c r="BQ59" s="164"/>
      <c r="BR59" s="164"/>
      <c r="BS59" s="164"/>
      <c r="BT59" s="165"/>
      <c r="BU59" s="166"/>
      <c r="BV59" s="167"/>
      <c r="BW59" s="113" t="s">
        <v>159</v>
      </c>
      <c r="BX59" s="166"/>
      <c r="BY59" s="167"/>
      <c r="BZ59" s="113" t="s">
        <v>160</v>
      </c>
      <c r="CG59" s="108"/>
      <c r="CK59" s="107">
        <v>53</v>
      </c>
      <c r="CL59" s="109"/>
      <c r="CM59" s="110" t="s">
        <v>154</v>
      </c>
      <c r="CN59" s="111"/>
      <c r="CO59" s="112" t="s">
        <v>155</v>
      </c>
      <c r="CP59" s="163"/>
      <c r="CQ59" s="186"/>
      <c r="CR59" s="163"/>
      <c r="CS59" s="164"/>
      <c r="CT59" s="164"/>
      <c r="CU59" s="164"/>
      <c r="CV59" s="164"/>
      <c r="CW59" s="165"/>
      <c r="CX59" s="166"/>
      <c r="CY59" s="167"/>
      <c r="CZ59" s="113" t="s">
        <v>159</v>
      </c>
      <c r="DA59" s="166"/>
      <c r="DB59" s="167"/>
      <c r="DC59" s="113" t="s">
        <v>160</v>
      </c>
      <c r="DJ59" s="108"/>
      <c r="DN59" s="107">
        <v>53</v>
      </c>
      <c r="DO59" s="109"/>
      <c r="DP59" s="110" t="s">
        <v>154</v>
      </c>
      <c r="DQ59" s="111"/>
      <c r="DR59" s="112" t="s">
        <v>155</v>
      </c>
      <c r="DS59" s="163"/>
      <c r="DT59" s="186"/>
      <c r="DU59" s="163"/>
      <c r="DV59" s="164"/>
      <c r="DW59" s="164"/>
      <c r="DX59" s="164"/>
      <c r="DY59" s="164"/>
      <c r="DZ59" s="165"/>
      <c r="EA59" s="166"/>
      <c r="EB59" s="167"/>
      <c r="EC59" s="113" t="s">
        <v>159</v>
      </c>
      <c r="ED59" s="166"/>
      <c r="EE59" s="167"/>
      <c r="EF59" s="113" t="s">
        <v>160</v>
      </c>
      <c r="EM59" s="108"/>
      <c r="EQ59" s="107">
        <v>53</v>
      </c>
      <c r="ER59" s="109"/>
      <c r="ES59" s="110" t="s">
        <v>154</v>
      </c>
      <c r="ET59" s="111"/>
      <c r="EU59" s="112" t="s">
        <v>155</v>
      </c>
      <c r="EV59" s="163"/>
      <c r="EW59" s="186"/>
      <c r="EX59" s="163"/>
      <c r="EY59" s="164"/>
      <c r="EZ59" s="164"/>
      <c r="FA59" s="164"/>
      <c r="FB59" s="164"/>
      <c r="FC59" s="165"/>
      <c r="FD59" s="166"/>
      <c r="FE59" s="167"/>
      <c r="FF59" s="113" t="s">
        <v>159</v>
      </c>
      <c r="FG59" s="166"/>
      <c r="FH59" s="167"/>
      <c r="FI59" s="113" t="s">
        <v>160</v>
      </c>
      <c r="FP59" s="108"/>
    </row>
    <row r="60" spans="2:172">
      <c r="B60" s="107">
        <v>54</v>
      </c>
      <c r="C60" s="109"/>
      <c r="D60" s="110" t="s">
        <v>154</v>
      </c>
      <c r="E60" s="111"/>
      <c r="F60" s="112" t="s">
        <v>155</v>
      </c>
      <c r="G60" s="163"/>
      <c r="H60" s="186"/>
      <c r="I60" s="163"/>
      <c r="J60" s="164"/>
      <c r="K60" s="164"/>
      <c r="L60" s="164"/>
      <c r="M60" s="164"/>
      <c r="N60" s="165"/>
      <c r="O60" s="166"/>
      <c r="P60" s="167"/>
      <c r="Q60" s="113" t="s">
        <v>159</v>
      </c>
      <c r="R60" s="166"/>
      <c r="S60" s="167"/>
      <c r="T60" s="113" t="s">
        <v>160</v>
      </c>
      <c r="AA60" s="108"/>
      <c r="AE60" s="107">
        <v>54</v>
      </c>
      <c r="AF60" s="109"/>
      <c r="AG60" s="110" t="s">
        <v>154</v>
      </c>
      <c r="AH60" s="111"/>
      <c r="AI60" s="112" t="s">
        <v>155</v>
      </c>
      <c r="AJ60" s="163"/>
      <c r="AK60" s="186"/>
      <c r="AL60" s="163"/>
      <c r="AM60" s="164"/>
      <c r="AN60" s="164"/>
      <c r="AO60" s="164"/>
      <c r="AP60" s="164"/>
      <c r="AQ60" s="165"/>
      <c r="AR60" s="166"/>
      <c r="AS60" s="167"/>
      <c r="AT60" s="113" t="s">
        <v>159</v>
      </c>
      <c r="AU60" s="166"/>
      <c r="AV60" s="167"/>
      <c r="AW60" s="113" t="s">
        <v>160</v>
      </c>
      <c r="BD60" s="108"/>
      <c r="BH60" s="107">
        <v>54</v>
      </c>
      <c r="BI60" s="109"/>
      <c r="BJ60" s="110" t="s">
        <v>154</v>
      </c>
      <c r="BK60" s="111"/>
      <c r="BL60" s="112" t="s">
        <v>155</v>
      </c>
      <c r="BM60" s="163"/>
      <c r="BN60" s="186"/>
      <c r="BO60" s="163"/>
      <c r="BP60" s="164"/>
      <c r="BQ60" s="164"/>
      <c r="BR60" s="164"/>
      <c r="BS60" s="164"/>
      <c r="BT60" s="165"/>
      <c r="BU60" s="166"/>
      <c r="BV60" s="167"/>
      <c r="BW60" s="113" t="s">
        <v>159</v>
      </c>
      <c r="BX60" s="166"/>
      <c r="BY60" s="167"/>
      <c r="BZ60" s="113" t="s">
        <v>160</v>
      </c>
      <c r="CG60" s="108"/>
      <c r="CK60" s="107">
        <v>54</v>
      </c>
      <c r="CL60" s="109"/>
      <c r="CM60" s="110" t="s">
        <v>154</v>
      </c>
      <c r="CN60" s="111"/>
      <c r="CO60" s="112" t="s">
        <v>155</v>
      </c>
      <c r="CP60" s="163"/>
      <c r="CQ60" s="186"/>
      <c r="CR60" s="163"/>
      <c r="CS60" s="164"/>
      <c r="CT60" s="164"/>
      <c r="CU60" s="164"/>
      <c r="CV60" s="164"/>
      <c r="CW60" s="165"/>
      <c r="CX60" s="166"/>
      <c r="CY60" s="167"/>
      <c r="CZ60" s="113" t="s">
        <v>159</v>
      </c>
      <c r="DA60" s="166"/>
      <c r="DB60" s="167"/>
      <c r="DC60" s="113" t="s">
        <v>160</v>
      </c>
      <c r="DJ60" s="108"/>
      <c r="DN60" s="107">
        <v>54</v>
      </c>
      <c r="DO60" s="109"/>
      <c r="DP60" s="110" t="s">
        <v>154</v>
      </c>
      <c r="DQ60" s="111"/>
      <c r="DR60" s="112" t="s">
        <v>155</v>
      </c>
      <c r="DS60" s="163"/>
      <c r="DT60" s="186"/>
      <c r="DU60" s="163"/>
      <c r="DV60" s="164"/>
      <c r="DW60" s="164"/>
      <c r="DX60" s="164"/>
      <c r="DY60" s="164"/>
      <c r="DZ60" s="165"/>
      <c r="EA60" s="166"/>
      <c r="EB60" s="167"/>
      <c r="EC60" s="113" t="s">
        <v>159</v>
      </c>
      <c r="ED60" s="166"/>
      <c r="EE60" s="167"/>
      <c r="EF60" s="113" t="s">
        <v>160</v>
      </c>
      <c r="EM60" s="108"/>
      <c r="EQ60" s="107">
        <v>54</v>
      </c>
      <c r="ER60" s="109"/>
      <c r="ES60" s="110" t="s">
        <v>154</v>
      </c>
      <c r="ET60" s="111"/>
      <c r="EU60" s="112" t="s">
        <v>155</v>
      </c>
      <c r="EV60" s="163"/>
      <c r="EW60" s="186"/>
      <c r="EX60" s="163"/>
      <c r="EY60" s="164"/>
      <c r="EZ60" s="164"/>
      <c r="FA60" s="164"/>
      <c r="FB60" s="164"/>
      <c r="FC60" s="165"/>
      <c r="FD60" s="166"/>
      <c r="FE60" s="167"/>
      <c r="FF60" s="113" t="s">
        <v>159</v>
      </c>
      <c r="FG60" s="166"/>
      <c r="FH60" s="167"/>
      <c r="FI60" s="113" t="s">
        <v>160</v>
      </c>
      <c r="FP60" s="108"/>
    </row>
    <row r="61" spans="2:172">
      <c r="B61" s="107">
        <v>55</v>
      </c>
      <c r="C61" s="109"/>
      <c r="D61" s="110" t="s">
        <v>154</v>
      </c>
      <c r="E61" s="111"/>
      <c r="F61" s="112" t="s">
        <v>155</v>
      </c>
      <c r="G61" s="163"/>
      <c r="H61" s="186"/>
      <c r="I61" s="163"/>
      <c r="J61" s="164"/>
      <c r="K61" s="164"/>
      <c r="L61" s="164"/>
      <c r="M61" s="164"/>
      <c r="N61" s="165"/>
      <c r="O61" s="166"/>
      <c r="P61" s="167"/>
      <c r="Q61" s="113" t="s">
        <v>159</v>
      </c>
      <c r="R61" s="166"/>
      <c r="S61" s="167"/>
      <c r="T61" s="113" t="s">
        <v>160</v>
      </c>
      <c r="AA61" s="108"/>
      <c r="AE61" s="107">
        <v>55</v>
      </c>
      <c r="AF61" s="109"/>
      <c r="AG61" s="110" t="s">
        <v>154</v>
      </c>
      <c r="AH61" s="111"/>
      <c r="AI61" s="112" t="s">
        <v>155</v>
      </c>
      <c r="AJ61" s="163"/>
      <c r="AK61" s="186"/>
      <c r="AL61" s="163"/>
      <c r="AM61" s="164"/>
      <c r="AN61" s="164"/>
      <c r="AO61" s="164"/>
      <c r="AP61" s="164"/>
      <c r="AQ61" s="165"/>
      <c r="AR61" s="166"/>
      <c r="AS61" s="167"/>
      <c r="AT61" s="113" t="s">
        <v>159</v>
      </c>
      <c r="AU61" s="166"/>
      <c r="AV61" s="167"/>
      <c r="AW61" s="113" t="s">
        <v>160</v>
      </c>
      <c r="BD61" s="108"/>
      <c r="BH61" s="107">
        <v>55</v>
      </c>
      <c r="BI61" s="109"/>
      <c r="BJ61" s="110" t="s">
        <v>154</v>
      </c>
      <c r="BK61" s="111"/>
      <c r="BL61" s="112" t="s">
        <v>155</v>
      </c>
      <c r="BM61" s="163"/>
      <c r="BN61" s="186"/>
      <c r="BO61" s="163"/>
      <c r="BP61" s="164"/>
      <c r="BQ61" s="164"/>
      <c r="BR61" s="164"/>
      <c r="BS61" s="164"/>
      <c r="BT61" s="165"/>
      <c r="BU61" s="166"/>
      <c r="BV61" s="167"/>
      <c r="BW61" s="113" t="s">
        <v>159</v>
      </c>
      <c r="BX61" s="166"/>
      <c r="BY61" s="167"/>
      <c r="BZ61" s="113" t="s">
        <v>160</v>
      </c>
      <c r="CG61" s="108"/>
      <c r="CK61" s="107">
        <v>55</v>
      </c>
      <c r="CL61" s="109"/>
      <c r="CM61" s="110" t="s">
        <v>154</v>
      </c>
      <c r="CN61" s="111"/>
      <c r="CO61" s="112" t="s">
        <v>155</v>
      </c>
      <c r="CP61" s="163"/>
      <c r="CQ61" s="186"/>
      <c r="CR61" s="163"/>
      <c r="CS61" s="164"/>
      <c r="CT61" s="164"/>
      <c r="CU61" s="164"/>
      <c r="CV61" s="164"/>
      <c r="CW61" s="165"/>
      <c r="CX61" s="166"/>
      <c r="CY61" s="167"/>
      <c r="CZ61" s="113" t="s">
        <v>159</v>
      </c>
      <c r="DA61" s="166"/>
      <c r="DB61" s="167"/>
      <c r="DC61" s="113" t="s">
        <v>160</v>
      </c>
      <c r="DJ61" s="108"/>
      <c r="DN61" s="107">
        <v>55</v>
      </c>
      <c r="DO61" s="109"/>
      <c r="DP61" s="110" t="s">
        <v>154</v>
      </c>
      <c r="DQ61" s="111"/>
      <c r="DR61" s="112" t="s">
        <v>155</v>
      </c>
      <c r="DS61" s="163"/>
      <c r="DT61" s="186"/>
      <c r="DU61" s="163"/>
      <c r="DV61" s="164"/>
      <c r="DW61" s="164"/>
      <c r="DX61" s="164"/>
      <c r="DY61" s="164"/>
      <c r="DZ61" s="165"/>
      <c r="EA61" s="166"/>
      <c r="EB61" s="167"/>
      <c r="EC61" s="113" t="s">
        <v>159</v>
      </c>
      <c r="ED61" s="166"/>
      <c r="EE61" s="167"/>
      <c r="EF61" s="113" t="s">
        <v>160</v>
      </c>
      <c r="EM61" s="108"/>
      <c r="EQ61" s="107">
        <v>55</v>
      </c>
      <c r="ER61" s="109"/>
      <c r="ES61" s="110" t="s">
        <v>154</v>
      </c>
      <c r="ET61" s="111"/>
      <c r="EU61" s="112" t="s">
        <v>155</v>
      </c>
      <c r="EV61" s="163"/>
      <c r="EW61" s="186"/>
      <c r="EX61" s="163"/>
      <c r="EY61" s="164"/>
      <c r="EZ61" s="164"/>
      <c r="FA61" s="164"/>
      <c r="FB61" s="164"/>
      <c r="FC61" s="165"/>
      <c r="FD61" s="166"/>
      <c r="FE61" s="167"/>
      <c r="FF61" s="113" t="s">
        <v>159</v>
      </c>
      <c r="FG61" s="166"/>
      <c r="FH61" s="167"/>
      <c r="FI61" s="113" t="s">
        <v>160</v>
      </c>
      <c r="FP61" s="108"/>
    </row>
    <row r="62" spans="2:172">
      <c r="B62" s="107">
        <v>56</v>
      </c>
      <c r="C62" s="109"/>
      <c r="D62" s="110" t="s">
        <v>154</v>
      </c>
      <c r="E62" s="111"/>
      <c r="F62" s="112" t="s">
        <v>155</v>
      </c>
      <c r="G62" s="163"/>
      <c r="H62" s="186"/>
      <c r="I62" s="163"/>
      <c r="J62" s="164"/>
      <c r="K62" s="164"/>
      <c r="L62" s="164"/>
      <c r="M62" s="164"/>
      <c r="N62" s="165"/>
      <c r="O62" s="166"/>
      <c r="P62" s="167"/>
      <c r="Q62" s="113" t="s">
        <v>159</v>
      </c>
      <c r="R62" s="183"/>
      <c r="S62" s="184"/>
      <c r="T62" s="113" t="s">
        <v>160</v>
      </c>
      <c r="AA62" s="108"/>
      <c r="AE62" s="107">
        <v>56</v>
      </c>
      <c r="AF62" s="109"/>
      <c r="AG62" s="110" t="s">
        <v>154</v>
      </c>
      <c r="AH62" s="111"/>
      <c r="AI62" s="112" t="s">
        <v>155</v>
      </c>
      <c r="AJ62" s="163"/>
      <c r="AK62" s="186"/>
      <c r="AL62" s="163"/>
      <c r="AM62" s="164"/>
      <c r="AN62" s="164"/>
      <c r="AO62" s="164"/>
      <c r="AP62" s="164"/>
      <c r="AQ62" s="165"/>
      <c r="AR62" s="166"/>
      <c r="AS62" s="167"/>
      <c r="AT62" s="113" t="s">
        <v>159</v>
      </c>
      <c r="AU62" s="183"/>
      <c r="AV62" s="184"/>
      <c r="AW62" s="113" t="s">
        <v>160</v>
      </c>
      <c r="BD62" s="108"/>
      <c r="BH62" s="107">
        <v>56</v>
      </c>
      <c r="BI62" s="109"/>
      <c r="BJ62" s="110" t="s">
        <v>154</v>
      </c>
      <c r="BK62" s="111"/>
      <c r="BL62" s="112" t="s">
        <v>155</v>
      </c>
      <c r="BM62" s="163"/>
      <c r="BN62" s="186"/>
      <c r="BO62" s="163"/>
      <c r="BP62" s="164"/>
      <c r="BQ62" s="164"/>
      <c r="BR62" s="164"/>
      <c r="BS62" s="164"/>
      <c r="BT62" s="165"/>
      <c r="BU62" s="166"/>
      <c r="BV62" s="167"/>
      <c r="BW62" s="113" t="s">
        <v>159</v>
      </c>
      <c r="BX62" s="183"/>
      <c r="BY62" s="184"/>
      <c r="BZ62" s="113" t="s">
        <v>160</v>
      </c>
      <c r="CG62" s="108"/>
      <c r="CK62" s="107">
        <v>56</v>
      </c>
      <c r="CL62" s="109"/>
      <c r="CM62" s="110" t="s">
        <v>154</v>
      </c>
      <c r="CN62" s="111"/>
      <c r="CO62" s="112" t="s">
        <v>155</v>
      </c>
      <c r="CP62" s="163"/>
      <c r="CQ62" s="186"/>
      <c r="CR62" s="163"/>
      <c r="CS62" s="164"/>
      <c r="CT62" s="164"/>
      <c r="CU62" s="164"/>
      <c r="CV62" s="164"/>
      <c r="CW62" s="165"/>
      <c r="CX62" s="166"/>
      <c r="CY62" s="167"/>
      <c r="CZ62" s="113" t="s">
        <v>159</v>
      </c>
      <c r="DA62" s="183"/>
      <c r="DB62" s="184"/>
      <c r="DC62" s="113" t="s">
        <v>160</v>
      </c>
      <c r="DJ62" s="108"/>
      <c r="DN62" s="107">
        <v>56</v>
      </c>
      <c r="DO62" s="109"/>
      <c r="DP62" s="110" t="s">
        <v>154</v>
      </c>
      <c r="DQ62" s="111"/>
      <c r="DR62" s="112" t="s">
        <v>155</v>
      </c>
      <c r="DS62" s="163"/>
      <c r="DT62" s="186"/>
      <c r="DU62" s="163"/>
      <c r="DV62" s="164"/>
      <c r="DW62" s="164"/>
      <c r="DX62" s="164"/>
      <c r="DY62" s="164"/>
      <c r="DZ62" s="165"/>
      <c r="EA62" s="166"/>
      <c r="EB62" s="167"/>
      <c r="EC62" s="113" t="s">
        <v>159</v>
      </c>
      <c r="ED62" s="183"/>
      <c r="EE62" s="184"/>
      <c r="EF62" s="113" t="s">
        <v>160</v>
      </c>
      <c r="EM62" s="108"/>
      <c r="EQ62" s="107">
        <v>56</v>
      </c>
      <c r="ER62" s="109"/>
      <c r="ES62" s="110" t="s">
        <v>154</v>
      </c>
      <c r="ET62" s="111"/>
      <c r="EU62" s="112" t="s">
        <v>155</v>
      </c>
      <c r="EV62" s="163"/>
      <c r="EW62" s="186"/>
      <c r="EX62" s="163"/>
      <c r="EY62" s="164"/>
      <c r="EZ62" s="164"/>
      <c r="FA62" s="164"/>
      <c r="FB62" s="164"/>
      <c r="FC62" s="165"/>
      <c r="FD62" s="166"/>
      <c r="FE62" s="167"/>
      <c r="FF62" s="113" t="s">
        <v>159</v>
      </c>
      <c r="FG62" s="183"/>
      <c r="FH62" s="184"/>
      <c r="FI62" s="113" t="s">
        <v>160</v>
      </c>
      <c r="FP62" s="108"/>
    </row>
    <row r="63" spans="2:172">
      <c r="B63" s="107">
        <v>57</v>
      </c>
      <c r="C63" s="109"/>
      <c r="D63" s="110" t="s">
        <v>154</v>
      </c>
      <c r="E63" s="111"/>
      <c r="F63" s="112" t="s">
        <v>155</v>
      </c>
      <c r="G63" s="163"/>
      <c r="H63" s="186"/>
      <c r="I63" s="163"/>
      <c r="J63" s="164"/>
      <c r="K63" s="164"/>
      <c r="L63" s="164"/>
      <c r="M63" s="164"/>
      <c r="N63" s="165"/>
      <c r="O63" s="166"/>
      <c r="P63" s="167"/>
      <c r="Q63" s="113" t="s">
        <v>159</v>
      </c>
      <c r="R63" s="166"/>
      <c r="S63" s="167"/>
      <c r="T63" s="113" t="s">
        <v>160</v>
      </c>
      <c r="AA63" s="108"/>
      <c r="AE63" s="107">
        <v>57</v>
      </c>
      <c r="AF63" s="109"/>
      <c r="AG63" s="110" t="s">
        <v>154</v>
      </c>
      <c r="AH63" s="111"/>
      <c r="AI63" s="112" t="s">
        <v>155</v>
      </c>
      <c r="AJ63" s="163"/>
      <c r="AK63" s="186"/>
      <c r="AL63" s="163"/>
      <c r="AM63" s="164"/>
      <c r="AN63" s="164"/>
      <c r="AO63" s="164"/>
      <c r="AP63" s="164"/>
      <c r="AQ63" s="165"/>
      <c r="AR63" s="166"/>
      <c r="AS63" s="167"/>
      <c r="AT63" s="113" t="s">
        <v>159</v>
      </c>
      <c r="AU63" s="166"/>
      <c r="AV63" s="167"/>
      <c r="AW63" s="113" t="s">
        <v>160</v>
      </c>
      <c r="BD63" s="108"/>
      <c r="BH63" s="107">
        <v>57</v>
      </c>
      <c r="BI63" s="109"/>
      <c r="BJ63" s="110" t="s">
        <v>154</v>
      </c>
      <c r="BK63" s="111"/>
      <c r="BL63" s="112" t="s">
        <v>155</v>
      </c>
      <c r="BM63" s="163"/>
      <c r="BN63" s="186"/>
      <c r="BO63" s="163"/>
      <c r="BP63" s="164"/>
      <c r="BQ63" s="164"/>
      <c r="BR63" s="164"/>
      <c r="BS63" s="164"/>
      <c r="BT63" s="165"/>
      <c r="BU63" s="166"/>
      <c r="BV63" s="167"/>
      <c r="BW63" s="113" t="s">
        <v>159</v>
      </c>
      <c r="BX63" s="166"/>
      <c r="BY63" s="167"/>
      <c r="BZ63" s="113" t="s">
        <v>160</v>
      </c>
      <c r="CG63" s="108"/>
      <c r="CK63" s="107">
        <v>57</v>
      </c>
      <c r="CL63" s="109"/>
      <c r="CM63" s="110" t="s">
        <v>154</v>
      </c>
      <c r="CN63" s="111"/>
      <c r="CO63" s="112" t="s">
        <v>155</v>
      </c>
      <c r="CP63" s="163"/>
      <c r="CQ63" s="186"/>
      <c r="CR63" s="163"/>
      <c r="CS63" s="164"/>
      <c r="CT63" s="164"/>
      <c r="CU63" s="164"/>
      <c r="CV63" s="164"/>
      <c r="CW63" s="165"/>
      <c r="CX63" s="166"/>
      <c r="CY63" s="167"/>
      <c r="CZ63" s="113" t="s">
        <v>159</v>
      </c>
      <c r="DA63" s="166"/>
      <c r="DB63" s="167"/>
      <c r="DC63" s="113" t="s">
        <v>160</v>
      </c>
      <c r="DJ63" s="108"/>
      <c r="DN63" s="107">
        <v>57</v>
      </c>
      <c r="DO63" s="109"/>
      <c r="DP63" s="110" t="s">
        <v>154</v>
      </c>
      <c r="DQ63" s="111"/>
      <c r="DR63" s="112" t="s">
        <v>155</v>
      </c>
      <c r="DS63" s="163"/>
      <c r="DT63" s="186"/>
      <c r="DU63" s="163"/>
      <c r="DV63" s="164"/>
      <c r="DW63" s="164"/>
      <c r="DX63" s="164"/>
      <c r="DY63" s="164"/>
      <c r="DZ63" s="165"/>
      <c r="EA63" s="166"/>
      <c r="EB63" s="167"/>
      <c r="EC63" s="113" t="s">
        <v>159</v>
      </c>
      <c r="ED63" s="166"/>
      <c r="EE63" s="167"/>
      <c r="EF63" s="113" t="s">
        <v>160</v>
      </c>
      <c r="EM63" s="108"/>
      <c r="EQ63" s="107">
        <v>57</v>
      </c>
      <c r="ER63" s="109"/>
      <c r="ES63" s="110" t="s">
        <v>154</v>
      </c>
      <c r="ET63" s="111"/>
      <c r="EU63" s="112" t="s">
        <v>155</v>
      </c>
      <c r="EV63" s="163"/>
      <c r="EW63" s="186"/>
      <c r="EX63" s="163"/>
      <c r="EY63" s="164"/>
      <c r="EZ63" s="164"/>
      <c r="FA63" s="164"/>
      <c r="FB63" s="164"/>
      <c r="FC63" s="165"/>
      <c r="FD63" s="166"/>
      <c r="FE63" s="167"/>
      <c r="FF63" s="113" t="s">
        <v>159</v>
      </c>
      <c r="FG63" s="166"/>
      <c r="FH63" s="167"/>
      <c r="FI63" s="113" t="s">
        <v>160</v>
      </c>
      <c r="FP63" s="108"/>
    </row>
    <row r="64" spans="2:172">
      <c r="B64" s="107">
        <v>58</v>
      </c>
      <c r="C64" s="109"/>
      <c r="D64" s="110" t="s">
        <v>154</v>
      </c>
      <c r="E64" s="111"/>
      <c r="F64" s="112" t="s">
        <v>155</v>
      </c>
      <c r="G64" s="163"/>
      <c r="H64" s="186"/>
      <c r="I64" s="163"/>
      <c r="J64" s="164"/>
      <c r="K64" s="164"/>
      <c r="L64" s="164"/>
      <c r="M64" s="164"/>
      <c r="N64" s="165"/>
      <c r="O64" s="166"/>
      <c r="P64" s="167"/>
      <c r="Q64" s="113" t="s">
        <v>159</v>
      </c>
      <c r="R64" s="166"/>
      <c r="S64" s="167"/>
      <c r="T64" s="113" t="s">
        <v>160</v>
      </c>
      <c r="AA64" s="108"/>
      <c r="AE64" s="107">
        <v>58</v>
      </c>
      <c r="AF64" s="109"/>
      <c r="AG64" s="110" t="s">
        <v>154</v>
      </c>
      <c r="AH64" s="111"/>
      <c r="AI64" s="112" t="s">
        <v>155</v>
      </c>
      <c r="AJ64" s="163"/>
      <c r="AK64" s="186"/>
      <c r="AL64" s="163"/>
      <c r="AM64" s="164"/>
      <c r="AN64" s="164"/>
      <c r="AO64" s="164"/>
      <c r="AP64" s="164"/>
      <c r="AQ64" s="165"/>
      <c r="AR64" s="166"/>
      <c r="AS64" s="167"/>
      <c r="AT64" s="113" t="s">
        <v>159</v>
      </c>
      <c r="AU64" s="166"/>
      <c r="AV64" s="167"/>
      <c r="AW64" s="113" t="s">
        <v>160</v>
      </c>
      <c r="BD64" s="108"/>
      <c r="BH64" s="107">
        <v>58</v>
      </c>
      <c r="BI64" s="109"/>
      <c r="BJ64" s="110" t="s">
        <v>154</v>
      </c>
      <c r="BK64" s="111"/>
      <c r="BL64" s="112" t="s">
        <v>155</v>
      </c>
      <c r="BM64" s="163"/>
      <c r="BN64" s="186"/>
      <c r="BO64" s="163"/>
      <c r="BP64" s="164"/>
      <c r="BQ64" s="164"/>
      <c r="BR64" s="164"/>
      <c r="BS64" s="164"/>
      <c r="BT64" s="165"/>
      <c r="BU64" s="166"/>
      <c r="BV64" s="167"/>
      <c r="BW64" s="113" t="s">
        <v>159</v>
      </c>
      <c r="BX64" s="166"/>
      <c r="BY64" s="167"/>
      <c r="BZ64" s="113" t="s">
        <v>160</v>
      </c>
      <c r="CG64" s="108"/>
      <c r="CK64" s="107">
        <v>58</v>
      </c>
      <c r="CL64" s="109"/>
      <c r="CM64" s="110" t="s">
        <v>154</v>
      </c>
      <c r="CN64" s="111"/>
      <c r="CO64" s="112" t="s">
        <v>155</v>
      </c>
      <c r="CP64" s="163"/>
      <c r="CQ64" s="186"/>
      <c r="CR64" s="163"/>
      <c r="CS64" s="164"/>
      <c r="CT64" s="164"/>
      <c r="CU64" s="164"/>
      <c r="CV64" s="164"/>
      <c r="CW64" s="165"/>
      <c r="CX64" s="166"/>
      <c r="CY64" s="167"/>
      <c r="CZ64" s="113" t="s">
        <v>159</v>
      </c>
      <c r="DA64" s="166"/>
      <c r="DB64" s="167"/>
      <c r="DC64" s="113" t="s">
        <v>160</v>
      </c>
      <c r="DJ64" s="108"/>
      <c r="DN64" s="107">
        <v>58</v>
      </c>
      <c r="DO64" s="109"/>
      <c r="DP64" s="110" t="s">
        <v>154</v>
      </c>
      <c r="DQ64" s="111"/>
      <c r="DR64" s="112" t="s">
        <v>155</v>
      </c>
      <c r="DS64" s="163"/>
      <c r="DT64" s="186"/>
      <c r="DU64" s="163"/>
      <c r="DV64" s="164"/>
      <c r="DW64" s="164"/>
      <c r="DX64" s="164"/>
      <c r="DY64" s="164"/>
      <c r="DZ64" s="165"/>
      <c r="EA64" s="166"/>
      <c r="EB64" s="167"/>
      <c r="EC64" s="113" t="s">
        <v>159</v>
      </c>
      <c r="ED64" s="166"/>
      <c r="EE64" s="167"/>
      <c r="EF64" s="113" t="s">
        <v>160</v>
      </c>
      <c r="EM64" s="108"/>
      <c r="EQ64" s="107">
        <v>58</v>
      </c>
      <c r="ER64" s="109"/>
      <c r="ES64" s="110" t="s">
        <v>154</v>
      </c>
      <c r="ET64" s="111"/>
      <c r="EU64" s="112" t="s">
        <v>155</v>
      </c>
      <c r="EV64" s="163"/>
      <c r="EW64" s="186"/>
      <c r="EX64" s="163"/>
      <c r="EY64" s="164"/>
      <c r="EZ64" s="164"/>
      <c r="FA64" s="164"/>
      <c r="FB64" s="164"/>
      <c r="FC64" s="165"/>
      <c r="FD64" s="166"/>
      <c r="FE64" s="167"/>
      <c r="FF64" s="113" t="s">
        <v>159</v>
      </c>
      <c r="FG64" s="166"/>
      <c r="FH64" s="167"/>
      <c r="FI64" s="113" t="s">
        <v>160</v>
      </c>
      <c r="FP64" s="108"/>
    </row>
    <row r="65" spans="2:172">
      <c r="B65" s="107">
        <v>59</v>
      </c>
      <c r="C65" s="109"/>
      <c r="D65" s="110" t="s">
        <v>154</v>
      </c>
      <c r="E65" s="111"/>
      <c r="F65" s="112" t="s">
        <v>155</v>
      </c>
      <c r="G65" s="163"/>
      <c r="H65" s="186"/>
      <c r="I65" s="163"/>
      <c r="J65" s="164"/>
      <c r="K65" s="164"/>
      <c r="L65" s="164"/>
      <c r="M65" s="164"/>
      <c r="N65" s="165"/>
      <c r="O65" s="166"/>
      <c r="P65" s="167"/>
      <c r="Q65" s="113" t="s">
        <v>159</v>
      </c>
      <c r="R65" s="166"/>
      <c r="S65" s="167"/>
      <c r="T65" s="113" t="s">
        <v>160</v>
      </c>
      <c r="AA65" s="108"/>
      <c r="AE65" s="107">
        <v>59</v>
      </c>
      <c r="AF65" s="109"/>
      <c r="AG65" s="110" t="s">
        <v>154</v>
      </c>
      <c r="AH65" s="111"/>
      <c r="AI65" s="112" t="s">
        <v>155</v>
      </c>
      <c r="AJ65" s="163"/>
      <c r="AK65" s="186"/>
      <c r="AL65" s="163"/>
      <c r="AM65" s="164"/>
      <c r="AN65" s="164"/>
      <c r="AO65" s="164"/>
      <c r="AP65" s="164"/>
      <c r="AQ65" s="165"/>
      <c r="AR65" s="166"/>
      <c r="AS65" s="167"/>
      <c r="AT65" s="113" t="s">
        <v>159</v>
      </c>
      <c r="AU65" s="166"/>
      <c r="AV65" s="167"/>
      <c r="AW65" s="113" t="s">
        <v>160</v>
      </c>
      <c r="BD65" s="108"/>
      <c r="BH65" s="107">
        <v>59</v>
      </c>
      <c r="BI65" s="109"/>
      <c r="BJ65" s="110" t="s">
        <v>154</v>
      </c>
      <c r="BK65" s="111"/>
      <c r="BL65" s="112" t="s">
        <v>155</v>
      </c>
      <c r="BM65" s="163"/>
      <c r="BN65" s="186"/>
      <c r="BO65" s="163"/>
      <c r="BP65" s="164"/>
      <c r="BQ65" s="164"/>
      <c r="BR65" s="164"/>
      <c r="BS65" s="164"/>
      <c r="BT65" s="165"/>
      <c r="BU65" s="166"/>
      <c r="BV65" s="167"/>
      <c r="BW65" s="113" t="s">
        <v>159</v>
      </c>
      <c r="BX65" s="166"/>
      <c r="BY65" s="167"/>
      <c r="BZ65" s="113" t="s">
        <v>160</v>
      </c>
      <c r="CG65" s="108"/>
      <c r="CK65" s="107">
        <v>59</v>
      </c>
      <c r="CL65" s="109"/>
      <c r="CM65" s="110" t="s">
        <v>154</v>
      </c>
      <c r="CN65" s="111"/>
      <c r="CO65" s="112" t="s">
        <v>155</v>
      </c>
      <c r="CP65" s="163"/>
      <c r="CQ65" s="186"/>
      <c r="CR65" s="163"/>
      <c r="CS65" s="164"/>
      <c r="CT65" s="164"/>
      <c r="CU65" s="164"/>
      <c r="CV65" s="164"/>
      <c r="CW65" s="165"/>
      <c r="CX65" s="166"/>
      <c r="CY65" s="167"/>
      <c r="CZ65" s="113" t="s">
        <v>159</v>
      </c>
      <c r="DA65" s="166"/>
      <c r="DB65" s="167"/>
      <c r="DC65" s="113" t="s">
        <v>160</v>
      </c>
      <c r="DJ65" s="108"/>
      <c r="DN65" s="107">
        <v>59</v>
      </c>
      <c r="DO65" s="109"/>
      <c r="DP65" s="110" t="s">
        <v>154</v>
      </c>
      <c r="DQ65" s="111"/>
      <c r="DR65" s="112" t="s">
        <v>155</v>
      </c>
      <c r="DS65" s="163"/>
      <c r="DT65" s="186"/>
      <c r="DU65" s="163"/>
      <c r="DV65" s="164"/>
      <c r="DW65" s="164"/>
      <c r="DX65" s="164"/>
      <c r="DY65" s="164"/>
      <c r="DZ65" s="165"/>
      <c r="EA65" s="166"/>
      <c r="EB65" s="167"/>
      <c r="EC65" s="113" t="s">
        <v>159</v>
      </c>
      <c r="ED65" s="166"/>
      <c r="EE65" s="167"/>
      <c r="EF65" s="113" t="s">
        <v>160</v>
      </c>
      <c r="EM65" s="108"/>
      <c r="EQ65" s="107">
        <v>59</v>
      </c>
      <c r="ER65" s="109"/>
      <c r="ES65" s="110" t="s">
        <v>154</v>
      </c>
      <c r="ET65" s="111"/>
      <c r="EU65" s="112" t="s">
        <v>155</v>
      </c>
      <c r="EV65" s="163"/>
      <c r="EW65" s="186"/>
      <c r="EX65" s="163"/>
      <c r="EY65" s="164"/>
      <c r="EZ65" s="164"/>
      <c r="FA65" s="164"/>
      <c r="FB65" s="164"/>
      <c r="FC65" s="165"/>
      <c r="FD65" s="166"/>
      <c r="FE65" s="167"/>
      <c r="FF65" s="113" t="s">
        <v>159</v>
      </c>
      <c r="FG65" s="166"/>
      <c r="FH65" s="167"/>
      <c r="FI65" s="113" t="s">
        <v>160</v>
      </c>
      <c r="FP65" s="108"/>
    </row>
    <row r="66" spans="2:172">
      <c r="B66" s="107">
        <v>60</v>
      </c>
      <c r="C66" s="109"/>
      <c r="D66" s="110" t="s">
        <v>154</v>
      </c>
      <c r="E66" s="111"/>
      <c r="F66" s="112" t="s">
        <v>155</v>
      </c>
      <c r="G66" s="163"/>
      <c r="H66" s="186"/>
      <c r="I66" s="163"/>
      <c r="J66" s="164"/>
      <c r="K66" s="164"/>
      <c r="L66" s="164"/>
      <c r="M66" s="164"/>
      <c r="N66" s="165"/>
      <c r="O66" s="166"/>
      <c r="P66" s="167"/>
      <c r="Q66" s="113" t="s">
        <v>159</v>
      </c>
      <c r="R66" s="166"/>
      <c r="S66" s="167"/>
      <c r="T66" s="113" t="s">
        <v>160</v>
      </c>
      <c r="AA66" s="108"/>
      <c r="AE66" s="107">
        <v>60</v>
      </c>
      <c r="AF66" s="109"/>
      <c r="AG66" s="110" t="s">
        <v>154</v>
      </c>
      <c r="AH66" s="111"/>
      <c r="AI66" s="112" t="s">
        <v>155</v>
      </c>
      <c r="AJ66" s="163"/>
      <c r="AK66" s="186"/>
      <c r="AL66" s="163"/>
      <c r="AM66" s="164"/>
      <c r="AN66" s="164"/>
      <c r="AO66" s="164"/>
      <c r="AP66" s="164"/>
      <c r="AQ66" s="165"/>
      <c r="AR66" s="166"/>
      <c r="AS66" s="167"/>
      <c r="AT66" s="113" t="s">
        <v>159</v>
      </c>
      <c r="AU66" s="166"/>
      <c r="AV66" s="167"/>
      <c r="AW66" s="113" t="s">
        <v>160</v>
      </c>
      <c r="BD66" s="108"/>
      <c r="BH66" s="107">
        <v>60</v>
      </c>
      <c r="BI66" s="109"/>
      <c r="BJ66" s="110" t="s">
        <v>154</v>
      </c>
      <c r="BK66" s="111"/>
      <c r="BL66" s="112" t="s">
        <v>155</v>
      </c>
      <c r="BM66" s="163"/>
      <c r="BN66" s="186"/>
      <c r="BO66" s="163"/>
      <c r="BP66" s="164"/>
      <c r="BQ66" s="164"/>
      <c r="BR66" s="164"/>
      <c r="BS66" s="164"/>
      <c r="BT66" s="165"/>
      <c r="BU66" s="166"/>
      <c r="BV66" s="167"/>
      <c r="BW66" s="113" t="s">
        <v>159</v>
      </c>
      <c r="BX66" s="166"/>
      <c r="BY66" s="167"/>
      <c r="BZ66" s="113" t="s">
        <v>160</v>
      </c>
      <c r="CG66" s="108"/>
      <c r="CK66" s="107">
        <v>60</v>
      </c>
      <c r="CL66" s="109"/>
      <c r="CM66" s="110" t="s">
        <v>154</v>
      </c>
      <c r="CN66" s="111"/>
      <c r="CO66" s="112" t="s">
        <v>155</v>
      </c>
      <c r="CP66" s="163"/>
      <c r="CQ66" s="186"/>
      <c r="CR66" s="163"/>
      <c r="CS66" s="164"/>
      <c r="CT66" s="164"/>
      <c r="CU66" s="164"/>
      <c r="CV66" s="164"/>
      <c r="CW66" s="165"/>
      <c r="CX66" s="166"/>
      <c r="CY66" s="167"/>
      <c r="CZ66" s="113" t="s">
        <v>159</v>
      </c>
      <c r="DA66" s="166"/>
      <c r="DB66" s="167"/>
      <c r="DC66" s="113" t="s">
        <v>160</v>
      </c>
      <c r="DJ66" s="108"/>
      <c r="DN66" s="107">
        <v>60</v>
      </c>
      <c r="DO66" s="109"/>
      <c r="DP66" s="110" t="s">
        <v>154</v>
      </c>
      <c r="DQ66" s="111"/>
      <c r="DR66" s="112" t="s">
        <v>155</v>
      </c>
      <c r="DS66" s="163"/>
      <c r="DT66" s="186"/>
      <c r="DU66" s="163"/>
      <c r="DV66" s="164"/>
      <c r="DW66" s="164"/>
      <c r="DX66" s="164"/>
      <c r="DY66" s="164"/>
      <c r="DZ66" s="165"/>
      <c r="EA66" s="166"/>
      <c r="EB66" s="167"/>
      <c r="EC66" s="113" t="s">
        <v>159</v>
      </c>
      <c r="ED66" s="166"/>
      <c r="EE66" s="167"/>
      <c r="EF66" s="113" t="s">
        <v>160</v>
      </c>
      <c r="EM66" s="108"/>
      <c r="EQ66" s="107">
        <v>60</v>
      </c>
      <c r="ER66" s="109"/>
      <c r="ES66" s="110" t="s">
        <v>154</v>
      </c>
      <c r="ET66" s="111"/>
      <c r="EU66" s="112" t="s">
        <v>155</v>
      </c>
      <c r="EV66" s="163"/>
      <c r="EW66" s="186"/>
      <c r="EX66" s="163"/>
      <c r="EY66" s="164"/>
      <c r="EZ66" s="164"/>
      <c r="FA66" s="164"/>
      <c r="FB66" s="164"/>
      <c r="FC66" s="165"/>
      <c r="FD66" s="166"/>
      <c r="FE66" s="167"/>
      <c r="FF66" s="113" t="s">
        <v>159</v>
      </c>
      <c r="FG66" s="166"/>
      <c r="FH66" s="167"/>
      <c r="FI66" s="113" t="s">
        <v>160</v>
      </c>
      <c r="FP66" s="108"/>
    </row>
    <row r="67" spans="2:172">
      <c r="B67" s="107">
        <v>61</v>
      </c>
      <c r="C67" s="109"/>
      <c r="D67" s="110" t="s">
        <v>154</v>
      </c>
      <c r="E67" s="111"/>
      <c r="F67" s="112" t="s">
        <v>155</v>
      </c>
      <c r="G67" s="163"/>
      <c r="H67" s="186"/>
      <c r="I67" s="163"/>
      <c r="J67" s="164"/>
      <c r="K67" s="164"/>
      <c r="L67" s="164"/>
      <c r="M67" s="164"/>
      <c r="N67" s="165"/>
      <c r="O67" s="166"/>
      <c r="P67" s="167"/>
      <c r="Q67" s="113" t="s">
        <v>159</v>
      </c>
      <c r="R67" s="166"/>
      <c r="S67" s="167"/>
      <c r="T67" s="113" t="s">
        <v>160</v>
      </c>
      <c r="AA67" s="108"/>
      <c r="AE67" s="107">
        <v>61</v>
      </c>
      <c r="AF67" s="109"/>
      <c r="AG67" s="110" t="s">
        <v>154</v>
      </c>
      <c r="AH67" s="111"/>
      <c r="AI67" s="112" t="s">
        <v>155</v>
      </c>
      <c r="AJ67" s="163"/>
      <c r="AK67" s="186"/>
      <c r="AL67" s="163"/>
      <c r="AM67" s="164"/>
      <c r="AN67" s="164"/>
      <c r="AO67" s="164"/>
      <c r="AP67" s="164"/>
      <c r="AQ67" s="165"/>
      <c r="AR67" s="166"/>
      <c r="AS67" s="167"/>
      <c r="AT67" s="113" t="s">
        <v>159</v>
      </c>
      <c r="AU67" s="166"/>
      <c r="AV67" s="167"/>
      <c r="AW67" s="113" t="s">
        <v>160</v>
      </c>
      <c r="BD67" s="108"/>
      <c r="BH67" s="107">
        <v>61</v>
      </c>
      <c r="BI67" s="109"/>
      <c r="BJ67" s="110" t="s">
        <v>154</v>
      </c>
      <c r="BK67" s="111"/>
      <c r="BL67" s="112" t="s">
        <v>155</v>
      </c>
      <c r="BM67" s="163"/>
      <c r="BN67" s="186"/>
      <c r="BO67" s="163"/>
      <c r="BP67" s="164"/>
      <c r="BQ67" s="164"/>
      <c r="BR67" s="164"/>
      <c r="BS67" s="164"/>
      <c r="BT67" s="165"/>
      <c r="BU67" s="166"/>
      <c r="BV67" s="167"/>
      <c r="BW67" s="113" t="s">
        <v>159</v>
      </c>
      <c r="BX67" s="166"/>
      <c r="BY67" s="167"/>
      <c r="BZ67" s="113" t="s">
        <v>160</v>
      </c>
      <c r="CG67" s="108"/>
      <c r="CK67" s="107">
        <v>61</v>
      </c>
      <c r="CL67" s="109"/>
      <c r="CM67" s="110" t="s">
        <v>154</v>
      </c>
      <c r="CN67" s="111"/>
      <c r="CO67" s="112" t="s">
        <v>155</v>
      </c>
      <c r="CP67" s="163"/>
      <c r="CQ67" s="186"/>
      <c r="CR67" s="163"/>
      <c r="CS67" s="164"/>
      <c r="CT67" s="164"/>
      <c r="CU67" s="164"/>
      <c r="CV67" s="164"/>
      <c r="CW67" s="165"/>
      <c r="CX67" s="166"/>
      <c r="CY67" s="167"/>
      <c r="CZ67" s="113" t="s">
        <v>159</v>
      </c>
      <c r="DA67" s="166"/>
      <c r="DB67" s="167"/>
      <c r="DC67" s="113" t="s">
        <v>160</v>
      </c>
      <c r="DJ67" s="108"/>
      <c r="DN67" s="107">
        <v>61</v>
      </c>
      <c r="DO67" s="109"/>
      <c r="DP67" s="110" t="s">
        <v>154</v>
      </c>
      <c r="DQ67" s="111"/>
      <c r="DR67" s="112" t="s">
        <v>155</v>
      </c>
      <c r="DS67" s="163"/>
      <c r="DT67" s="186"/>
      <c r="DU67" s="163"/>
      <c r="DV67" s="164"/>
      <c r="DW67" s="164"/>
      <c r="DX67" s="164"/>
      <c r="DY67" s="164"/>
      <c r="DZ67" s="165"/>
      <c r="EA67" s="166"/>
      <c r="EB67" s="167"/>
      <c r="EC67" s="113" t="s">
        <v>159</v>
      </c>
      <c r="ED67" s="166"/>
      <c r="EE67" s="167"/>
      <c r="EF67" s="113" t="s">
        <v>160</v>
      </c>
      <c r="EM67" s="108"/>
      <c r="EQ67" s="107">
        <v>61</v>
      </c>
      <c r="ER67" s="109"/>
      <c r="ES67" s="110" t="s">
        <v>154</v>
      </c>
      <c r="ET67" s="111"/>
      <c r="EU67" s="112" t="s">
        <v>155</v>
      </c>
      <c r="EV67" s="163"/>
      <c r="EW67" s="186"/>
      <c r="EX67" s="163"/>
      <c r="EY67" s="164"/>
      <c r="EZ67" s="164"/>
      <c r="FA67" s="164"/>
      <c r="FB67" s="164"/>
      <c r="FC67" s="165"/>
      <c r="FD67" s="166"/>
      <c r="FE67" s="167"/>
      <c r="FF67" s="113" t="s">
        <v>159</v>
      </c>
      <c r="FG67" s="166"/>
      <c r="FH67" s="167"/>
      <c r="FI67" s="113" t="s">
        <v>160</v>
      </c>
      <c r="FP67" s="108"/>
    </row>
    <row r="68" spans="2:172">
      <c r="B68" s="107">
        <v>62</v>
      </c>
      <c r="C68" s="109"/>
      <c r="D68" s="110" t="s">
        <v>154</v>
      </c>
      <c r="E68" s="111"/>
      <c r="F68" s="112" t="s">
        <v>155</v>
      </c>
      <c r="G68" s="163"/>
      <c r="H68" s="186"/>
      <c r="I68" s="163"/>
      <c r="J68" s="164"/>
      <c r="K68" s="164"/>
      <c r="L68" s="164"/>
      <c r="M68" s="164"/>
      <c r="N68" s="165"/>
      <c r="O68" s="166"/>
      <c r="P68" s="167"/>
      <c r="Q68" s="113" t="s">
        <v>159</v>
      </c>
      <c r="R68" s="166"/>
      <c r="S68" s="167"/>
      <c r="T68" s="113" t="s">
        <v>160</v>
      </c>
      <c r="AA68" s="108"/>
      <c r="AE68" s="107">
        <v>62</v>
      </c>
      <c r="AF68" s="109"/>
      <c r="AG68" s="110" t="s">
        <v>154</v>
      </c>
      <c r="AH68" s="111"/>
      <c r="AI68" s="112" t="s">
        <v>155</v>
      </c>
      <c r="AJ68" s="163"/>
      <c r="AK68" s="186"/>
      <c r="AL68" s="163"/>
      <c r="AM68" s="164"/>
      <c r="AN68" s="164"/>
      <c r="AO68" s="164"/>
      <c r="AP68" s="164"/>
      <c r="AQ68" s="165"/>
      <c r="AR68" s="166"/>
      <c r="AS68" s="167"/>
      <c r="AT68" s="113" t="s">
        <v>159</v>
      </c>
      <c r="AU68" s="166"/>
      <c r="AV68" s="167"/>
      <c r="AW68" s="113" t="s">
        <v>160</v>
      </c>
      <c r="BD68" s="108"/>
      <c r="BH68" s="107">
        <v>62</v>
      </c>
      <c r="BI68" s="109"/>
      <c r="BJ68" s="110" t="s">
        <v>154</v>
      </c>
      <c r="BK68" s="111"/>
      <c r="BL68" s="112" t="s">
        <v>155</v>
      </c>
      <c r="BM68" s="163"/>
      <c r="BN68" s="186"/>
      <c r="BO68" s="163"/>
      <c r="BP68" s="164"/>
      <c r="BQ68" s="164"/>
      <c r="BR68" s="164"/>
      <c r="BS68" s="164"/>
      <c r="BT68" s="165"/>
      <c r="BU68" s="166"/>
      <c r="BV68" s="167"/>
      <c r="BW68" s="113" t="s">
        <v>159</v>
      </c>
      <c r="BX68" s="166"/>
      <c r="BY68" s="167"/>
      <c r="BZ68" s="113" t="s">
        <v>160</v>
      </c>
      <c r="CG68" s="108"/>
      <c r="CK68" s="107">
        <v>62</v>
      </c>
      <c r="CL68" s="109"/>
      <c r="CM68" s="110" t="s">
        <v>154</v>
      </c>
      <c r="CN68" s="111"/>
      <c r="CO68" s="112" t="s">
        <v>155</v>
      </c>
      <c r="CP68" s="163"/>
      <c r="CQ68" s="186"/>
      <c r="CR68" s="163"/>
      <c r="CS68" s="164"/>
      <c r="CT68" s="164"/>
      <c r="CU68" s="164"/>
      <c r="CV68" s="164"/>
      <c r="CW68" s="165"/>
      <c r="CX68" s="166"/>
      <c r="CY68" s="167"/>
      <c r="CZ68" s="113" t="s">
        <v>159</v>
      </c>
      <c r="DA68" s="166"/>
      <c r="DB68" s="167"/>
      <c r="DC68" s="113" t="s">
        <v>160</v>
      </c>
      <c r="DJ68" s="108"/>
      <c r="DN68" s="107">
        <v>62</v>
      </c>
      <c r="DO68" s="109"/>
      <c r="DP68" s="110" t="s">
        <v>154</v>
      </c>
      <c r="DQ68" s="111"/>
      <c r="DR68" s="112" t="s">
        <v>155</v>
      </c>
      <c r="DS68" s="163"/>
      <c r="DT68" s="186"/>
      <c r="DU68" s="163"/>
      <c r="DV68" s="164"/>
      <c r="DW68" s="164"/>
      <c r="DX68" s="164"/>
      <c r="DY68" s="164"/>
      <c r="DZ68" s="165"/>
      <c r="EA68" s="166"/>
      <c r="EB68" s="167"/>
      <c r="EC68" s="113" t="s">
        <v>159</v>
      </c>
      <c r="ED68" s="166"/>
      <c r="EE68" s="167"/>
      <c r="EF68" s="113" t="s">
        <v>160</v>
      </c>
      <c r="EM68" s="108"/>
      <c r="EQ68" s="107">
        <v>62</v>
      </c>
      <c r="ER68" s="109"/>
      <c r="ES68" s="110" t="s">
        <v>154</v>
      </c>
      <c r="ET68" s="111"/>
      <c r="EU68" s="112" t="s">
        <v>155</v>
      </c>
      <c r="EV68" s="163"/>
      <c r="EW68" s="186"/>
      <c r="EX68" s="163"/>
      <c r="EY68" s="164"/>
      <c r="EZ68" s="164"/>
      <c r="FA68" s="164"/>
      <c r="FB68" s="164"/>
      <c r="FC68" s="165"/>
      <c r="FD68" s="166"/>
      <c r="FE68" s="167"/>
      <c r="FF68" s="113" t="s">
        <v>159</v>
      </c>
      <c r="FG68" s="166"/>
      <c r="FH68" s="167"/>
      <c r="FI68" s="113" t="s">
        <v>160</v>
      </c>
      <c r="FP68" s="108"/>
    </row>
    <row r="69" spans="2:172">
      <c r="B69" s="107">
        <v>63</v>
      </c>
      <c r="C69" s="109"/>
      <c r="D69" s="110" t="s">
        <v>154</v>
      </c>
      <c r="E69" s="111"/>
      <c r="F69" s="112" t="s">
        <v>155</v>
      </c>
      <c r="G69" s="163"/>
      <c r="H69" s="186"/>
      <c r="I69" s="163"/>
      <c r="J69" s="164"/>
      <c r="K69" s="164"/>
      <c r="L69" s="164"/>
      <c r="M69" s="164"/>
      <c r="N69" s="165"/>
      <c r="O69" s="166"/>
      <c r="P69" s="167"/>
      <c r="Q69" s="113" t="s">
        <v>159</v>
      </c>
      <c r="R69" s="166"/>
      <c r="S69" s="167"/>
      <c r="T69" s="113" t="s">
        <v>160</v>
      </c>
      <c r="AA69" s="108"/>
      <c r="AE69" s="107">
        <v>63</v>
      </c>
      <c r="AF69" s="109"/>
      <c r="AG69" s="110" t="s">
        <v>154</v>
      </c>
      <c r="AH69" s="111"/>
      <c r="AI69" s="112" t="s">
        <v>155</v>
      </c>
      <c r="AJ69" s="163"/>
      <c r="AK69" s="186"/>
      <c r="AL69" s="163"/>
      <c r="AM69" s="164"/>
      <c r="AN69" s="164"/>
      <c r="AO69" s="164"/>
      <c r="AP69" s="164"/>
      <c r="AQ69" s="165"/>
      <c r="AR69" s="166"/>
      <c r="AS69" s="167"/>
      <c r="AT69" s="113" t="s">
        <v>159</v>
      </c>
      <c r="AU69" s="166"/>
      <c r="AV69" s="167"/>
      <c r="AW69" s="113" t="s">
        <v>160</v>
      </c>
      <c r="BD69" s="108"/>
      <c r="BH69" s="107">
        <v>63</v>
      </c>
      <c r="BI69" s="109"/>
      <c r="BJ69" s="110" t="s">
        <v>154</v>
      </c>
      <c r="BK69" s="111"/>
      <c r="BL69" s="112" t="s">
        <v>155</v>
      </c>
      <c r="BM69" s="163"/>
      <c r="BN69" s="186"/>
      <c r="BO69" s="163"/>
      <c r="BP69" s="164"/>
      <c r="BQ69" s="164"/>
      <c r="BR69" s="164"/>
      <c r="BS69" s="164"/>
      <c r="BT69" s="165"/>
      <c r="BU69" s="166"/>
      <c r="BV69" s="167"/>
      <c r="BW69" s="113" t="s">
        <v>159</v>
      </c>
      <c r="BX69" s="166"/>
      <c r="BY69" s="167"/>
      <c r="BZ69" s="113" t="s">
        <v>160</v>
      </c>
      <c r="CG69" s="108"/>
      <c r="CK69" s="107">
        <v>63</v>
      </c>
      <c r="CL69" s="109"/>
      <c r="CM69" s="110" t="s">
        <v>154</v>
      </c>
      <c r="CN69" s="111"/>
      <c r="CO69" s="112" t="s">
        <v>155</v>
      </c>
      <c r="CP69" s="163"/>
      <c r="CQ69" s="186"/>
      <c r="CR69" s="163"/>
      <c r="CS69" s="164"/>
      <c r="CT69" s="164"/>
      <c r="CU69" s="164"/>
      <c r="CV69" s="164"/>
      <c r="CW69" s="165"/>
      <c r="CX69" s="166"/>
      <c r="CY69" s="167"/>
      <c r="CZ69" s="113" t="s">
        <v>159</v>
      </c>
      <c r="DA69" s="166"/>
      <c r="DB69" s="167"/>
      <c r="DC69" s="113" t="s">
        <v>160</v>
      </c>
      <c r="DJ69" s="108"/>
      <c r="DN69" s="107">
        <v>63</v>
      </c>
      <c r="DO69" s="109"/>
      <c r="DP69" s="110" t="s">
        <v>154</v>
      </c>
      <c r="DQ69" s="111"/>
      <c r="DR69" s="112" t="s">
        <v>155</v>
      </c>
      <c r="DS69" s="163"/>
      <c r="DT69" s="186"/>
      <c r="DU69" s="163"/>
      <c r="DV69" s="164"/>
      <c r="DW69" s="164"/>
      <c r="DX69" s="164"/>
      <c r="DY69" s="164"/>
      <c r="DZ69" s="165"/>
      <c r="EA69" s="166"/>
      <c r="EB69" s="167"/>
      <c r="EC69" s="113" t="s">
        <v>159</v>
      </c>
      <c r="ED69" s="166"/>
      <c r="EE69" s="167"/>
      <c r="EF69" s="113" t="s">
        <v>160</v>
      </c>
      <c r="EM69" s="108"/>
      <c r="EQ69" s="107">
        <v>63</v>
      </c>
      <c r="ER69" s="109"/>
      <c r="ES69" s="110" t="s">
        <v>154</v>
      </c>
      <c r="ET69" s="111"/>
      <c r="EU69" s="112" t="s">
        <v>155</v>
      </c>
      <c r="EV69" s="163"/>
      <c r="EW69" s="186"/>
      <c r="EX69" s="163"/>
      <c r="EY69" s="164"/>
      <c r="EZ69" s="164"/>
      <c r="FA69" s="164"/>
      <c r="FB69" s="164"/>
      <c r="FC69" s="165"/>
      <c r="FD69" s="166"/>
      <c r="FE69" s="167"/>
      <c r="FF69" s="113" t="s">
        <v>159</v>
      </c>
      <c r="FG69" s="166"/>
      <c r="FH69" s="167"/>
      <c r="FI69" s="113" t="s">
        <v>160</v>
      </c>
      <c r="FP69" s="108"/>
    </row>
    <row r="70" spans="2:172">
      <c r="B70" s="107">
        <v>64</v>
      </c>
      <c r="C70" s="109"/>
      <c r="D70" s="110" t="s">
        <v>154</v>
      </c>
      <c r="E70" s="111"/>
      <c r="F70" s="112" t="s">
        <v>155</v>
      </c>
      <c r="G70" s="163"/>
      <c r="H70" s="186"/>
      <c r="I70" s="163"/>
      <c r="J70" s="164"/>
      <c r="K70" s="164"/>
      <c r="L70" s="164"/>
      <c r="M70" s="164"/>
      <c r="N70" s="165"/>
      <c r="O70" s="166"/>
      <c r="P70" s="167"/>
      <c r="Q70" s="113" t="s">
        <v>159</v>
      </c>
      <c r="R70" s="166"/>
      <c r="S70" s="167"/>
      <c r="T70" s="113" t="s">
        <v>160</v>
      </c>
      <c r="AA70" s="108"/>
      <c r="AE70" s="107">
        <v>64</v>
      </c>
      <c r="AF70" s="109"/>
      <c r="AG70" s="110" t="s">
        <v>154</v>
      </c>
      <c r="AH70" s="111"/>
      <c r="AI70" s="112" t="s">
        <v>155</v>
      </c>
      <c r="AJ70" s="163"/>
      <c r="AK70" s="186"/>
      <c r="AL70" s="163"/>
      <c r="AM70" s="164"/>
      <c r="AN70" s="164"/>
      <c r="AO70" s="164"/>
      <c r="AP70" s="164"/>
      <c r="AQ70" s="165"/>
      <c r="AR70" s="166"/>
      <c r="AS70" s="167"/>
      <c r="AT70" s="113" t="s">
        <v>159</v>
      </c>
      <c r="AU70" s="166"/>
      <c r="AV70" s="167"/>
      <c r="AW70" s="113" t="s">
        <v>160</v>
      </c>
      <c r="BD70" s="108"/>
      <c r="BH70" s="107">
        <v>64</v>
      </c>
      <c r="BI70" s="109"/>
      <c r="BJ70" s="110" t="s">
        <v>154</v>
      </c>
      <c r="BK70" s="111"/>
      <c r="BL70" s="112" t="s">
        <v>155</v>
      </c>
      <c r="BM70" s="163"/>
      <c r="BN70" s="186"/>
      <c r="BO70" s="163"/>
      <c r="BP70" s="164"/>
      <c r="BQ70" s="164"/>
      <c r="BR70" s="164"/>
      <c r="BS70" s="164"/>
      <c r="BT70" s="165"/>
      <c r="BU70" s="166"/>
      <c r="BV70" s="167"/>
      <c r="BW70" s="113" t="s">
        <v>159</v>
      </c>
      <c r="BX70" s="166"/>
      <c r="BY70" s="167"/>
      <c r="BZ70" s="113" t="s">
        <v>160</v>
      </c>
      <c r="CG70" s="108"/>
      <c r="CK70" s="107">
        <v>64</v>
      </c>
      <c r="CL70" s="109"/>
      <c r="CM70" s="110" t="s">
        <v>154</v>
      </c>
      <c r="CN70" s="111"/>
      <c r="CO70" s="112" t="s">
        <v>155</v>
      </c>
      <c r="CP70" s="163"/>
      <c r="CQ70" s="186"/>
      <c r="CR70" s="163"/>
      <c r="CS70" s="164"/>
      <c r="CT70" s="164"/>
      <c r="CU70" s="164"/>
      <c r="CV70" s="164"/>
      <c r="CW70" s="165"/>
      <c r="CX70" s="166"/>
      <c r="CY70" s="167"/>
      <c r="CZ70" s="113" t="s">
        <v>159</v>
      </c>
      <c r="DA70" s="166"/>
      <c r="DB70" s="167"/>
      <c r="DC70" s="113" t="s">
        <v>160</v>
      </c>
      <c r="DJ70" s="108"/>
      <c r="DN70" s="107">
        <v>64</v>
      </c>
      <c r="DO70" s="109"/>
      <c r="DP70" s="110" t="s">
        <v>154</v>
      </c>
      <c r="DQ70" s="111"/>
      <c r="DR70" s="112" t="s">
        <v>155</v>
      </c>
      <c r="DS70" s="163"/>
      <c r="DT70" s="186"/>
      <c r="DU70" s="163"/>
      <c r="DV70" s="164"/>
      <c r="DW70" s="164"/>
      <c r="DX70" s="164"/>
      <c r="DY70" s="164"/>
      <c r="DZ70" s="165"/>
      <c r="EA70" s="166"/>
      <c r="EB70" s="167"/>
      <c r="EC70" s="113" t="s">
        <v>159</v>
      </c>
      <c r="ED70" s="166"/>
      <c r="EE70" s="167"/>
      <c r="EF70" s="113" t="s">
        <v>160</v>
      </c>
      <c r="EM70" s="108"/>
      <c r="EQ70" s="107">
        <v>64</v>
      </c>
      <c r="ER70" s="109"/>
      <c r="ES70" s="110" t="s">
        <v>154</v>
      </c>
      <c r="ET70" s="111"/>
      <c r="EU70" s="112" t="s">
        <v>155</v>
      </c>
      <c r="EV70" s="163"/>
      <c r="EW70" s="186"/>
      <c r="EX70" s="163"/>
      <c r="EY70" s="164"/>
      <c r="EZ70" s="164"/>
      <c r="FA70" s="164"/>
      <c r="FB70" s="164"/>
      <c r="FC70" s="165"/>
      <c r="FD70" s="166"/>
      <c r="FE70" s="167"/>
      <c r="FF70" s="113" t="s">
        <v>159</v>
      </c>
      <c r="FG70" s="166"/>
      <c r="FH70" s="167"/>
      <c r="FI70" s="113" t="s">
        <v>160</v>
      </c>
      <c r="FP70" s="108"/>
    </row>
    <row r="71" spans="2:172">
      <c r="B71" s="107">
        <v>65</v>
      </c>
      <c r="C71" s="109"/>
      <c r="D71" s="110" t="s">
        <v>154</v>
      </c>
      <c r="E71" s="111"/>
      <c r="F71" s="112" t="s">
        <v>155</v>
      </c>
      <c r="G71" s="163"/>
      <c r="H71" s="186"/>
      <c r="I71" s="163"/>
      <c r="J71" s="164"/>
      <c r="K71" s="164"/>
      <c r="L71" s="164"/>
      <c r="M71" s="164"/>
      <c r="N71" s="165"/>
      <c r="O71" s="166"/>
      <c r="P71" s="167"/>
      <c r="Q71" s="113" t="s">
        <v>159</v>
      </c>
      <c r="R71" s="183"/>
      <c r="S71" s="184"/>
      <c r="T71" s="113" t="s">
        <v>160</v>
      </c>
      <c r="AA71" s="108"/>
      <c r="AE71" s="107">
        <v>65</v>
      </c>
      <c r="AF71" s="109"/>
      <c r="AG71" s="110" t="s">
        <v>154</v>
      </c>
      <c r="AH71" s="111"/>
      <c r="AI71" s="112" t="s">
        <v>155</v>
      </c>
      <c r="AJ71" s="163"/>
      <c r="AK71" s="186"/>
      <c r="AL71" s="163"/>
      <c r="AM71" s="164"/>
      <c r="AN71" s="164"/>
      <c r="AO71" s="164"/>
      <c r="AP71" s="164"/>
      <c r="AQ71" s="165"/>
      <c r="AR71" s="166"/>
      <c r="AS71" s="167"/>
      <c r="AT71" s="113" t="s">
        <v>159</v>
      </c>
      <c r="AU71" s="183"/>
      <c r="AV71" s="184"/>
      <c r="AW71" s="113" t="s">
        <v>160</v>
      </c>
      <c r="BD71" s="108"/>
      <c r="BH71" s="107">
        <v>65</v>
      </c>
      <c r="BI71" s="109"/>
      <c r="BJ71" s="110" t="s">
        <v>154</v>
      </c>
      <c r="BK71" s="111"/>
      <c r="BL71" s="112" t="s">
        <v>155</v>
      </c>
      <c r="BM71" s="163"/>
      <c r="BN71" s="186"/>
      <c r="BO71" s="163"/>
      <c r="BP71" s="164"/>
      <c r="BQ71" s="164"/>
      <c r="BR71" s="164"/>
      <c r="BS71" s="164"/>
      <c r="BT71" s="165"/>
      <c r="BU71" s="166"/>
      <c r="BV71" s="167"/>
      <c r="BW71" s="113" t="s">
        <v>159</v>
      </c>
      <c r="BX71" s="183"/>
      <c r="BY71" s="184"/>
      <c r="BZ71" s="113" t="s">
        <v>160</v>
      </c>
      <c r="CG71" s="108"/>
      <c r="CK71" s="107">
        <v>65</v>
      </c>
      <c r="CL71" s="109"/>
      <c r="CM71" s="110" t="s">
        <v>154</v>
      </c>
      <c r="CN71" s="111"/>
      <c r="CO71" s="112" t="s">
        <v>155</v>
      </c>
      <c r="CP71" s="163"/>
      <c r="CQ71" s="186"/>
      <c r="CR71" s="163"/>
      <c r="CS71" s="164"/>
      <c r="CT71" s="164"/>
      <c r="CU71" s="164"/>
      <c r="CV71" s="164"/>
      <c r="CW71" s="165"/>
      <c r="CX71" s="166"/>
      <c r="CY71" s="167"/>
      <c r="CZ71" s="113" t="s">
        <v>159</v>
      </c>
      <c r="DA71" s="183"/>
      <c r="DB71" s="184"/>
      <c r="DC71" s="113" t="s">
        <v>160</v>
      </c>
      <c r="DJ71" s="108"/>
      <c r="DN71" s="107">
        <v>65</v>
      </c>
      <c r="DO71" s="109"/>
      <c r="DP71" s="110" t="s">
        <v>154</v>
      </c>
      <c r="DQ71" s="111"/>
      <c r="DR71" s="112" t="s">
        <v>155</v>
      </c>
      <c r="DS71" s="163"/>
      <c r="DT71" s="186"/>
      <c r="DU71" s="163"/>
      <c r="DV71" s="164"/>
      <c r="DW71" s="164"/>
      <c r="DX71" s="164"/>
      <c r="DY71" s="164"/>
      <c r="DZ71" s="165"/>
      <c r="EA71" s="166"/>
      <c r="EB71" s="167"/>
      <c r="EC71" s="113" t="s">
        <v>159</v>
      </c>
      <c r="ED71" s="183"/>
      <c r="EE71" s="184"/>
      <c r="EF71" s="113" t="s">
        <v>160</v>
      </c>
      <c r="EM71" s="108"/>
      <c r="EQ71" s="107">
        <v>65</v>
      </c>
      <c r="ER71" s="109"/>
      <c r="ES71" s="110" t="s">
        <v>154</v>
      </c>
      <c r="ET71" s="111"/>
      <c r="EU71" s="112" t="s">
        <v>155</v>
      </c>
      <c r="EV71" s="163"/>
      <c r="EW71" s="186"/>
      <c r="EX71" s="163"/>
      <c r="EY71" s="164"/>
      <c r="EZ71" s="164"/>
      <c r="FA71" s="164"/>
      <c r="FB71" s="164"/>
      <c r="FC71" s="165"/>
      <c r="FD71" s="166"/>
      <c r="FE71" s="167"/>
      <c r="FF71" s="113" t="s">
        <v>159</v>
      </c>
      <c r="FG71" s="183"/>
      <c r="FH71" s="184"/>
      <c r="FI71" s="113" t="s">
        <v>160</v>
      </c>
      <c r="FP71" s="108"/>
    </row>
    <row r="72" spans="2:172">
      <c r="B72" s="107">
        <v>66</v>
      </c>
      <c r="C72" s="109"/>
      <c r="D72" s="110" t="s">
        <v>154</v>
      </c>
      <c r="E72" s="111"/>
      <c r="F72" s="112" t="s">
        <v>155</v>
      </c>
      <c r="G72" s="163"/>
      <c r="H72" s="186"/>
      <c r="I72" s="163"/>
      <c r="J72" s="164"/>
      <c r="K72" s="164"/>
      <c r="L72" s="164"/>
      <c r="M72" s="164"/>
      <c r="N72" s="165"/>
      <c r="O72" s="166"/>
      <c r="P72" s="167"/>
      <c r="Q72" s="113" t="s">
        <v>159</v>
      </c>
      <c r="R72" s="166"/>
      <c r="S72" s="167"/>
      <c r="T72" s="113" t="s">
        <v>160</v>
      </c>
      <c r="AA72" s="108"/>
      <c r="AE72" s="107">
        <v>66</v>
      </c>
      <c r="AF72" s="109"/>
      <c r="AG72" s="110" t="s">
        <v>154</v>
      </c>
      <c r="AH72" s="111"/>
      <c r="AI72" s="112" t="s">
        <v>155</v>
      </c>
      <c r="AJ72" s="163"/>
      <c r="AK72" s="186"/>
      <c r="AL72" s="163"/>
      <c r="AM72" s="164"/>
      <c r="AN72" s="164"/>
      <c r="AO72" s="164"/>
      <c r="AP72" s="164"/>
      <c r="AQ72" s="165"/>
      <c r="AR72" s="166"/>
      <c r="AS72" s="167"/>
      <c r="AT72" s="113" t="s">
        <v>159</v>
      </c>
      <c r="AU72" s="166"/>
      <c r="AV72" s="167"/>
      <c r="AW72" s="113" t="s">
        <v>160</v>
      </c>
      <c r="BD72" s="108"/>
      <c r="BH72" s="107">
        <v>66</v>
      </c>
      <c r="BI72" s="109"/>
      <c r="BJ72" s="110" t="s">
        <v>154</v>
      </c>
      <c r="BK72" s="111"/>
      <c r="BL72" s="112" t="s">
        <v>155</v>
      </c>
      <c r="BM72" s="163"/>
      <c r="BN72" s="186"/>
      <c r="BO72" s="163"/>
      <c r="BP72" s="164"/>
      <c r="BQ72" s="164"/>
      <c r="BR72" s="164"/>
      <c r="BS72" s="164"/>
      <c r="BT72" s="165"/>
      <c r="BU72" s="166"/>
      <c r="BV72" s="167"/>
      <c r="BW72" s="113" t="s">
        <v>159</v>
      </c>
      <c r="BX72" s="166"/>
      <c r="BY72" s="167"/>
      <c r="BZ72" s="113" t="s">
        <v>160</v>
      </c>
      <c r="CG72" s="108"/>
      <c r="CK72" s="107">
        <v>66</v>
      </c>
      <c r="CL72" s="109"/>
      <c r="CM72" s="110" t="s">
        <v>154</v>
      </c>
      <c r="CN72" s="111"/>
      <c r="CO72" s="112" t="s">
        <v>155</v>
      </c>
      <c r="CP72" s="163"/>
      <c r="CQ72" s="186"/>
      <c r="CR72" s="163"/>
      <c r="CS72" s="164"/>
      <c r="CT72" s="164"/>
      <c r="CU72" s="164"/>
      <c r="CV72" s="164"/>
      <c r="CW72" s="165"/>
      <c r="CX72" s="166"/>
      <c r="CY72" s="167"/>
      <c r="CZ72" s="113" t="s">
        <v>159</v>
      </c>
      <c r="DA72" s="166"/>
      <c r="DB72" s="167"/>
      <c r="DC72" s="113" t="s">
        <v>160</v>
      </c>
      <c r="DJ72" s="108"/>
      <c r="DN72" s="107">
        <v>66</v>
      </c>
      <c r="DO72" s="109"/>
      <c r="DP72" s="110" t="s">
        <v>154</v>
      </c>
      <c r="DQ72" s="111"/>
      <c r="DR72" s="112" t="s">
        <v>155</v>
      </c>
      <c r="DS72" s="163"/>
      <c r="DT72" s="186"/>
      <c r="DU72" s="163"/>
      <c r="DV72" s="164"/>
      <c r="DW72" s="164"/>
      <c r="DX72" s="164"/>
      <c r="DY72" s="164"/>
      <c r="DZ72" s="165"/>
      <c r="EA72" s="166"/>
      <c r="EB72" s="167"/>
      <c r="EC72" s="113" t="s">
        <v>159</v>
      </c>
      <c r="ED72" s="166"/>
      <c r="EE72" s="167"/>
      <c r="EF72" s="113" t="s">
        <v>160</v>
      </c>
      <c r="EM72" s="108"/>
      <c r="EQ72" s="107">
        <v>66</v>
      </c>
      <c r="ER72" s="109"/>
      <c r="ES72" s="110" t="s">
        <v>154</v>
      </c>
      <c r="ET72" s="111"/>
      <c r="EU72" s="112" t="s">
        <v>155</v>
      </c>
      <c r="EV72" s="163"/>
      <c r="EW72" s="186"/>
      <c r="EX72" s="163"/>
      <c r="EY72" s="164"/>
      <c r="EZ72" s="164"/>
      <c r="FA72" s="164"/>
      <c r="FB72" s="164"/>
      <c r="FC72" s="165"/>
      <c r="FD72" s="166"/>
      <c r="FE72" s="167"/>
      <c r="FF72" s="113" t="s">
        <v>159</v>
      </c>
      <c r="FG72" s="166"/>
      <c r="FH72" s="167"/>
      <c r="FI72" s="113" t="s">
        <v>160</v>
      </c>
      <c r="FP72" s="108"/>
    </row>
    <row r="73" spans="2:172">
      <c r="B73" s="107">
        <v>67</v>
      </c>
      <c r="C73" s="109"/>
      <c r="D73" s="110" t="s">
        <v>154</v>
      </c>
      <c r="E73" s="111"/>
      <c r="F73" s="112" t="s">
        <v>155</v>
      </c>
      <c r="G73" s="163"/>
      <c r="H73" s="186"/>
      <c r="I73" s="163"/>
      <c r="J73" s="164"/>
      <c r="K73" s="164"/>
      <c r="L73" s="164"/>
      <c r="M73" s="164"/>
      <c r="N73" s="165"/>
      <c r="O73" s="166"/>
      <c r="P73" s="167"/>
      <c r="Q73" s="113" t="s">
        <v>159</v>
      </c>
      <c r="R73" s="166"/>
      <c r="S73" s="167"/>
      <c r="T73" s="113" t="s">
        <v>160</v>
      </c>
      <c r="AA73" s="108"/>
      <c r="AE73" s="107">
        <v>67</v>
      </c>
      <c r="AF73" s="109"/>
      <c r="AG73" s="110" t="s">
        <v>154</v>
      </c>
      <c r="AH73" s="111"/>
      <c r="AI73" s="112" t="s">
        <v>155</v>
      </c>
      <c r="AJ73" s="163"/>
      <c r="AK73" s="186"/>
      <c r="AL73" s="163"/>
      <c r="AM73" s="164"/>
      <c r="AN73" s="164"/>
      <c r="AO73" s="164"/>
      <c r="AP73" s="164"/>
      <c r="AQ73" s="165"/>
      <c r="AR73" s="166"/>
      <c r="AS73" s="167"/>
      <c r="AT73" s="113" t="s">
        <v>159</v>
      </c>
      <c r="AU73" s="166"/>
      <c r="AV73" s="167"/>
      <c r="AW73" s="113" t="s">
        <v>160</v>
      </c>
      <c r="BD73" s="108"/>
      <c r="BH73" s="107">
        <v>67</v>
      </c>
      <c r="BI73" s="109"/>
      <c r="BJ73" s="110" t="s">
        <v>154</v>
      </c>
      <c r="BK73" s="111"/>
      <c r="BL73" s="112" t="s">
        <v>155</v>
      </c>
      <c r="BM73" s="163"/>
      <c r="BN73" s="186"/>
      <c r="BO73" s="163"/>
      <c r="BP73" s="164"/>
      <c r="BQ73" s="164"/>
      <c r="BR73" s="164"/>
      <c r="BS73" s="164"/>
      <c r="BT73" s="165"/>
      <c r="BU73" s="166"/>
      <c r="BV73" s="167"/>
      <c r="BW73" s="113" t="s">
        <v>159</v>
      </c>
      <c r="BX73" s="166"/>
      <c r="BY73" s="167"/>
      <c r="BZ73" s="113" t="s">
        <v>160</v>
      </c>
      <c r="CG73" s="108"/>
      <c r="CK73" s="107">
        <v>67</v>
      </c>
      <c r="CL73" s="109"/>
      <c r="CM73" s="110" t="s">
        <v>154</v>
      </c>
      <c r="CN73" s="111"/>
      <c r="CO73" s="112" t="s">
        <v>155</v>
      </c>
      <c r="CP73" s="163"/>
      <c r="CQ73" s="186"/>
      <c r="CR73" s="163"/>
      <c r="CS73" s="164"/>
      <c r="CT73" s="164"/>
      <c r="CU73" s="164"/>
      <c r="CV73" s="164"/>
      <c r="CW73" s="165"/>
      <c r="CX73" s="166"/>
      <c r="CY73" s="167"/>
      <c r="CZ73" s="113" t="s">
        <v>159</v>
      </c>
      <c r="DA73" s="166"/>
      <c r="DB73" s="167"/>
      <c r="DC73" s="113" t="s">
        <v>160</v>
      </c>
      <c r="DJ73" s="108"/>
      <c r="DN73" s="107">
        <v>67</v>
      </c>
      <c r="DO73" s="109"/>
      <c r="DP73" s="110" t="s">
        <v>154</v>
      </c>
      <c r="DQ73" s="111"/>
      <c r="DR73" s="112" t="s">
        <v>155</v>
      </c>
      <c r="DS73" s="163"/>
      <c r="DT73" s="186"/>
      <c r="DU73" s="163"/>
      <c r="DV73" s="164"/>
      <c r="DW73" s="164"/>
      <c r="DX73" s="164"/>
      <c r="DY73" s="164"/>
      <c r="DZ73" s="165"/>
      <c r="EA73" s="166"/>
      <c r="EB73" s="167"/>
      <c r="EC73" s="113" t="s">
        <v>159</v>
      </c>
      <c r="ED73" s="166"/>
      <c r="EE73" s="167"/>
      <c r="EF73" s="113" t="s">
        <v>160</v>
      </c>
      <c r="EM73" s="108"/>
      <c r="EQ73" s="107">
        <v>67</v>
      </c>
      <c r="ER73" s="109"/>
      <c r="ES73" s="110" t="s">
        <v>154</v>
      </c>
      <c r="ET73" s="111"/>
      <c r="EU73" s="112" t="s">
        <v>155</v>
      </c>
      <c r="EV73" s="163"/>
      <c r="EW73" s="186"/>
      <c r="EX73" s="163"/>
      <c r="EY73" s="164"/>
      <c r="EZ73" s="164"/>
      <c r="FA73" s="164"/>
      <c r="FB73" s="164"/>
      <c r="FC73" s="165"/>
      <c r="FD73" s="166"/>
      <c r="FE73" s="167"/>
      <c r="FF73" s="113" t="s">
        <v>159</v>
      </c>
      <c r="FG73" s="166"/>
      <c r="FH73" s="167"/>
      <c r="FI73" s="113" t="s">
        <v>160</v>
      </c>
      <c r="FP73" s="108"/>
    </row>
    <row r="74" spans="2:172">
      <c r="B74" s="107">
        <v>68</v>
      </c>
      <c r="C74" s="109"/>
      <c r="D74" s="110" t="s">
        <v>154</v>
      </c>
      <c r="E74" s="111"/>
      <c r="F74" s="112" t="s">
        <v>155</v>
      </c>
      <c r="G74" s="163"/>
      <c r="H74" s="186"/>
      <c r="I74" s="163"/>
      <c r="J74" s="164"/>
      <c r="K74" s="164"/>
      <c r="L74" s="164"/>
      <c r="M74" s="164"/>
      <c r="N74" s="165"/>
      <c r="O74" s="166"/>
      <c r="P74" s="167"/>
      <c r="Q74" s="113" t="s">
        <v>159</v>
      </c>
      <c r="R74" s="166"/>
      <c r="S74" s="167"/>
      <c r="T74" s="113" t="s">
        <v>160</v>
      </c>
      <c r="AA74" s="108"/>
      <c r="AE74" s="107">
        <v>68</v>
      </c>
      <c r="AF74" s="109"/>
      <c r="AG74" s="110" t="s">
        <v>154</v>
      </c>
      <c r="AH74" s="111"/>
      <c r="AI74" s="112" t="s">
        <v>155</v>
      </c>
      <c r="AJ74" s="163"/>
      <c r="AK74" s="186"/>
      <c r="AL74" s="163"/>
      <c r="AM74" s="164"/>
      <c r="AN74" s="164"/>
      <c r="AO74" s="164"/>
      <c r="AP74" s="164"/>
      <c r="AQ74" s="165"/>
      <c r="AR74" s="166"/>
      <c r="AS74" s="167"/>
      <c r="AT74" s="113" t="s">
        <v>159</v>
      </c>
      <c r="AU74" s="166"/>
      <c r="AV74" s="167"/>
      <c r="AW74" s="113" t="s">
        <v>160</v>
      </c>
      <c r="BD74" s="108"/>
      <c r="BH74" s="107">
        <v>68</v>
      </c>
      <c r="BI74" s="109"/>
      <c r="BJ74" s="110" t="s">
        <v>154</v>
      </c>
      <c r="BK74" s="111"/>
      <c r="BL74" s="112" t="s">
        <v>155</v>
      </c>
      <c r="BM74" s="163"/>
      <c r="BN74" s="186"/>
      <c r="BO74" s="163"/>
      <c r="BP74" s="164"/>
      <c r="BQ74" s="164"/>
      <c r="BR74" s="164"/>
      <c r="BS74" s="164"/>
      <c r="BT74" s="165"/>
      <c r="BU74" s="166"/>
      <c r="BV74" s="167"/>
      <c r="BW74" s="113" t="s">
        <v>159</v>
      </c>
      <c r="BX74" s="166"/>
      <c r="BY74" s="167"/>
      <c r="BZ74" s="113" t="s">
        <v>160</v>
      </c>
      <c r="CG74" s="108"/>
      <c r="CK74" s="107">
        <v>68</v>
      </c>
      <c r="CL74" s="109"/>
      <c r="CM74" s="110" t="s">
        <v>154</v>
      </c>
      <c r="CN74" s="111"/>
      <c r="CO74" s="112" t="s">
        <v>155</v>
      </c>
      <c r="CP74" s="163"/>
      <c r="CQ74" s="186"/>
      <c r="CR74" s="163"/>
      <c r="CS74" s="164"/>
      <c r="CT74" s="164"/>
      <c r="CU74" s="164"/>
      <c r="CV74" s="164"/>
      <c r="CW74" s="165"/>
      <c r="CX74" s="166"/>
      <c r="CY74" s="167"/>
      <c r="CZ74" s="113" t="s">
        <v>159</v>
      </c>
      <c r="DA74" s="166"/>
      <c r="DB74" s="167"/>
      <c r="DC74" s="113" t="s">
        <v>160</v>
      </c>
      <c r="DJ74" s="108"/>
      <c r="DN74" s="107">
        <v>68</v>
      </c>
      <c r="DO74" s="109"/>
      <c r="DP74" s="110" t="s">
        <v>154</v>
      </c>
      <c r="DQ74" s="111"/>
      <c r="DR74" s="112" t="s">
        <v>155</v>
      </c>
      <c r="DS74" s="163"/>
      <c r="DT74" s="186"/>
      <c r="DU74" s="163"/>
      <c r="DV74" s="164"/>
      <c r="DW74" s="164"/>
      <c r="DX74" s="164"/>
      <c r="DY74" s="164"/>
      <c r="DZ74" s="165"/>
      <c r="EA74" s="166"/>
      <c r="EB74" s="167"/>
      <c r="EC74" s="113" t="s">
        <v>159</v>
      </c>
      <c r="ED74" s="166"/>
      <c r="EE74" s="167"/>
      <c r="EF74" s="113" t="s">
        <v>160</v>
      </c>
      <c r="EM74" s="108"/>
      <c r="EQ74" s="107">
        <v>68</v>
      </c>
      <c r="ER74" s="109"/>
      <c r="ES74" s="110" t="s">
        <v>154</v>
      </c>
      <c r="ET74" s="111"/>
      <c r="EU74" s="112" t="s">
        <v>155</v>
      </c>
      <c r="EV74" s="163"/>
      <c r="EW74" s="186"/>
      <c r="EX74" s="163"/>
      <c r="EY74" s="164"/>
      <c r="EZ74" s="164"/>
      <c r="FA74" s="164"/>
      <c r="FB74" s="164"/>
      <c r="FC74" s="165"/>
      <c r="FD74" s="166"/>
      <c r="FE74" s="167"/>
      <c r="FF74" s="113" t="s">
        <v>159</v>
      </c>
      <c r="FG74" s="166"/>
      <c r="FH74" s="167"/>
      <c r="FI74" s="113" t="s">
        <v>160</v>
      </c>
      <c r="FP74" s="108"/>
    </row>
    <row r="75" spans="2:172">
      <c r="B75" s="107">
        <v>69</v>
      </c>
      <c r="C75" s="109"/>
      <c r="D75" s="110" t="s">
        <v>154</v>
      </c>
      <c r="E75" s="111"/>
      <c r="F75" s="112" t="s">
        <v>155</v>
      </c>
      <c r="G75" s="163"/>
      <c r="H75" s="186"/>
      <c r="I75" s="163"/>
      <c r="J75" s="164"/>
      <c r="K75" s="164"/>
      <c r="L75" s="164"/>
      <c r="M75" s="164"/>
      <c r="N75" s="165"/>
      <c r="O75" s="166"/>
      <c r="P75" s="167"/>
      <c r="Q75" s="113" t="s">
        <v>159</v>
      </c>
      <c r="R75" s="166"/>
      <c r="S75" s="167"/>
      <c r="T75" s="113" t="s">
        <v>160</v>
      </c>
      <c r="AA75" s="108"/>
      <c r="AE75" s="107">
        <v>69</v>
      </c>
      <c r="AF75" s="109"/>
      <c r="AG75" s="110" t="s">
        <v>154</v>
      </c>
      <c r="AH75" s="111"/>
      <c r="AI75" s="112" t="s">
        <v>155</v>
      </c>
      <c r="AJ75" s="163"/>
      <c r="AK75" s="186"/>
      <c r="AL75" s="163"/>
      <c r="AM75" s="164"/>
      <c r="AN75" s="164"/>
      <c r="AO75" s="164"/>
      <c r="AP75" s="164"/>
      <c r="AQ75" s="165"/>
      <c r="AR75" s="166"/>
      <c r="AS75" s="167"/>
      <c r="AT75" s="113" t="s">
        <v>159</v>
      </c>
      <c r="AU75" s="166"/>
      <c r="AV75" s="167"/>
      <c r="AW75" s="113" t="s">
        <v>160</v>
      </c>
      <c r="BD75" s="108"/>
      <c r="BH75" s="107">
        <v>69</v>
      </c>
      <c r="BI75" s="109"/>
      <c r="BJ75" s="110" t="s">
        <v>154</v>
      </c>
      <c r="BK75" s="111"/>
      <c r="BL75" s="112" t="s">
        <v>155</v>
      </c>
      <c r="BM75" s="163"/>
      <c r="BN75" s="186"/>
      <c r="BO75" s="163"/>
      <c r="BP75" s="164"/>
      <c r="BQ75" s="164"/>
      <c r="BR75" s="164"/>
      <c r="BS75" s="164"/>
      <c r="BT75" s="165"/>
      <c r="BU75" s="166"/>
      <c r="BV75" s="167"/>
      <c r="BW75" s="113" t="s">
        <v>159</v>
      </c>
      <c r="BX75" s="166"/>
      <c r="BY75" s="167"/>
      <c r="BZ75" s="113" t="s">
        <v>160</v>
      </c>
      <c r="CG75" s="108"/>
      <c r="CK75" s="107">
        <v>69</v>
      </c>
      <c r="CL75" s="109"/>
      <c r="CM75" s="110" t="s">
        <v>154</v>
      </c>
      <c r="CN75" s="111"/>
      <c r="CO75" s="112" t="s">
        <v>155</v>
      </c>
      <c r="CP75" s="163"/>
      <c r="CQ75" s="186"/>
      <c r="CR75" s="163"/>
      <c r="CS75" s="164"/>
      <c r="CT75" s="164"/>
      <c r="CU75" s="164"/>
      <c r="CV75" s="164"/>
      <c r="CW75" s="165"/>
      <c r="CX75" s="166"/>
      <c r="CY75" s="167"/>
      <c r="CZ75" s="113" t="s">
        <v>159</v>
      </c>
      <c r="DA75" s="166"/>
      <c r="DB75" s="167"/>
      <c r="DC75" s="113" t="s">
        <v>160</v>
      </c>
      <c r="DJ75" s="108"/>
      <c r="DN75" s="107">
        <v>69</v>
      </c>
      <c r="DO75" s="109"/>
      <c r="DP75" s="110" t="s">
        <v>154</v>
      </c>
      <c r="DQ75" s="111"/>
      <c r="DR75" s="112" t="s">
        <v>155</v>
      </c>
      <c r="DS75" s="163"/>
      <c r="DT75" s="186"/>
      <c r="DU75" s="163"/>
      <c r="DV75" s="164"/>
      <c r="DW75" s="164"/>
      <c r="DX75" s="164"/>
      <c r="DY75" s="164"/>
      <c r="DZ75" s="165"/>
      <c r="EA75" s="166"/>
      <c r="EB75" s="167"/>
      <c r="EC75" s="113" t="s">
        <v>159</v>
      </c>
      <c r="ED75" s="166"/>
      <c r="EE75" s="167"/>
      <c r="EF75" s="113" t="s">
        <v>160</v>
      </c>
      <c r="EM75" s="108"/>
      <c r="EQ75" s="107">
        <v>69</v>
      </c>
      <c r="ER75" s="109"/>
      <c r="ES75" s="110" t="s">
        <v>154</v>
      </c>
      <c r="ET75" s="111"/>
      <c r="EU75" s="112" t="s">
        <v>155</v>
      </c>
      <c r="EV75" s="163"/>
      <c r="EW75" s="186"/>
      <c r="EX75" s="163"/>
      <c r="EY75" s="164"/>
      <c r="EZ75" s="164"/>
      <c r="FA75" s="164"/>
      <c r="FB75" s="164"/>
      <c r="FC75" s="165"/>
      <c r="FD75" s="166"/>
      <c r="FE75" s="167"/>
      <c r="FF75" s="113" t="s">
        <v>159</v>
      </c>
      <c r="FG75" s="166"/>
      <c r="FH75" s="167"/>
      <c r="FI75" s="113" t="s">
        <v>160</v>
      </c>
      <c r="FP75" s="108"/>
    </row>
    <row r="76" spans="2:172">
      <c r="B76" s="107">
        <v>70</v>
      </c>
      <c r="C76" s="109"/>
      <c r="D76" s="110" t="s">
        <v>154</v>
      </c>
      <c r="E76" s="111"/>
      <c r="F76" s="112" t="s">
        <v>155</v>
      </c>
      <c r="G76" s="163"/>
      <c r="H76" s="186"/>
      <c r="I76" s="163"/>
      <c r="J76" s="164"/>
      <c r="K76" s="164"/>
      <c r="L76" s="164"/>
      <c r="M76" s="164"/>
      <c r="N76" s="165"/>
      <c r="O76" s="166"/>
      <c r="P76" s="167"/>
      <c r="Q76" s="113" t="s">
        <v>159</v>
      </c>
      <c r="R76" s="166"/>
      <c r="S76" s="167"/>
      <c r="T76" s="113" t="s">
        <v>160</v>
      </c>
      <c r="AA76" s="108"/>
      <c r="AE76" s="107">
        <v>70</v>
      </c>
      <c r="AF76" s="109"/>
      <c r="AG76" s="110" t="s">
        <v>154</v>
      </c>
      <c r="AH76" s="111"/>
      <c r="AI76" s="112" t="s">
        <v>155</v>
      </c>
      <c r="AJ76" s="163"/>
      <c r="AK76" s="186"/>
      <c r="AL76" s="163"/>
      <c r="AM76" s="164"/>
      <c r="AN76" s="164"/>
      <c r="AO76" s="164"/>
      <c r="AP76" s="164"/>
      <c r="AQ76" s="165"/>
      <c r="AR76" s="166"/>
      <c r="AS76" s="167"/>
      <c r="AT76" s="113" t="s">
        <v>159</v>
      </c>
      <c r="AU76" s="166"/>
      <c r="AV76" s="167"/>
      <c r="AW76" s="113" t="s">
        <v>160</v>
      </c>
      <c r="BD76" s="108"/>
      <c r="BH76" s="107">
        <v>70</v>
      </c>
      <c r="BI76" s="109"/>
      <c r="BJ76" s="110" t="s">
        <v>154</v>
      </c>
      <c r="BK76" s="111"/>
      <c r="BL76" s="112" t="s">
        <v>155</v>
      </c>
      <c r="BM76" s="163"/>
      <c r="BN76" s="186"/>
      <c r="BO76" s="163"/>
      <c r="BP76" s="164"/>
      <c r="BQ76" s="164"/>
      <c r="BR76" s="164"/>
      <c r="BS76" s="164"/>
      <c r="BT76" s="165"/>
      <c r="BU76" s="166"/>
      <c r="BV76" s="167"/>
      <c r="BW76" s="113" t="s">
        <v>159</v>
      </c>
      <c r="BX76" s="166"/>
      <c r="BY76" s="167"/>
      <c r="BZ76" s="113" t="s">
        <v>160</v>
      </c>
      <c r="CG76" s="108"/>
      <c r="CK76" s="107">
        <v>70</v>
      </c>
      <c r="CL76" s="109"/>
      <c r="CM76" s="110" t="s">
        <v>154</v>
      </c>
      <c r="CN76" s="111"/>
      <c r="CO76" s="112" t="s">
        <v>155</v>
      </c>
      <c r="CP76" s="163"/>
      <c r="CQ76" s="186"/>
      <c r="CR76" s="163"/>
      <c r="CS76" s="164"/>
      <c r="CT76" s="164"/>
      <c r="CU76" s="164"/>
      <c r="CV76" s="164"/>
      <c r="CW76" s="165"/>
      <c r="CX76" s="166"/>
      <c r="CY76" s="167"/>
      <c r="CZ76" s="113" t="s">
        <v>159</v>
      </c>
      <c r="DA76" s="166"/>
      <c r="DB76" s="167"/>
      <c r="DC76" s="113" t="s">
        <v>160</v>
      </c>
      <c r="DJ76" s="108"/>
      <c r="DN76" s="107">
        <v>70</v>
      </c>
      <c r="DO76" s="109"/>
      <c r="DP76" s="110" t="s">
        <v>154</v>
      </c>
      <c r="DQ76" s="111"/>
      <c r="DR76" s="112" t="s">
        <v>155</v>
      </c>
      <c r="DS76" s="163"/>
      <c r="DT76" s="186"/>
      <c r="DU76" s="163"/>
      <c r="DV76" s="164"/>
      <c r="DW76" s="164"/>
      <c r="DX76" s="164"/>
      <c r="DY76" s="164"/>
      <c r="DZ76" s="165"/>
      <c r="EA76" s="166"/>
      <c r="EB76" s="167"/>
      <c r="EC76" s="113" t="s">
        <v>159</v>
      </c>
      <c r="ED76" s="166"/>
      <c r="EE76" s="167"/>
      <c r="EF76" s="113" t="s">
        <v>160</v>
      </c>
      <c r="EM76" s="108"/>
      <c r="EQ76" s="107">
        <v>70</v>
      </c>
      <c r="ER76" s="109"/>
      <c r="ES76" s="110" t="s">
        <v>154</v>
      </c>
      <c r="ET76" s="111"/>
      <c r="EU76" s="112" t="s">
        <v>155</v>
      </c>
      <c r="EV76" s="163"/>
      <c r="EW76" s="186"/>
      <c r="EX76" s="163"/>
      <c r="EY76" s="164"/>
      <c r="EZ76" s="164"/>
      <c r="FA76" s="164"/>
      <c r="FB76" s="164"/>
      <c r="FC76" s="165"/>
      <c r="FD76" s="166"/>
      <c r="FE76" s="167"/>
      <c r="FF76" s="113" t="s">
        <v>159</v>
      </c>
      <c r="FG76" s="166"/>
      <c r="FH76" s="167"/>
      <c r="FI76" s="113" t="s">
        <v>160</v>
      </c>
      <c r="FP76" s="108"/>
    </row>
    <row r="77" spans="2:172">
      <c r="B77" s="107">
        <v>71</v>
      </c>
      <c r="C77" s="109"/>
      <c r="D77" s="110" t="s">
        <v>154</v>
      </c>
      <c r="E77" s="111"/>
      <c r="F77" s="112" t="s">
        <v>155</v>
      </c>
      <c r="G77" s="163"/>
      <c r="H77" s="186"/>
      <c r="I77" s="163"/>
      <c r="J77" s="164"/>
      <c r="K77" s="164"/>
      <c r="L77" s="164"/>
      <c r="M77" s="164"/>
      <c r="N77" s="165"/>
      <c r="O77" s="166"/>
      <c r="P77" s="167"/>
      <c r="Q77" s="113" t="s">
        <v>159</v>
      </c>
      <c r="R77" s="166"/>
      <c r="S77" s="167"/>
      <c r="T77" s="113" t="s">
        <v>160</v>
      </c>
      <c r="AA77" s="108"/>
      <c r="AE77" s="107">
        <v>71</v>
      </c>
      <c r="AF77" s="109"/>
      <c r="AG77" s="110" t="s">
        <v>154</v>
      </c>
      <c r="AH77" s="111"/>
      <c r="AI77" s="112" t="s">
        <v>155</v>
      </c>
      <c r="AJ77" s="163"/>
      <c r="AK77" s="186"/>
      <c r="AL77" s="163"/>
      <c r="AM77" s="164"/>
      <c r="AN77" s="164"/>
      <c r="AO77" s="164"/>
      <c r="AP77" s="164"/>
      <c r="AQ77" s="165"/>
      <c r="AR77" s="166"/>
      <c r="AS77" s="167"/>
      <c r="AT77" s="113" t="s">
        <v>159</v>
      </c>
      <c r="AU77" s="166"/>
      <c r="AV77" s="167"/>
      <c r="AW77" s="113" t="s">
        <v>160</v>
      </c>
      <c r="BD77" s="108"/>
      <c r="BH77" s="107">
        <v>71</v>
      </c>
      <c r="BI77" s="109"/>
      <c r="BJ77" s="110" t="s">
        <v>154</v>
      </c>
      <c r="BK77" s="111"/>
      <c r="BL77" s="112" t="s">
        <v>155</v>
      </c>
      <c r="BM77" s="163"/>
      <c r="BN77" s="186"/>
      <c r="BO77" s="163"/>
      <c r="BP77" s="164"/>
      <c r="BQ77" s="164"/>
      <c r="BR77" s="164"/>
      <c r="BS77" s="164"/>
      <c r="BT77" s="165"/>
      <c r="BU77" s="166"/>
      <c r="BV77" s="167"/>
      <c r="BW77" s="113" t="s">
        <v>159</v>
      </c>
      <c r="BX77" s="166"/>
      <c r="BY77" s="167"/>
      <c r="BZ77" s="113" t="s">
        <v>160</v>
      </c>
      <c r="CG77" s="108"/>
      <c r="CK77" s="107">
        <v>71</v>
      </c>
      <c r="CL77" s="109"/>
      <c r="CM77" s="110" t="s">
        <v>154</v>
      </c>
      <c r="CN77" s="111"/>
      <c r="CO77" s="112" t="s">
        <v>155</v>
      </c>
      <c r="CP77" s="163"/>
      <c r="CQ77" s="186"/>
      <c r="CR77" s="163"/>
      <c r="CS77" s="164"/>
      <c r="CT77" s="164"/>
      <c r="CU77" s="164"/>
      <c r="CV77" s="164"/>
      <c r="CW77" s="165"/>
      <c r="CX77" s="166"/>
      <c r="CY77" s="167"/>
      <c r="CZ77" s="113" t="s">
        <v>159</v>
      </c>
      <c r="DA77" s="166"/>
      <c r="DB77" s="167"/>
      <c r="DC77" s="113" t="s">
        <v>160</v>
      </c>
      <c r="DJ77" s="108"/>
      <c r="DN77" s="107">
        <v>71</v>
      </c>
      <c r="DO77" s="109"/>
      <c r="DP77" s="110" t="s">
        <v>154</v>
      </c>
      <c r="DQ77" s="111"/>
      <c r="DR77" s="112" t="s">
        <v>155</v>
      </c>
      <c r="DS77" s="163"/>
      <c r="DT77" s="186"/>
      <c r="DU77" s="163"/>
      <c r="DV77" s="164"/>
      <c r="DW77" s="164"/>
      <c r="DX77" s="164"/>
      <c r="DY77" s="164"/>
      <c r="DZ77" s="165"/>
      <c r="EA77" s="166"/>
      <c r="EB77" s="167"/>
      <c r="EC77" s="113" t="s">
        <v>159</v>
      </c>
      <c r="ED77" s="166"/>
      <c r="EE77" s="167"/>
      <c r="EF77" s="113" t="s">
        <v>160</v>
      </c>
      <c r="EM77" s="108"/>
      <c r="EQ77" s="107">
        <v>71</v>
      </c>
      <c r="ER77" s="109"/>
      <c r="ES77" s="110" t="s">
        <v>154</v>
      </c>
      <c r="ET77" s="111"/>
      <c r="EU77" s="112" t="s">
        <v>155</v>
      </c>
      <c r="EV77" s="163"/>
      <c r="EW77" s="186"/>
      <c r="EX77" s="163"/>
      <c r="EY77" s="164"/>
      <c r="EZ77" s="164"/>
      <c r="FA77" s="164"/>
      <c r="FB77" s="164"/>
      <c r="FC77" s="165"/>
      <c r="FD77" s="166"/>
      <c r="FE77" s="167"/>
      <c r="FF77" s="113" t="s">
        <v>159</v>
      </c>
      <c r="FG77" s="166"/>
      <c r="FH77" s="167"/>
      <c r="FI77" s="113" t="s">
        <v>160</v>
      </c>
      <c r="FP77" s="108"/>
    </row>
    <row r="78" spans="2:172">
      <c r="B78" s="107">
        <v>72</v>
      </c>
      <c r="C78" s="109"/>
      <c r="D78" s="110" t="s">
        <v>154</v>
      </c>
      <c r="E78" s="111"/>
      <c r="F78" s="112" t="s">
        <v>155</v>
      </c>
      <c r="G78" s="163"/>
      <c r="H78" s="186"/>
      <c r="I78" s="163"/>
      <c r="J78" s="164"/>
      <c r="K78" s="164"/>
      <c r="L78" s="164"/>
      <c r="M78" s="164"/>
      <c r="N78" s="165"/>
      <c r="O78" s="166"/>
      <c r="P78" s="167"/>
      <c r="Q78" s="113" t="s">
        <v>159</v>
      </c>
      <c r="R78" s="166"/>
      <c r="S78" s="167"/>
      <c r="T78" s="113" t="s">
        <v>160</v>
      </c>
      <c r="AA78" s="108"/>
      <c r="AE78" s="107">
        <v>72</v>
      </c>
      <c r="AF78" s="109"/>
      <c r="AG78" s="110" t="s">
        <v>154</v>
      </c>
      <c r="AH78" s="111"/>
      <c r="AI78" s="112" t="s">
        <v>155</v>
      </c>
      <c r="AJ78" s="163"/>
      <c r="AK78" s="186"/>
      <c r="AL78" s="163"/>
      <c r="AM78" s="164"/>
      <c r="AN78" s="164"/>
      <c r="AO78" s="164"/>
      <c r="AP78" s="164"/>
      <c r="AQ78" s="165"/>
      <c r="AR78" s="166"/>
      <c r="AS78" s="167"/>
      <c r="AT78" s="113" t="s">
        <v>159</v>
      </c>
      <c r="AU78" s="166"/>
      <c r="AV78" s="167"/>
      <c r="AW78" s="113" t="s">
        <v>160</v>
      </c>
      <c r="BD78" s="108"/>
      <c r="BH78" s="107">
        <v>72</v>
      </c>
      <c r="BI78" s="109"/>
      <c r="BJ78" s="110" t="s">
        <v>154</v>
      </c>
      <c r="BK78" s="111"/>
      <c r="BL78" s="112" t="s">
        <v>155</v>
      </c>
      <c r="BM78" s="163"/>
      <c r="BN78" s="186"/>
      <c r="BO78" s="163"/>
      <c r="BP78" s="164"/>
      <c r="BQ78" s="164"/>
      <c r="BR78" s="164"/>
      <c r="BS78" s="164"/>
      <c r="BT78" s="165"/>
      <c r="BU78" s="166"/>
      <c r="BV78" s="167"/>
      <c r="BW78" s="113" t="s">
        <v>159</v>
      </c>
      <c r="BX78" s="166"/>
      <c r="BY78" s="167"/>
      <c r="BZ78" s="113" t="s">
        <v>160</v>
      </c>
      <c r="CG78" s="108"/>
      <c r="CK78" s="107">
        <v>72</v>
      </c>
      <c r="CL78" s="109"/>
      <c r="CM78" s="110" t="s">
        <v>154</v>
      </c>
      <c r="CN78" s="111"/>
      <c r="CO78" s="112" t="s">
        <v>155</v>
      </c>
      <c r="CP78" s="163"/>
      <c r="CQ78" s="186"/>
      <c r="CR78" s="163"/>
      <c r="CS78" s="164"/>
      <c r="CT78" s="164"/>
      <c r="CU78" s="164"/>
      <c r="CV78" s="164"/>
      <c r="CW78" s="165"/>
      <c r="CX78" s="166"/>
      <c r="CY78" s="167"/>
      <c r="CZ78" s="113" t="s">
        <v>159</v>
      </c>
      <c r="DA78" s="166"/>
      <c r="DB78" s="167"/>
      <c r="DC78" s="113" t="s">
        <v>160</v>
      </c>
      <c r="DJ78" s="108"/>
      <c r="DN78" s="107">
        <v>72</v>
      </c>
      <c r="DO78" s="109"/>
      <c r="DP78" s="110" t="s">
        <v>154</v>
      </c>
      <c r="DQ78" s="111"/>
      <c r="DR78" s="112" t="s">
        <v>155</v>
      </c>
      <c r="DS78" s="163"/>
      <c r="DT78" s="186"/>
      <c r="DU78" s="163"/>
      <c r="DV78" s="164"/>
      <c r="DW78" s="164"/>
      <c r="DX78" s="164"/>
      <c r="DY78" s="164"/>
      <c r="DZ78" s="165"/>
      <c r="EA78" s="166"/>
      <c r="EB78" s="167"/>
      <c r="EC78" s="113" t="s">
        <v>159</v>
      </c>
      <c r="ED78" s="166"/>
      <c r="EE78" s="167"/>
      <c r="EF78" s="113" t="s">
        <v>160</v>
      </c>
      <c r="EM78" s="108"/>
      <c r="EQ78" s="107">
        <v>72</v>
      </c>
      <c r="ER78" s="109"/>
      <c r="ES78" s="110" t="s">
        <v>154</v>
      </c>
      <c r="ET78" s="111"/>
      <c r="EU78" s="112" t="s">
        <v>155</v>
      </c>
      <c r="EV78" s="163"/>
      <c r="EW78" s="186"/>
      <c r="EX78" s="163"/>
      <c r="EY78" s="164"/>
      <c r="EZ78" s="164"/>
      <c r="FA78" s="164"/>
      <c r="FB78" s="164"/>
      <c r="FC78" s="165"/>
      <c r="FD78" s="166"/>
      <c r="FE78" s="167"/>
      <c r="FF78" s="113" t="s">
        <v>159</v>
      </c>
      <c r="FG78" s="166"/>
      <c r="FH78" s="167"/>
      <c r="FI78" s="113" t="s">
        <v>160</v>
      </c>
      <c r="FP78" s="108"/>
    </row>
    <row r="79" spans="2:172">
      <c r="B79" s="107">
        <v>73</v>
      </c>
      <c r="C79" s="109"/>
      <c r="D79" s="110" t="s">
        <v>154</v>
      </c>
      <c r="E79" s="111"/>
      <c r="F79" s="112" t="s">
        <v>155</v>
      </c>
      <c r="G79" s="163"/>
      <c r="H79" s="186"/>
      <c r="I79" s="163"/>
      <c r="J79" s="164"/>
      <c r="K79" s="164"/>
      <c r="L79" s="164"/>
      <c r="M79" s="164"/>
      <c r="N79" s="165"/>
      <c r="O79" s="166"/>
      <c r="P79" s="167"/>
      <c r="Q79" s="113" t="s">
        <v>159</v>
      </c>
      <c r="R79" s="166"/>
      <c r="S79" s="167"/>
      <c r="T79" s="113" t="s">
        <v>160</v>
      </c>
      <c r="AA79" s="108"/>
      <c r="AE79" s="107">
        <v>73</v>
      </c>
      <c r="AF79" s="109"/>
      <c r="AG79" s="110" t="s">
        <v>154</v>
      </c>
      <c r="AH79" s="111"/>
      <c r="AI79" s="112" t="s">
        <v>155</v>
      </c>
      <c r="AJ79" s="163"/>
      <c r="AK79" s="186"/>
      <c r="AL79" s="163"/>
      <c r="AM79" s="164"/>
      <c r="AN79" s="164"/>
      <c r="AO79" s="164"/>
      <c r="AP79" s="164"/>
      <c r="AQ79" s="165"/>
      <c r="AR79" s="166"/>
      <c r="AS79" s="167"/>
      <c r="AT79" s="113" t="s">
        <v>159</v>
      </c>
      <c r="AU79" s="166"/>
      <c r="AV79" s="167"/>
      <c r="AW79" s="113" t="s">
        <v>160</v>
      </c>
      <c r="BD79" s="108"/>
      <c r="BH79" s="107">
        <v>73</v>
      </c>
      <c r="BI79" s="109"/>
      <c r="BJ79" s="110" t="s">
        <v>154</v>
      </c>
      <c r="BK79" s="111"/>
      <c r="BL79" s="112" t="s">
        <v>155</v>
      </c>
      <c r="BM79" s="163"/>
      <c r="BN79" s="186"/>
      <c r="BO79" s="163"/>
      <c r="BP79" s="164"/>
      <c r="BQ79" s="164"/>
      <c r="BR79" s="164"/>
      <c r="BS79" s="164"/>
      <c r="BT79" s="165"/>
      <c r="BU79" s="166"/>
      <c r="BV79" s="167"/>
      <c r="BW79" s="113" t="s">
        <v>159</v>
      </c>
      <c r="BX79" s="166"/>
      <c r="BY79" s="167"/>
      <c r="BZ79" s="113" t="s">
        <v>160</v>
      </c>
      <c r="CG79" s="108"/>
      <c r="CK79" s="107">
        <v>73</v>
      </c>
      <c r="CL79" s="109"/>
      <c r="CM79" s="110" t="s">
        <v>154</v>
      </c>
      <c r="CN79" s="111"/>
      <c r="CO79" s="112" t="s">
        <v>155</v>
      </c>
      <c r="CP79" s="163"/>
      <c r="CQ79" s="186"/>
      <c r="CR79" s="163"/>
      <c r="CS79" s="164"/>
      <c r="CT79" s="164"/>
      <c r="CU79" s="164"/>
      <c r="CV79" s="164"/>
      <c r="CW79" s="165"/>
      <c r="CX79" s="166"/>
      <c r="CY79" s="167"/>
      <c r="CZ79" s="113" t="s">
        <v>159</v>
      </c>
      <c r="DA79" s="166"/>
      <c r="DB79" s="167"/>
      <c r="DC79" s="113" t="s">
        <v>160</v>
      </c>
      <c r="DJ79" s="108"/>
      <c r="DN79" s="107">
        <v>73</v>
      </c>
      <c r="DO79" s="109"/>
      <c r="DP79" s="110" t="s">
        <v>154</v>
      </c>
      <c r="DQ79" s="111"/>
      <c r="DR79" s="112" t="s">
        <v>155</v>
      </c>
      <c r="DS79" s="163"/>
      <c r="DT79" s="186"/>
      <c r="DU79" s="163"/>
      <c r="DV79" s="164"/>
      <c r="DW79" s="164"/>
      <c r="DX79" s="164"/>
      <c r="DY79" s="164"/>
      <c r="DZ79" s="165"/>
      <c r="EA79" s="166"/>
      <c r="EB79" s="167"/>
      <c r="EC79" s="113" t="s">
        <v>159</v>
      </c>
      <c r="ED79" s="166"/>
      <c r="EE79" s="167"/>
      <c r="EF79" s="113" t="s">
        <v>160</v>
      </c>
      <c r="EM79" s="108"/>
      <c r="EQ79" s="107">
        <v>73</v>
      </c>
      <c r="ER79" s="109"/>
      <c r="ES79" s="110" t="s">
        <v>154</v>
      </c>
      <c r="ET79" s="111"/>
      <c r="EU79" s="112" t="s">
        <v>155</v>
      </c>
      <c r="EV79" s="163"/>
      <c r="EW79" s="186"/>
      <c r="EX79" s="163"/>
      <c r="EY79" s="164"/>
      <c r="EZ79" s="164"/>
      <c r="FA79" s="164"/>
      <c r="FB79" s="164"/>
      <c r="FC79" s="165"/>
      <c r="FD79" s="166"/>
      <c r="FE79" s="167"/>
      <c r="FF79" s="113" t="s">
        <v>159</v>
      </c>
      <c r="FG79" s="166"/>
      <c r="FH79" s="167"/>
      <c r="FI79" s="113" t="s">
        <v>160</v>
      </c>
      <c r="FP79" s="108"/>
    </row>
    <row r="80" spans="2:172">
      <c r="B80" s="107">
        <v>74</v>
      </c>
      <c r="C80" s="109"/>
      <c r="D80" s="110" t="s">
        <v>154</v>
      </c>
      <c r="E80" s="111"/>
      <c r="F80" s="112" t="s">
        <v>155</v>
      </c>
      <c r="G80" s="163"/>
      <c r="H80" s="186"/>
      <c r="I80" s="163"/>
      <c r="J80" s="164"/>
      <c r="K80" s="164"/>
      <c r="L80" s="164"/>
      <c r="M80" s="164"/>
      <c r="N80" s="165"/>
      <c r="O80" s="166"/>
      <c r="P80" s="167"/>
      <c r="Q80" s="113" t="s">
        <v>159</v>
      </c>
      <c r="R80" s="183"/>
      <c r="S80" s="184"/>
      <c r="T80" s="113" t="s">
        <v>160</v>
      </c>
      <c r="AA80" s="108"/>
      <c r="AE80" s="107">
        <v>74</v>
      </c>
      <c r="AF80" s="109"/>
      <c r="AG80" s="110" t="s">
        <v>154</v>
      </c>
      <c r="AH80" s="111"/>
      <c r="AI80" s="112" t="s">
        <v>155</v>
      </c>
      <c r="AJ80" s="163"/>
      <c r="AK80" s="186"/>
      <c r="AL80" s="163"/>
      <c r="AM80" s="164"/>
      <c r="AN80" s="164"/>
      <c r="AO80" s="164"/>
      <c r="AP80" s="164"/>
      <c r="AQ80" s="165"/>
      <c r="AR80" s="166"/>
      <c r="AS80" s="167"/>
      <c r="AT80" s="113" t="s">
        <v>159</v>
      </c>
      <c r="AU80" s="183"/>
      <c r="AV80" s="184"/>
      <c r="AW80" s="113" t="s">
        <v>160</v>
      </c>
      <c r="BD80" s="108"/>
      <c r="BH80" s="107">
        <v>74</v>
      </c>
      <c r="BI80" s="109"/>
      <c r="BJ80" s="110" t="s">
        <v>154</v>
      </c>
      <c r="BK80" s="111"/>
      <c r="BL80" s="112" t="s">
        <v>155</v>
      </c>
      <c r="BM80" s="163"/>
      <c r="BN80" s="186"/>
      <c r="BO80" s="163"/>
      <c r="BP80" s="164"/>
      <c r="BQ80" s="164"/>
      <c r="BR80" s="164"/>
      <c r="BS80" s="164"/>
      <c r="BT80" s="165"/>
      <c r="BU80" s="166"/>
      <c r="BV80" s="167"/>
      <c r="BW80" s="113" t="s">
        <v>159</v>
      </c>
      <c r="BX80" s="183"/>
      <c r="BY80" s="184"/>
      <c r="BZ80" s="113" t="s">
        <v>160</v>
      </c>
      <c r="CG80" s="108"/>
      <c r="CK80" s="107">
        <v>74</v>
      </c>
      <c r="CL80" s="109"/>
      <c r="CM80" s="110" t="s">
        <v>154</v>
      </c>
      <c r="CN80" s="111"/>
      <c r="CO80" s="112" t="s">
        <v>155</v>
      </c>
      <c r="CP80" s="163"/>
      <c r="CQ80" s="186"/>
      <c r="CR80" s="163"/>
      <c r="CS80" s="164"/>
      <c r="CT80" s="164"/>
      <c r="CU80" s="164"/>
      <c r="CV80" s="164"/>
      <c r="CW80" s="165"/>
      <c r="CX80" s="166"/>
      <c r="CY80" s="167"/>
      <c r="CZ80" s="113" t="s">
        <v>159</v>
      </c>
      <c r="DA80" s="183"/>
      <c r="DB80" s="184"/>
      <c r="DC80" s="113" t="s">
        <v>160</v>
      </c>
      <c r="DJ80" s="108"/>
      <c r="DN80" s="107">
        <v>74</v>
      </c>
      <c r="DO80" s="109"/>
      <c r="DP80" s="110" t="s">
        <v>154</v>
      </c>
      <c r="DQ80" s="111"/>
      <c r="DR80" s="112" t="s">
        <v>155</v>
      </c>
      <c r="DS80" s="163"/>
      <c r="DT80" s="186"/>
      <c r="DU80" s="163"/>
      <c r="DV80" s="164"/>
      <c r="DW80" s="164"/>
      <c r="DX80" s="164"/>
      <c r="DY80" s="164"/>
      <c r="DZ80" s="165"/>
      <c r="EA80" s="166"/>
      <c r="EB80" s="167"/>
      <c r="EC80" s="113" t="s">
        <v>159</v>
      </c>
      <c r="ED80" s="183"/>
      <c r="EE80" s="184"/>
      <c r="EF80" s="113" t="s">
        <v>160</v>
      </c>
      <c r="EM80" s="108"/>
      <c r="EQ80" s="107">
        <v>74</v>
      </c>
      <c r="ER80" s="109"/>
      <c r="ES80" s="110" t="s">
        <v>154</v>
      </c>
      <c r="ET80" s="111"/>
      <c r="EU80" s="112" t="s">
        <v>155</v>
      </c>
      <c r="EV80" s="163"/>
      <c r="EW80" s="186"/>
      <c r="EX80" s="163"/>
      <c r="EY80" s="164"/>
      <c r="EZ80" s="164"/>
      <c r="FA80" s="164"/>
      <c r="FB80" s="164"/>
      <c r="FC80" s="165"/>
      <c r="FD80" s="166"/>
      <c r="FE80" s="167"/>
      <c r="FF80" s="113" t="s">
        <v>159</v>
      </c>
      <c r="FG80" s="183"/>
      <c r="FH80" s="184"/>
      <c r="FI80" s="113" t="s">
        <v>160</v>
      </c>
      <c r="FP80" s="108"/>
    </row>
    <row r="81" spans="2:172">
      <c r="B81" s="107">
        <v>75</v>
      </c>
      <c r="C81" s="109"/>
      <c r="D81" s="110" t="s">
        <v>154</v>
      </c>
      <c r="E81" s="111"/>
      <c r="F81" s="112" t="s">
        <v>155</v>
      </c>
      <c r="G81" s="163"/>
      <c r="H81" s="186"/>
      <c r="I81" s="163"/>
      <c r="J81" s="164"/>
      <c r="K81" s="164"/>
      <c r="L81" s="164"/>
      <c r="M81" s="164"/>
      <c r="N81" s="165"/>
      <c r="O81" s="166"/>
      <c r="P81" s="167"/>
      <c r="Q81" s="113" t="s">
        <v>159</v>
      </c>
      <c r="R81" s="166"/>
      <c r="S81" s="167"/>
      <c r="T81" s="113" t="s">
        <v>160</v>
      </c>
      <c r="AA81" s="108"/>
      <c r="AE81" s="107">
        <v>75</v>
      </c>
      <c r="AF81" s="109"/>
      <c r="AG81" s="110" t="s">
        <v>154</v>
      </c>
      <c r="AH81" s="111"/>
      <c r="AI81" s="112" t="s">
        <v>155</v>
      </c>
      <c r="AJ81" s="163"/>
      <c r="AK81" s="186"/>
      <c r="AL81" s="163"/>
      <c r="AM81" s="164"/>
      <c r="AN81" s="164"/>
      <c r="AO81" s="164"/>
      <c r="AP81" s="164"/>
      <c r="AQ81" s="165"/>
      <c r="AR81" s="166"/>
      <c r="AS81" s="167"/>
      <c r="AT81" s="113" t="s">
        <v>159</v>
      </c>
      <c r="AU81" s="166"/>
      <c r="AV81" s="167"/>
      <c r="AW81" s="113" t="s">
        <v>160</v>
      </c>
      <c r="BD81" s="108"/>
      <c r="BH81" s="107">
        <v>75</v>
      </c>
      <c r="BI81" s="109"/>
      <c r="BJ81" s="110" t="s">
        <v>154</v>
      </c>
      <c r="BK81" s="111"/>
      <c r="BL81" s="112" t="s">
        <v>155</v>
      </c>
      <c r="BM81" s="163"/>
      <c r="BN81" s="186"/>
      <c r="BO81" s="163"/>
      <c r="BP81" s="164"/>
      <c r="BQ81" s="164"/>
      <c r="BR81" s="164"/>
      <c r="BS81" s="164"/>
      <c r="BT81" s="165"/>
      <c r="BU81" s="166"/>
      <c r="BV81" s="167"/>
      <c r="BW81" s="113" t="s">
        <v>159</v>
      </c>
      <c r="BX81" s="166"/>
      <c r="BY81" s="167"/>
      <c r="BZ81" s="113" t="s">
        <v>160</v>
      </c>
      <c r="CG81" s="108"/>
      <c r="CK81" s="107">
        <v>75</v>
      </c>
      <c r="CL81" s="109"/>
      <c r="CM81" s="110" t="s">
        <v>154</v>
      </c>
      <c r="CN81" s="111"/>
      <c r="CO81" s="112" t="s">
        <v>155</v>
      </c>
      <c r="CP81" s="163"/>
      <c r="CQ81" s="186"/>
      <c r="CR81" s="163"/>
      <c r="CS81" s="164"/>
      <c r="CT81" s="164"/>
      <c r="CU81" s="164"/>
      <c r="CV81" s="164"/>
      <c r="CW81" s="165"/>
      <c r="CX81" s="166"/>
      <c r="CY81" s="167"/>
      <c r="CZ81" s="113" t="s">
        <v>159</v>
      </c>
      <c r="DA81" s="166"/>
      <c r="DB81" s="167"/>
      <c r="DC81" s="113" t="s">
        <v>160</v>
      </c>
      <c r="DJ81" s="108"/>
      <c r="DN81" s="107">
        <v>75</v>
      </c>
      <c r="DO81" s="109"/>
      <c r="DP81" s="110" t="s">
        <v>154</v>
      </c>
      <c r="DQ81" s="111"/>
      <c r="DR81" s="112" t="s">
        <v>155</v>
      </c>
      <c r="DS81" s="163"/>
      <c r="DT81" s="186"/>
      <c r="DU81" s="163"/>
      <c r="DV81" s="164"/>
      <c r="DW81" s="164"/>
      <c r="DX81" s="164"/>
      <c r="DY81" s="164"/>
      <c r="DZ81" s="165"/>
      <c r="EA81" s="166"/>
      <c r="EB81" s="167"/>
      <c r="EC81" s="113" t="s">
        <v>159</v>
      </c>
      <c r="ED81" s="166"/>
      <c r="EE81" s="167"/>
      <c r="EF81" s="113" t="s">
        <v>160</v>
      </c>
      <c r="EM81" s="108"/>
      <c r="EQ81" s="107">
        <v>75</v>
      </c>
      <c r="ER81" s="109"/>
      <c r="ES81" s="110" t="s">
        <v>154</v>
      </c>
      <c r="ET81" s="111"/>
      <c r="EU81" s="112" t="s">
        <v>155</v>
      </c>
      <c r="EV81" s="163"/>
      <c r="EW81" s="186"/>
      <c r="EX81" s="163"/>
      <c r="EY81" s="164"/>
      <c r="EZ81" s="164"/>
      <c r="FA81" s="164"/>
      <c r="FB81" s="164"/>
      <c r="FC81" s="165"/>
      <c r="FD81" s="166"/>
      <c r="FE81" s="167"/>
      <c r="FF81" s="113" t="s">
        <v>159</v>
      </c>
      <c r="FG81" s="166"/>
      <c r="FH81" s="167"/>
      <c r="FI81" s="113" t="s">
        <v>160</v>
      </c>
      <c r="FP81" s="108"/>
    </row>
    <row r="82" spans="2:172">
      <c r="B82" s="107">
        <v>76</v>
      </c>
      <c r="C82" s="109"/>
      <c r="D82" s="110" t="s">
        <v>154</v>
      </c>
      <c r="E82" s="111"/>
      <c r="F82" s="112" t="s">
        <v>155</v>
      </c>
      <c r="G82" s="163"/>
      <c r="H82" s="186"/>
      <c r="I82" s="163"/>
      <c r="J82" s="164"/>
      <c r="K82" s="164"/>
      <c r="L82" s="164"/>
      <c r="M82" s="164"/>
      <c r="N82" s="165"/>
      <c r="O82" s="166"/>
      <c r="P82" s="167"/>
      <c r="Q82" s="113" t="s">
        <v>159</v>
      </c>
      <c r="R82" s="166"/>
      <c r="S82" s="167"/>
      <c r="T82" s="113" t="s">
        <v>160</v>
      </c>
      <c r="AA82" s="108"/>
      <c r="AE82" s="107">
        <v>76</v>
      </c>
      <c r="AF82" s="109"/>
      <c r="AG82" s="110" t="s">
        <v>154</v>
      </c>
      <c r="AH82" s="111"/>
      <c r="AI82" s="112" t="s">
        <v>155</v>
      </c>
      <c r="AJ82" s="163"/>
      <c r="AK82" s="186"/>
      <c r="AL82" s="163"/>
      <c r="AM82" s="164"/>
      <c r="AN82" s="164"/>
      <c r="AO82" s="164"/>
      <c r="AP82" s="164"/>
      <c r="AQ82" s="165"/>
      <c r="AR82" s="166"/>
      <c r="AS82" s="167"/>
      <c r="AT82" s="113" t="s">
        <v>159</v>
      </c>
      <c r="AU82" s="166"/>
      <c r="AV82" s="167"/>
      <c r="AW82" s="113" t="s">
        <v>160</v>
      </c>
      <c r="BD82" s="108"/>
      <c r="BH82" s="107">
        <v>76</v>
      </c>
      <c r="BI82" s="109"/>
      <c r="BJ82" s="110" t="s">
        <v>154</v>
      </c>
      <c r="BK82" s="111"/>
      <c r="BL82" s="112" t="s">
        <v>155</v>
      </c>
      <c r="BM82" s="163"/>
      <c r="BN82" s="186"/>
      <c r="BO82" s="163"/>
      <c r="BP82" s="164"/>
      <c r="BQ82" s="164"/>
      <c r="BR82" s="164"/>
      <c r="BS82" s="164"/>
      <c r="BT82" s="165"/>
      <c r="BU82" s="166"/>
      <c r="BV82" s="167"/>
      <c r="BW82" s="113" t="s">
        <v>159</v>
      </c>
      <c r="BX82" s="166"/>
      <c r="BY82" s="167"/>
      <c r="BZ82" s="113" t="s">
        <v>160</v>
      </c>
      <c r="CG82" s="108"/>
      <c r="CK82" s="107">
        <v>76</v>
      </c>
      <c r="CL82" s="109"/>
      <c r="CM82" s="110" t="s">
        <v>154</v>
      </c>
      <c r="CN82" s="111"/>
      <c r="CO82" s="112" t="s">
        <v>155</v>
      </c>
      <c r="CP82" s="163"/>
      <c r="CQ82" s="186"/>
      <c r="CR82" s="163"/>
      <c r="CS82" s="164"/>
      <c r="CT82" s="164"/>
      <c r="CU82" s="164"/>
      <c r="CV82" s="164"/>
      <c r="CW82" s="165"/>
      <c r="CX82" s="166"/>
      <c r="CY82" s="167"/>
      <c r="CZ82" s="113" t="s">
        <v>159</v>
      </c>
      <c r="DA82" s="166"/>
      <c r="DB82" s="167"/>
      <c r="DC82" s="113" t="s">
        <v>160</v>
      </c>
      <c r="DJ82" s="108"/>
      <c r="DN82" s="107">
        <v>76</v>
      </c>
      <c r="DO82" s="109"/>
      <c r="DP82" s="110" t="s">
        <v>154</v>
      </c>
      <c r="DQ82" s="111"/>
      <c r="DR82" s="112" t="s">
        <v>155</v>
      </c>
      <c r="DS82" s="163"/>
      <c r="DT82" s="186"/>
      <c r="DU82" s="163"/>
      <c r="DV82" s="164"/>
      <c r="DW82" s="164"/>
      <c r="DX82" s="164"/>
      <c r="DY82" s="164"/>
      <c r="DZ82" s="165"/>
      <c r="EA82" s="166"/>
      <c r="EB82" s="167"/>
      <c r="EC82" s="113" t="s">
        <v>159</v>
      </c>
      <c r="ED82" s="166"/>
      <c r="EE82" s="167"/>
      <c r="EF82" s="113" t="s">
        <v>160</v>
      </c>
      <c r="EM82" s="108"/>
      <c r="EQ82" s="107">
        <v>76</v>
      </c>
      <c r="ER82" s="109"/>
      <c r="ES82" s="110" t="s">
        <v>154</v>
      </c>
      <c r="ET82" s="111"/>
      <c r="EU82" s="112" t="s">
        <v>155</v>
      </c>
      <c r="EV82" s="163"/>
      <c r="EW82" s="186"/>
      <c r="EX82" s="163"/>
      <c r="EY82" s="164"/>
      <c r="EZ82" s="164"/>
      <c r="FA82" s="164"/>
      <c r="FB82" s="164"/>
      <c r="FC82" s="165"/>
      <c r="FD82" s="166"/>
      <c r="FE82" s="167"/>
      <c r="FF82" s="113" t="s">
        <v>159</v>
      </c>
      <c r="FG82" s="166"/>
      <c r="FH82" s="167"/>
      <c r="FI82" s="113" t="s">
        <v>160</v>
      </c>
      <c r="FP82" s="108"/>
    </row>
    <row r="83" spans="2:172">
      <c r="B83" s="107">
        <v>77</v>
      </c>
      <c r="C83" s="109"/>
      <c r="D83" s="110" t="s">
        <v>154</v>
      </c>
      <c r="E83" s="111"/>
      <c r="F83" s="112" t="s">
        <v>155</v>
      </c>
      <c r="G83" s="163"/>
      <c r="H83" s="186"/>
      <c r="I83" s="163"/>
      <c r="J83" s="164"/>
      <c r="K83" s="164"/>
      <c r="L83" s="164"/>
      <c r="M83" s="164"/>
      <c r="N83" s="165"/>
      <c r="O83" s="166"/>
      <c r="P83" s="167"/>
      <c r="Q83" s="113" t="s">
        <v>159</v>
      </c>
      <c r="R83" s="166"/>
      <c r="S83" s="167"/>
      <c r="T83" s="113" t="s">
        <v>160</v>
      </c>
      <c r="AA83" s="108"/>
      <c r="AE83" s="107">
        <v>77</v>
      </c>
      <c r="AF83" s="109"/>
      <c r="AG83" s="110" t="s">
        <v>154</v>
      </c>
      <c r="AH83" s="111"/>
      <c r="AI83" s="112" t="s">
        <v>155</v>
      </c>
      <c r="AJ83" s="163"/>
      <c r="AK83" s="186"/>
      <c r="AL83" s="163"/>
      <c r="AM83" s="164"/>
      <c r="AN83" s="164"/>
      <c r="AO83" s="164"/>
      <c r="AP83" s="164"/>
      <c r="AQ83" s="165"/>
      <c r="AR83" s="166"/>
      <c r="AS83" s="167"/>
      <c r="AT83" s="113" t="s">
        <v>159</v>
      </c>
      <c r="AU83" s="166"/>
      <c r="AV83" s="167"/>
      <c r="AW83" s="113" t="s">
        <v>160</v>
      </c>
      <c r="BD83" s="108"/>
      <c r="BH83" s="107">
        <v>77</v>
      </c>
      <c r="BI83" s="109"/>
      <c r="BJ83" s="110" t="s">
        <v>154</v>
      </c>
      <c r="BK83" s="111"/>
      <c r="BL83" s="112" t="s">
        <v>155</v>
      </c>
      <c r="BM83" s="163"/>
      <c r="BN83" s="186"/>
      <c r="BO83" s="163"/>
      <c r="BP83" s="164"/>
      <c r="BQ83" s="164"/>
      <c r="BR83" s="164"/>
      <c r="BS83" s="164"/>
      <c r="BT83" s="165"/>
      <c r="BU83" s="166"/>
      <c r="BV83" s="167"/>
      <c r="BW83" s="113" t="s">
        <v>159</v>
      </c>
      <c r="BX83" s="166"/>
      <c r="BY83" s="167"/>
      <c r="BZ83" s="113" t="s">
        <v>160</v>
      </c>
      <c r="CG83" s="108"/>
      <c r="CK83" s="107">
        <v>77</v>
      </c>
      <c r="CL83" s="109"/>
      <c r="CM83" s="110" t="s">
        <v>154</v>
      </c>
      <c r="CN83" s="111"/>
      <c r="CO83" s="112" t="s">
        <v>155</v>
      </c>
      <c r="CP83" s="163"/>
      <c r="CQ83" s="186"/>
      <c r="CR83" s="163"/>
      <c r="CS83" s="164"/>
      <c r="CT83" s="164"/>
      <c r="CU83" s="164"/>
      <c r="CV83" s="164"/>
      <c r="CW83" s="165"/>
      <c r="CX83" s="166"/>
      <c r="CY83" s="167"/>
      <c r="CZ83" s="113" t="s">
        <v>159</v>
      </c>
      <c r="DA83" s="166"/>
      <c r="DB83" s="167"/>
      <c r="DC83" s="113" t="s">
        <v>160</v>
      </c>
      <c r="DJ83" s="108"/>
      <c r="DN83" s="107">
        <v>77</v>
      </c>
      <c r="DO83" s="109"/>
      <c r="DP83" s="110" t="s">
        <v>154</v>
      </c>
      <c r="DQ83" s="111"/>
      <c r="DR83" s="112" t="s">
        <v>155</v>
      </c>
      <c r="DS83" s="163"/>
      <c r="DT83" s="186"/>
      <c r="DU83" s="163"/>
      <c r="DV83" s="164"/>
      <c r="DW83" s="164"/>
      <c r="DX83" s="164"/>
      <c r="DY83" s="164"/>
      <c r="DZ83" s="165"/>
      <c r="EA83" s="166"/>
      <c r="EB83" s="167"/>
      <c r="EC83" s="113" t="s">
        <v>159</v>
      </c>
      <c r="ED83" s="166"/>
      <c r="EE83" s="167"/>
      <c r="EF83" s="113" t="s">
        <v>160</v>
      </c>
      <c r="EM83" s="108"/>
      <c r="EQ83" s="107">
        <v>77</v>
      </c>
      <c r="ER83" s="109"/>
      <c r="ES83" s="110" t="s">
        <v>154</v>
      </c>
      <c r="ET83" s="111"/>
      <c r="EU83" s="112" t="s">
        <v>155</v>
      </c>
      <c r="EV83" s="163"/>
      <c r="EW83" s="186"/>
      <c r="EX83" s="163"/>
      <c r="EY83" s="164"/>
      <c r="EZ83" s="164"/>
      <c r="FA83" s="164"/>
      <c r="FB83" s="164"/>
      <c r="FC83" s="165"/>
      <c r="FD83" s="166"/>
      <c r="FE83" s="167"/>
      <c r="FF83" s="113" t="s">
        <v>159</v>
      </c>
      <c r="FG83" s="166"/>
      <c r="FH83" s="167"/>
      <c r="FI83" s="113" t="s">
        <v>160</v>
      </c>
      <c r="FP83" s="108"/>
    </row>
    <row r="84" spans="2:172">
      <c r="B84" s="107">
        <v>78</v>
      </c>
      <c r="C84" s="109"/>
      <c r="D84" s="110" t="s">
        <v>154</v>
      </c>
      <c r="E84" s="111"/>
      <c r="F84" s="112" t="s">
        <v>155</v>
      </c>
      <c r="G84" s="163"/>
      <c r="H84" s="186"/>
      <c r="I84" s="163"/>
      <c r="J84" s="164"/>
      <c r="K84" s="164"/>
      <c r="L84" s="164"/>
      <c r="M84" s="164"/>
      <c r="N84" s="165"/>
      <c r="O84" s="166"/>
      <c r="P84" s="167"/>
      <c r="Q84" s="113" t="s">
        <v>159</v>
      </c>
      <c r="R84" s="166"/>
      <c r="S84" s="167"/>
      <c r="T84" s="113" t="s">
        <v>160</v>
      </c>
      <c r="AA84" s="108"/>
      <c r="AE84" s="107">
        <v>78</v>
      </c>
      <c r="AF84" s="109"/>
      <c r="AG84" s="110" t="s">
        <v>154</v>
      </c>
      <c r="AH84" s="111"/>
      <c r="AI84" s="112" t="s">
        <v>155</v>
      </c>
      <c r="AJ84" s="163"/>
      <c r="AK84" s="186"/>
      <c r="AL84" s="163"/>
      <c r="AM84" s="164"/>
      <c r="AN84" s="164"/>
      <c r="AO84" s="164"/>
      <c r="AP84" s="164"/>
      <c r="AQ84" s="165"/>
      <c r="AR84" s="166"/>
      <c r="AS84" s="167"/>
      <c r="AT84" s="113" t="s">
        <v>159</v>
      </c>
      <c r="AU84" s="166"/>
      <c r="AV84" s="167"/>
      <c r="AW84" s="113" t="s">
        <v>160</v>
      </c>
      <c r="BD84" s="108"/>
      <c r="BH84" s="107">
        <v>78</v>
      </c>
      <c r="BI84" s="109"/>
      <c r="BJ84" s="110" t="s">
        <v>154</v>
      </c>
      <c r="BK84" s="111"/>
      <c r="BL84" s="112" t="s">
        <v>155</v>
      </c>
      <c r="BM84" s="163"/>
      <c r="BN84" s="186"/>
      <c r="BO84" s="163"/>
      <c r="BP84" s="164"/>
      <c r="BQ84" s="164"/>
      <c r="BR84" s="164"/>
      <c r="BS84" s="164"/>
      <c r="BT84" s="165"/>
      <c r="BU84" s="166"/>
      <c r="BV84" s="167"/>
      <c r="BW84" s="113" t="s">
        <v>159</v>
      </c>
      <c r="BX84" s="166"/>
      <c r="BY84" s="167"/>
      <c r="BZ84" s="113" t="s">
        <v>160</v>
      </c>
      <c r="CG84" s="108"/>
      <c r="CK84" s="107">
        <v>78</v>
      </c>
      <c r="CL84" s="109"/>
      <c r="CM84" s="110" t="s">
        <v>154</v>
      </c>
      <c r="CN84" s="111"/>
      <c r="CO84" s="112" t="s">
        <v>155</v>
      </c>
      <c r="CP84" s="163"/>
      <c r="CQ84" s="186"/>
      <c r="CR84" s="163"/>
      <c r="CS84" s="164"/>
      <c r="CT84" s="164"/>
      <c r="CU84" s="164"/>
      <c r="CV84" s="164"/>
      <c r="CW84" s="165"/>
      <c r="CX84" s="166"/>
      <c r="CY84" s="167"/>
      <c r="CZ84" s="113" t="s">
        <v>159</v>
      </c>
      <c r="DA84" s="166"/>
      <c r="DB84" s="167"/>
      <c r="DC84" s="113" t="s">
        <v>160</v>
      </c>
      <c r="DJ84" s="108"/>
      <c r="DN84" s="107">
        <v>78</v>
      </c>
      <c r="DO84" s="109"/>
      <c r="DP84" s="110" t="s">
        <v>154</v>
      </c>
      <c r="DQ84" s="111"/>
      <c r="DR84" s="112" t="s">
        <v>155</v>
      </c>
      <c r="DS84" s="163"/>
      <c r="DT84" s="186"/>
      <c r="DU84" s="163"/>
      <c r="DV84" s="164"/>
      <c r="DW84" s="164"/>
      <c r="DX84" s="164"/>
      <c r="DY84" s="164"/>
      <c r="DZ84" s="165"/>
      <c r="EA84" s="166"/>
      <c r="EB84" s="167"/>
      <c r="EC84" s="113" t="s">
        <v>159</v>
      </c>
      <c r="ED84" s="166"/>
      <c r="EE84" s="167"/>
      <c r="EF84" s="113" t="s">
        <v>160</v>
      </c>
      <c r="EM84" s="108"/>
      <c r="EQ84" s="107">
        <v>78</v>
      </c>
      <c r="ER84" s="109"/>
      <c r="ES84" s="110" t="s">
        <v>154</v>
      </c>
      <c r="ET84" s="111"/>
      <c r="EU84" s="112" t="s">
        <v>155</v>
      </c>
      <c r="EV84" s="163"/>
      <c r="EW84" s="186"/>
      <c r="EX84" s="163"/>
      <c r="EY84" s="164"/>
      <c r="EZ84" s="164"/>
      <c r="FA84" s="164"/>
      <c r="FB84" s="164"/>
      <c r="FC84" s="165"/>
      <c r="FD84" s="166"/>
      <c r="FE84" s="167"/>
      <c r="FF84" s="113" t="s">
        <v>159</v>
      </c>
      <c r="FG84" s="166"/>
      <c r="FH84" s="167"/>
      <c r="FI84" s="113" t="s">
        <v>160</v>
      </c>
      <c r="FP84" s="108"/>
    </row>
    <row r="85" spans="2:172">
      <c r="B85" s="107">
        <v>79</v>
      </c>
      <c r="C85" s="109"/>
      <c r="D85" s="110" t="s">
        <v>154</v>
      </c>
      <c r="E85" s="111"/>
      <c r="F85" s="112" t="s">
        <v>155</v>
      </c>
      <c r="G85" s="163"/>
      <c r="H85" s="186"/>
      <c r="I85" s="163"/>
      <c r="J85" s="164"/>
      <c r="K85" s="164"/>
      <c r="L85" s="164"/>
      <c r="M85" s="164"/>
      <c r="N85" s="165"/>
      <c r="O85" s="166"/>
      <c r="P85" s="167"/>
      <c r="Q85" s="113" t="s">
        <v>159</v>
      </c>
      <c r="R85" s="166"/>
      <c r="S85" s="167"/>
      <c r="T85" s="113" t="s">
        <v>160</v>
      </c>
      <c r="AA85" s="108"/>
      <c r="AE85" s="107">
        <v>79</v>
      </c>
      <c r="AF85" s="109"/>
      <c r="AG85" s="110" t="s">
        <v>154</v>
      </c>
      <c r="AH85" s="111"/>
      <c r="AI85" s="112" t="s">
        <v>155</v>
      </c>
      <c r="AJ85" s="163"/>
      <c r="AK85" s="186"/>
      <c r="AL85" s="163"/>
      <c r="AM85" s="164"/>
      <c r="AN85" s="164"/>
      <c r="AO85" s="164"/>
      <c r="AP85" s="164"/>
      <c r="AQ85" s="165"/>
      <c r="AR85" s="166"/>
      <c r="AS85" s="167"/>
      <c r="AT85" s="113" t="s">
        <v>159</v>
      </c>
      <c r="AU85" s="166"/>
      <c r="AV85" s="167"/>
      <c r="AW85" s="113" t="s">
        <v>160</v>
      </c>
      <c r="BD85" s="108"/>
      <c r="BH85" s="107">
        <v>79</v>
      </c>
      <c r="BI85" s="109"/>
      <c r="BJ85" s="110" t="s">
        <v>154</v>
      </c>
      <c r="BK85" s="111"/>
      <c r="BL85" s="112" t="s">
        <v>155</v>
      </c>
      <c r="BM85" s="163"/>
      <c r="BN85" s="186"/>
      <c r="BO85" s="163"/>
      <c r="BP85" s="164"/>
      <c r="BQ85" s="164"/>
      <c r="BR85" s="164"/>
      <c r="BS85" s="164"/>
      <c r="BT85" s="165"/>
      <c r="BU85" s="166"/>
      <c r="BV85" s="167"/>
      <c r="BW85" s="113" t="s">
        <v>159</v>
      </c>
      <c r="BX85" s="166"/>
      <c r="BY85" s="167"/>
      <c r="BZ85" s="113" t="s">
        <v>160</v>
      </c>
      <c r="CG85" s="108"/>
      <c r="CK85" s="107">
        <v>79</v>
      </c>
      <c r="CL85" s="109"/>
      <c r="CM85" s="110" t="s">
        <v>154</v>
      </c>
      <c r="CN85" s="111"/>
      <c r="CO85" s="112" t="s">
        <v>155</v>
      </c>
      <c r="CP85" s="163"/>
      <c r="CQ85" s="186"/>
      <c r="CR85" s="163"/>
      <c r="CS85" s="164"/>
      <c r="CT85" s="164"/>
      <c r="CU85" s="164"/>
      <c r="CV85" s="164"/>
      <c r="CW85" s="165"/>
      <c r="CX85" s="166"/>
      <c r="CY85" s="167"/>
      <c r="CZ85" s="113" t="s">
        <v>159</v>
      </c>
      <c r="DA85" s="166"/>
      <c r="DB85" s="167"/>
      <c r="DC85" s="113" t="s">
        <v>160</v>
      </c>
      <c r="DJ85" s="108"/>
      <c r="DN85" s="107">
        <v>79</v>
      </c>
      <c r="DO85" s="109"/>
      <c r="DP85" s="110" t="s">
        <v>154</v>
      </c>
      <c r="DQ85" s="111"/>
      <c r="DR85" s="112" t="s">
        <v>155</v>
      </c>
      <c r="DS85" s="163"/>
      <c r="DT85" s="186"/>
      <c r="DU85" s="163"/>
      <c r="DV85" s="164"/>
      <c r="DW85" s="164"/>
      <c r="DX85" s="164"/>
      <c r="DY85" s="164"/>
      <c r="DZ85" s="165"/>
      <c r="EA85" s="166"/>
      <c r="EB85" s="167"/>
      <c r="EC85" s="113" t="s">
        <v>159</v>
      </c>
      <c r="ED85" s="166"/>
      <c r="EE85" s="167"/>
      <c r="EF85" s="113" t="s">
        <v>160</v>
      </c>
      <c r="EM85" s="108"/>
      <c r="EQ85" s="107">
        <v>79</v>
      </c>
      <c r="ER85" s="109"/>
      <c r="ES85" s="110" t="s">
        <v>154</v>
      </c>
      <c r="ET85" s="111"/>
      <c r="EU85" s="112" t="s">
        <v>155</v>
      </c>
      <c r="EV85" s="163"/>
      <c r="EW85" s="186"/>
      <c r="EX85" s="163"/>
      <c r="EY85" s="164"/>
      <c r="EZ85" s="164"/>
      <c r="FA85" s="164"/>
      <c r="FB85" s="164"/>
      <c r="FC85" s="165"/>
      <c r="FD85" s="166"/>
      <c r="FE85" s="167"/>
      <c r="FF85" s="113" t="s">
        <v>159</v>
      </c>
      <c r="FG85" s="166"/>
      <c r="FH85" s="167"/>
      <c r="FI85" s="113" t="s">
        <v>160</v>
      </c>
      <c r="FP85" s="108"/>
    </row>
    <row r="86" spans="2:172">
      <c r="B86" s="107">
        <v>80</v>
      </c>
      <c r="C86" s="109"/>
      <c r="D86" s="110" t="s">
        <v>154</v>
      </c>
      <c r="E86" s="111"/>
      <c r="F86" s="112" t="s">
        <v>155</v>
      </c>
      <c r="G86" s="163"/>
      <c r="H86" s="186"/>
      <c r="I86" s="163"/>
      <c r="J86" s="164"/>
      <c r="K86" s="164"/>
      <c r="L86" s="164"/>
      <c r="M86" s="164"/>
      <c r="N86" s="165"/>
      <c r="O86" s="166"/>
      <c r="P86" s="167"/>
      <c r="Q86" s="113" t="s">
        <v>159</v>
      </c>
      <c r="R86" s="166"/>
      <c r="S86" s="167"/>
      <c r="T86" s="113" t="s">
        <v>160</v>
      </c>
      <c r="AA86" s="108"/>
      <c r="AE86" s="107">
        <v>80</v>
      </c>
      <c r="AF86" s="109"/>
      <c r="AG86" s="110" t="s">
        <v>154</v>
      </c>
      <c r="AH86" s="111"/>
      <c r="AI86" s="112" t="s">
        <v>155</v>
      </c>
      <c r="AJ86" s="163"/>
      <c r="AK86" s="186"/>
      <c r="AL86" s="163"/>
      <c r="AM86" s="164"/>
      <c r="AN86" s="164"/>
      <c r="AO86" s="164"/>
      <c r="AP86" s="164"/>
      <c r="AQ86" s="165"/>
      <c r="AR86" s="166"/>
      <c r="AS86" s="167"/>
      <c r="AT86" s="113" t="s">
        <v>159</v>
      </c>
      <c r="AU86" s="166"/>
      <c r="AV86" s="167"/>
      <c r="AW86" s="113" t="s">
        <v>160</v>
      </c>
      <c r="BD86" s="108"/>
      <c r="BH86" s="107">
        <v>80</v>
      </c>
      <c r="BI86" s="109"/>
      <c r="BJ86" s="110" t="s">
        <v>154</v>
      </c>
      <c r="BK86" s="111"/>
      <c r="BL86" s="112" t="s">
        <v>155</v>
      </c>
      <c r="BM86" s="163"/>
      <c r="BN86" s="186"/>
      <c r="BO86" s="163"/>
      <c r="BP86" s="164"/>
      <c r="BQ86" s="164"/>
      <c r="BR86" s="164"/>
      <c r="BS86" s="164"/>
      <c r="BT86" s="165"/>
      <c r="BU86" s="166"/>
      <c r="BV86" s="167"/>
      <c r="BW86" s="113" t="s">
        <v>159</v>
      </c>
      <c r="BX86" s="166"/>
      <c r="BY86" s="167"/>
      <c r="BZ86" s="113" t="s">
        <v>160</v>
      </c>
      <c r="CG86" s="108"/>
      <c r="CK86" s="107">
        <v>80</v>
      </c>
      <c r="CL86" s="109"/>
      <c r="CM86" s="110" t="s">
        <v>154</v>
      </c>
      <c r="CN86" s="111"/>
      <c r="CO86" s="112" t="s">
        <v>155</v>
      </c>
      <c r="CP86" s="163"/>
      <c r="CQ86" s="186"/>
      <c r="CR86" s="163"/>
      <c r="CS86" s="164"/>
      <c r="CT86" s="164"/>
      <c r="CU86" s="164"/>
      <c r="CV86" s="164"/>
      <c r="CW86" s="165"/>
      <c r="CX86" s="166"/>
      <c r="CY86" s="167"/>
      <c r="CZ86" s="113" t="s">
        <v>159</v>
      </c>
      <c r="DA86" s="166"/>
      <c r="DB86" s="167"/>
      <c r="DC86" s="113" t="s">
        <v>160</v>
      </c>
      <c r="DJ86" s="108"/>
      <c r="DN86" s="107">
        <v>80</v>
      </c>
      <c r="DO86" s="109"/>
      <c r="DP86" s="110" t="s">
        <v>154</v>
      </c>
      <c r="DQ86" s="111"/>
      <c r="DR86" s="112" t="s">
        <v>155</v>
      </c>
      <c r="DS86" s="163"/>
      <c r="DT86" s="186"/>
      <c r="DU86" s="163"/>
      <c r="DV86" s="164"/>
      <c r="DW86" s="164"/>
      <c r="DX86" s="164"/>
      <c r="DY86" s="164"/>
      <c r="DZ86" s="165"/>
      <c r="EA86" s="166"/>
      <c r="EB86" s="167"/>
      <c r="EC86" s="113" t="s">
        <v>159</v>
      </c>
      <c r="ED86" s="166"/>
      <c r="EE86" s="167"/>
      <c r="EF86" s="113" t="s">
        <v>160</v>
      </c>
      <c r="EM86" s="108"/>
      <c r="EQ86" s="107">
        <v>80</v>
      </c>
      <c r="ER86" s="109"/>
      <c r="ES86" s="110" t="s">
        <v>154</v>
      </c>
      <c r="ET86" s="111"/>
      <c r="EU86" s="112" t="s">
        <v>155</v>
      </c>
      <c r="EV86" s="163"/>
      <c r="EW86" s="186"/>
      <c r="EX86" s="163"/>
      <c r="EY86" s="164"/>
      <c r="EZ86" s="164"/>
      <c r="FA86" s="164"/>
      <c r="FB86" s="164"/>
      <c r="FC86" s="165"/>
      <c r="FD86" s="166"/>
      <c r="FE86" s="167"/>
      <c r="FF86" s="113" t="s">
        <v>159</v>
      </c>
      <c r="FG86" s="166"/>
      <c r="FH86" s="167"/>
      <c r="FI86" s="113" t="s">
        <v>160</v>
      </c>
      <c r="FP86" s="108"/>
    </row>
    <row r="87" spans="2:172">
      <c r="B87" s="107">
        <v>81</v>
      </c>
      <c r="C87" s="109"/>
      <c r="D87" s="110" t="s">
        <v>154</v>
      </c>
      <c r="E87" s="111"/>
      <c r="F87" s="112" t="s">
        <v>155</v>
      </c>
      <c r="G87" s="163"/>
      <c r="H87" s="186"/>
      <c r="I87" s="163"/>
      <c r="J87" s="164"/>
      <c r="K87" s="164"/>
      <c r="L87" s="164"/>
      <c r="M87" s="164"/>
      <c r="N87" s="165"/>
      <c r="O87" s="166"/>
      <c r="P87" s="167"/>
      <c r="Q87" s="113" t="s">
        <v>159</v>
      </c>
      <c r="R87" s="166"/>
      <c r="S87" s="167"/>
      <c r="T87" s="113" t="s">
        <v>160</v>
      </c>
      <c r="AA87" s="108"/>
      <c r="AE87" s="107">
        <v>81</v>
      </c>
      <c r="AF87" s="109"/>
      <c r="AG87" s="110" t="s">
        <v>154</v>
      </c>
      <c r="AH87" s="111"/>
      <c r="AI87" s="112" t="s">
        <v>155</v>
      </c>
      <c r="AJ87" s="163"/>
      <c r="AK87" s="186"/>
      <c r="AL87" s="163"/>
      <c r="AM87" s="164"/>
      <c r="AN87" s="164"/>
      <c r="AO87" s="164"/>
      <c r="AP87" s="164"/>
      <c r="AQ87" s="165"/>
      <c r="AR87" s="166"/>
      <c r="AS87" s="167"/>
      <c r="AT87" s="113" t="s">
        <v>159</v>
      </c>
      <c r="AU87" s="166"/>
      <c r="AV87" s="167"/>
      <c r="AW87" s="113" t="s">
        <v>160</v>
      </c>
      <c r="BD87" s="108"/>
      <c r="BH87" s="107">
        <v>81</v>
      </c>
      <c r="BI87" s="109"/>
      <c r="BJ87" s="110" t="s">
        <v>154</v>
      </c>
      <c r="BK87" s="111"/>
      <c r="BL87" s="112" t="s">
        <v>155</v>
      </c>
      <c r="BM87" s="163"/>
      <c r="BN87" s="186"/>
      <c r="BO87" s="163"/>
      <c r="BP87" s="164"/>
      <c r="BQ87" s="164"/>
      <c r="BR87" s="164"/>
      <c r="BS87" s="164"/>
      <c r="BT87" s="165"/>
      <c r="BU87" s="166"/>
      <c r="BV87" s="167"/>
      <c r="BW87" s="113" t="s">
        <v>159</v>
      </c>
      <c r="BX87" s="166"/>
      <c r="BY87" s="167"/>
      <c r="BZ87" s="113" t="s">
        <v>160</v>
      </c>
      <c r="CG87" s="108"/>
      <c r="CK87" s="107">
        <v>81</v>
      </c>
      <c r="CL87" s="109"/>
      <c r="CM87" s="110" t="s">
        <v>154</v>
      </c>
      <c r="CN87" s="111"/>
      <c r="CO87" s="112" t="s">
        <v>155</v>
      </c>
      <c r="CP87" s="163"/>
      <c r="CQ87" s="186"/>
      <c r="CR87" s="163"/>
      <c r="CS87" s="164"/>
      <c r="CT87" s="164"/>
      <c r="CU87" s="164"/>
      <c r="CV87" s="164"/>
      <c r="CW87" s="165"/>
      <c r="CX87" s="166"/>
      <c r="CY87" s="167"/>
      <c r="CZ87" s="113" t="s">
        <v>159</v>
      </c>
      <c r="DA87" s="166"/>
      <c r="DB87" s="167"/>
      <c r="DC87" s="113" t="s">
        <v>160</v>
      </c>
      <c r="DJ87" s="108"/>
      <c r="DN87" s="107">
        <v>81</v>
      </c>
      <c r="DO87" s="109"/>
      <c r="DP87" s="110" t="s">
        <v>154</v>
      </c>
      <c r="DQ87" s="111"/>
      <c r="DR87" s="112" t="s">
        <v>155</v>
      </c>
      <c r="DS87" s="163"/>
      <c r="DT87" s="186"/>
      <c r="DU87" s="163"/>
      <c r="DV87" s="164"/>
      <c r="DW87" s="164"/>
      <c r="DX87" s="164"/>
      <c r="DY87" s="164"/>
      <c r="DZ87" s="165"/>
      <c r="EA87" s="166"/>
      <c r="EB87" s="167"/>
      <c r="EC87" s="113" t="s">
        <v>159</v>
      </c>
      <c r="ED87" s="166"/>
      <c r="EE87" s="167"/>
      <c r="EF87" s="113" t="s">
        <v>160</v>
      </c>
      <c r="EM87" s="108"/>
      <c r="EQ87" s="107">
        <v>81</v>
      </c>
      <c r="ER87" s="109"/>
      <c r="ES87" s="110" t="s">
        <v>154</v>
      </c>
      <c r="ET87" s="111"/>
      <c r="EU87" s="112" t="s">
        <v>155</v>
      </c>
      <c r="EV87" s="163"/>
      <c r="EW87" s="186"/>
      <c r="EX87" s="163"/>
      <c r="EY87" s="164"/>
      <c r="EZ87" s="164"/>
      <c r="FA87" s="164"/>
      <c r="FB87" s="164"/>
      <c r="FC87" s="165"/>
      <c r="FD87" s="166"/>
      <c r="FE87" s="167"/>
      <c r="FF87" s="113" t="s">
        <v>159</v>
      </c>
      <c r="FG87" s="166"/>
      <c r="FH87" s="167"/>
      <c r="FI87" s="113" t="s">
        <v>160</v>
      </c>
      <c r="FP87" s="108"/>
    </row>
    <row r="88" spans="2:172">
      <c r="B88" s="107">
        <v>82</v>
      </c>
      <c r="C88" s="109"/>
      <c r="D88" s="110" t="s">
        <v>154</v>
      </c>
      <c r="E88" s="111"/>
      <c r="F88" s="112" t="s">
        <v>155</v>
      </c>
      <c r="G88" s="163"/>
      <c r="H88" s="186"/>
      <c r="I88" s="163"/>
      <c r="J88" s="164"/>
      <c r="K88" s="164"/>
      <c r="L88" s="164"/>
      <c r="M88" s="164"/>
      <c r="N88" s="165"/>
      <c r="O88" s="166"/>
      <c r="P88" s="167"/>
      <c r="Q88" s="113" t="s">
        <v>159</v>
      </c>
      <c r="R88" s="166"/>
      <c r="S88" s="167"/>
      <c r="T88" s="113" t="s">
        <v>160</v>
      </c>
      <c r="AA88" s="108"/>
      <c r="AE88" s="107">
        <v>82</v>
      </c>
      <c r="AF88" s="109"/>
      <c r="AG88" s="110" t="s">
        <v>154</v>
      </c>
      <c r="AH88" s="111"/>
      <c r="AI88" s="112" t="s">
        <v>155</v>
      </c>
      <c r="AJ88" s="163"/>
      <c r="AK88" s="186"/>
      <c r="AL88" s="163"/>
      <c r="AM88" s="164"/>
      <c r="AN88" s="164"/>
      <c r="AO88" s="164"/>
      <c r="AP88" s="164"/>
      <c r="AQ88" s="165"/>
      <c r="AR88" s="166"/>
      <c r="AS88" s="167"/>
      <c r="AT88" s="113" t="s">
        <v>159</v>
      </c>
      <c r="AU88" s="166"/>
      <c r="AV88" s="167"/>
      <c r="AW88" s="113" t="s">
        <v>160</v>
      </c>
      <c r="BD88" s="108"/>
      <c r="BH88" s="107">
        <v>82</v>
      </c>
      <c r="BI88" s="109"/>
      <c r="BJ88" s="110" t="s">
        <v>154</v>
      </c>
      <c r="BK88" s="111"/>
      <c r="BL88" s="112" t="s">
        <v>155</v>
      </c>
      <c r="BM88" s="163"/>
      <c r="BN88" s="186"/>
      <c r="BO88" s="163"/>
      <c r="BP88" s="164"/>
      <c r="BQ88" s="164"/>
      <c r="BR88" s="164"/>
      <c r="BS88" s="164"/>
      <c r="BT88" s="165"/>
      <c r="BU88" s="166"/>
      <c r="BV88" s="167"/>
      <c r="BW88" s="113" t="s">
        <v>159</v>
      </c>
      <c r="BX88" s="166"/>
      <c r="BY88" s="167"/>
      <c r="BZ88" s="113" t="s">
        <v>160</v>
      </c>
      <c r="CG88" s="108"/>
      <c r="CK88" s="107">
        <v>82</v>
      </c>
      <c r="CL88" s="109"/>
      <c r="CM88" s="110" t="s">
        <v>154</v>
      </c>
      <c r="CN88" s="111"/>
      <c r="CO88" s="112" t="s">
        <v>155</v>
      </c>
      <c r="CP88" s="163"/>
      <c r="CQ88" s="186"/>
      <c r="CR88" s="163"/>
      <c r="CS88" s="164"/>
      <c r="CT88" s="164"/>
      <c r="CU88" s="164"/>
      <c r="CV88" s="164"/>
      <c r="CW88" s="165"/>
      <c r="CX88" s="166"/>
      <c r="CY88" s="167"/>
      <c r="CZ88" s="113" t="s">
        <v>159</v>
      </c>
      <c r="DA88" s="166"/>
      <c r="DB88" s="167"/>
      <c r="DC88" s="113" t="s">
        <v>160</v>
      </c>
      <c r="DJ88" s="108"/>
      <c r="DN88" s="107">
        <v>82</v>
      </c>
      <c r="DO88" s="109"/>
      <c r="DP88" s="110" t="s">
        <v>154</v>
      </c>
      <c r="DQ88" s="111"/>
      <c r="DR88" s="112" t="s">
        <v>155</v>
      </c>
      <c r="DS88" s="163"/>
      <c r="DT88" s="186"/>
      <c r="DU88" s="163"/>
      <c r="DV88" s="164"/>
      <c r="DW88" s="164"/>
      <c r="DX88" s="164"/>
      <c r="DY88" s="164"/>
      <c r="DZ88" s="165"/>
      <c r="EA88" s="166"/>
      <c r="EB88" s="167"/>
      <c r="EC88" s="113" t="s">
        <v>159</v>
      </c>
      <c r="ED88" s="166"/>
      <c r="EE88" s="167"/>
      <c r="EF88" s="113" t="s">
        <v>160</v>
      </c>
      <c r="EM88" s="108"/>
      <c r="EQ88" s="107">
        <v>82</v>
      </c>
      <c r="ER88" s="109"/>
      <c r="ES88" s="110" t="s">
        <v>154</v>
      </c>
      <c r="ET88" s="111"/>
      <c r="EU88" s="112" t="s">
        <v>155</v>
      </c>
      <c r="EV88" s="163"/>
      <c r="EW88" s="186"/>
      <c r="EX88" s="163"/>
      <c r="EY88" s="164"/>
      <c r="EZ88" s="164"/>
      <c r="FA88" s="164"/>
      <c r="FB88" s="164"/>
      <c r="FC88" s="165"/>
      <c r="FD88" s="166"/>
      <c r="FE88" s="167"/>
      <c r="FF88" s="113" t="s">
        <v>159</v>
      </c>
      <c r="FG88" s="166"/>
      <c r="FH88" s="167"/>
      <c r="FI88" s="113" t="s">
        <v>160</v>
      </c>
      <c r="FP88" s="108"/>
    </row>
    <row r="89" spans="2:172">
      <c r="B89" s="107">
        <v>83</v>
      </c>
      <c r="C89" s="109"/>
      <c r="D89" s="110" t="s">
        <v>154</v>
      </c>
      <c r="E89" s="111"/>
      <c r="F89" s="112" t="s">
        <v>155</v>
      </c>
      <c r="G89" s="163"/>
      <c r="H89" s="186"/>
      <c r="I89" s="163"/>
      <c r="J89" s="164"/>
      <c r="K89" s="164"/>
      <c r="L89" s="164"/>
      <c r="M89" s="164"/>
      <c r="N89" s="165"/>
      <c r="O89" s="166"/>
      <c r="P89" s="167"/>
      <c r="Q89" s="113" t="s">
        <v>159</v>
      </c>
      <c r="R89" s="183"/>
      <c r="S89" s="184"/>
      <c r="T89" s="113" t="s">
        <v>160</v>
      </c>
      <c r="AA89" s="108"/>
      <c r="AE89" s="107">
        <v>83</v>
      </c>
      <c r="AF89" s="109"/>
      <c r="AG89" s="110" t="s">
        <v>154</v>
      </c>
      <c r="AH89" s="111"/>
      <c r="AI89" s="112" t="s">
        <v>155</v>
      </c>
      <c r="AJ89" s="163"/>
      <c r="AK89" s="186"/>
      <c r="AL89" s="163"/>
      <c r="AM89" s="164"/>
      <c r="AN89" s="164"/>
      <c r="AO89" s="164"/>
      <c r="AP89" s="164"/>
      <c r="AQ89" s="165"/>
      <c r="AR89" s="166"/>
      <c r="AS89" s="167"/>
      <c r="AT89" s="113" t="s">
        <v>159</v>
      </c>
      <c r="AU89" s="183"/>
      <c r="AV89" s="184"/>
      <c r="AW89" s="113" t="s">
        <v>160</v>
      </c>
      <c r="BD89" s="108"/>
      <c r="BH89" s="107">
        <v>83</v>
      </c>
      <c r="BI89" s="109"/>
      <c r="BJ89" s="110" t="s">
        <v>154</v>
      </c>
      <c r="BK89" s="111"/>
      <c r="BL89" s="112" t="s">
        <v>155</v>
      </c>
      <c r="BM89" s="163"/>
      <c r="BN89" s="186"/>
      <c r="BO89" s="163"/>
      <c r="BP89" s="164"/>
      <c r="BQ89" s="164"/>
      <c r="BR89" s="164"/>
      <c r="BS89" s="164"/>
      <c r="BT89" s="165"/>
      <c r="BU89" s="166"/>
      <c r="BV89" s="167"/>
      <c r="BW89" s="113" t="s">
        <v>159</v>
      </c>
      <c r="BX89" s="183"/>
      <c r="BY89" s="184"/>
      <c r="BZ89" s="113" t="s">
        <v>160</v>
      </c>
      <c r="CG89" s="108"/>
      <c r="CK89" s="107">
        <v>83</v>
      </c>
      <c r="CL89" s="109"/>
      <c r="CM89" s="110" t="s">
        <v>154</v>
      </c>
      <c r="CN89" s="111"/>
      <c r="CO89" s="112" t="s">
        <v>155</v>
      </c>
      <c r="CP89" s="163"/>
      <c r="CQ89" s="186"/>
      <c r="CR89" s="163"/>
      <c r="CS89" s="164"/>
      <c r="CT89" s="164"/>
      <c r="CU89" s="164"/>
      <c r="CV89" s="164"/>
      <c r="CW89" s="165"/>
      <c r="CX89" s="166"/>
      <c r="CY89" s="167"/>
      <c r="CZ89" s="113" t="s">
        <v>159</v>
      </c>
      <c r="DA89" s="183"/>
      <c r="DB89" s="184"/>
      <c r="DC89" s="113" t="s">
        <v>160</v>
      </c>
      <c r="DJ89" s="108"/>
      <c r="DN89" s="107">
        <v>83</v>
      </c>
      <c r="DO89" s="109"/>
      <c r="DP89" s="110" t="s">
        <v>154</v>
      </c>
      <c r="DQ89" s="111"/>
      <c r="DR89" s="112" t="s">
        <v>155</v>
      </c>
      <c r="DS89" s="163"/>
      <c r="DT89" s="186"/>
      <c r="DU89" s="163"/>
      <c r="DV89" s="164"/>
      <c r="DW89" s="164"/>
      <c r="DX89" s="164"/>
      <c r="DY89" s="164"/>
      <c r="DZ89" s="165"/>
      <c r="EA89" s="166"/>
      <c r="EB89" s="167"/>
      <c r="EC89" s="113" t="s">
        <v>159</v>
      </c>
      <c r="ED89" s="183"/>
      <c r="EE89" s="184"/>
      <c r="EF89" s="113" t="s">
        <v>160</v>
      </c>
      <c r="EM89" s="108"/>
      <c r="EQ89" s="107">
        <v>83</v>
      </c>
      <c r="ER89" s="109"/>
      <c r="ES89" s="110" t="s">
        <v>154</v>
      </c>
      <c r="ET89" s="111"/>
      <c r="EU89" s="112" t="s">
        <v>155</v>
      </c>
      <c r="EV89" s="163"/>
      <c r="EW89" s="186"/>
      <c r="EX89" s="163"/>
      <c r="EY89" s="164"/>
      <c r="EZ89" s="164"/>
      <c r="FA89" s="164"/>
      <c r="FB89" s="164"/>
      <c r="FC89" s="165"/>
      <c r="FD89" s="166"/>
      <c r="FE89" s="167"/>
      <c r="FF89" s="113" t="s">
        <v>159</v>
      </c>
      <c r="FG89" s="183"/>
      <c r="FH89" s="184"/>
      <c r="FI89" s="113" t="s">
        <v>160</v>
      </c>
      <c r="FP89" s="108"/>
    </row>
    <row r="90" spans="2:172">
      <c r="B90" s="107">
        <v>84</v>
      </c>
      <c r="C90" s="109"/>
      <c r="D90" s="110" t="s">
        <v>154</v>
      </c>
      <c r="E90" s="111"/>
      <c r="F90" s="112" t="s">
        <v>155</v>
      </c>
      <c r="G90" s="163"/>
      <c r="H90" s="186"/>
      <c r="I90" s="163"/>
      <c r="J90" s="164"/>
      <c r="K90" s="164"/>
      <c r="L90" s="164"/>
      <c r="M90" s="164"/>
      <c r="N90" s="165"/>
      <c r="O90" s="166"/>
      <c r="P90" s="167"/>
      <c r="Q90" s="113" t="s">
        <v>159</v>
      </c>
      <c r="R90" s="166"/>
      <c r="S90" s="167"/>
      <c r="T90" s="113" t="s">
        <v>160</v>
      </c>
      <c r="AA90" s="108"/>
      <c r="AE90" s="107">
        <v>84</v>
      </c>
      <c r="AF90" s="109"/>
      <c r="AG90" s="110" t="s">
        <v>154</v>
      </c>
      <c r="AH90" s="111"/>
      <c r="AI90" s="112" t="s">
        <v>155</v>
      </c>
      <c r="AJ90" s="163"/>
      <c r="AK90" s="186"/>
      <c r="AL90" s="163"/>
      <c r="AM90" s="164"/>
      <c r="AN90" s="164"/>
      <c r="AO90" s="164"/>
      <c r="AP90" s="164"/>
      <c r="AQ90" s="165"/>
      <c r="AR90" s="166"/>
      <c r="AS90" s="167"/>
      <c r="AT90" s="113" t="s">
        <v>159</v>
      </c>
      <c r="AU90" s="166"/>
      <c r="AV90" s="167"/>
      <c r="AW90" s="113" t="s">
        <v>160</v>
      </c>
      <c r="BD90" s="108"/>
      <c r="BH90" s="107">
        <v>84</v>
      </c>
      <c r="BI90" s="109"/>
      <c r="BJ90" s="110" t="s">
        <v>154</v>
      </c>
      <c r="BK90" s="111"/>
      <c r="BL90" s="112" t="s">
        <v>155</v>
      </c>
      <c r="BM90" s="163"/>
      <c r="BN90" s="186"/>
      <c r="BO90" s="163"/>
      <c r="BP90" s="164"/>
      <c r="BQ90" s="164"/>
      <c r="BR90" s="164"/>
      <c r="BS90" s="164"/>
      <c r="BT90" s="165"/>
      <c r="BU90" s="166"/>
      <c r="BV90" s="167"/>
      <c r="BW90" s="113" t="s">
        <v>159</v>
      </c>
      <c r="BX90" s="166"/>
      <c r="BY90" s="167"/>
      <c r="BZ90" s="113" t="s">
        <v>160</v>
      </c>
      <c r="CG90" s="108"/>
      <c r="CK90" s="107">
        <v>84</v>
      </c>
      <c r="CL90" s="109"/>
      <c r="CM90" s="110" t="s">
        <v>154</v>
      </c>
      <c r="CN90" s="111"/>
      <c r="CO90" s="112" t="s">
        <v>155</v>
      </c>
      <c r="CP90" s="163"/>
      <c r="CQ90" s="186"/>
      <c r="CR90" s="163"/>
      <c r="CS90" s="164"/>
      <c r="CT90" s="164"/>
      <c r="CU90" s="164"/>
      <c r="CV90" s="164"/>
      <c r="CW90" s="165"/>
      <c r="CX90" s="166"/>
      <c r="CY90" s="167"/>
      <c r="CZ90" s="113" t="s">
        <v>159</v>
      </c>
      <c r="DA90" s="166"/>
      <c r="DB90" s="167"/>
      <c r="DC90" s="113" t="s">
        <v>160</v>
      </c>
      <c r="DJ90" s="108"/>
      <c r="DN90" s="107">
        <v>84</v>
      </c>
      <c r="DO90" s="109"/>
      <c r="DP90" s="110" t="s">
        <v>154</v>
      </c>
      <c r="DQ90" s="111"/>
      <c r="DR90" s="112" t="s">
        <v>155</v>
      </c>
      <c r="DS90" s="163"/>
      <c r="DT90" s="186"/>
      <c r="DU90" s="163"/>
      <c r="DV90" s="164"/>
      <c r="DW90" s="164"/>
      <c r="DX90" s="164"/>
      <c r="DY90" s="164"/>
      <c r="DZ90" s="165"/>
      <c r="EA90" s="166"/>
      <c r="EB90" s="167"/>
      <c r="EC90" s="113" t="s">
        <v>159</v>
      </c>
      <c r="ED90" s="166"/>
      <c r="EE90" s="167"/>
      <c r="EF90" s="113" t="s">
        <v>160</v>
      </c>
      <c r="EM90" s="108"/>
      <c r="EQ90" s="107">
        <v>84</v>
      </c>
      <c r="ER90" s="109"/>
      <c r="ES90" s="110" t="s">
        <v>154</v>
      </c>
      <c r="ET90" s="111"/>
      <c r="EU90" s="112" t="s">
        <v>155</v>
      </c>
      <c r="EV90" s="163"/>
      <c r="EW90" s="186"/>
      <c r="EX90" s="163"/>
      <c r="EY90" s="164"/>
      <c r="EZ90" s="164"/>
      <c r="FA90" s="164"/>
      <c r="FB90" s="164"/>
      <c r="FC90" s="165"/>
      <c r="FD90" s="166"/>
      <c r="FE90" s="167"/>
      <c r="FF90" s="113" t="s">
        <v>159</v>
      </c>
      <c r="FG90" s="166"/>
      <c r="FH90" s="167"/>
      <c r="FI90" s="113" t="s">
        <v>160</v>
      </c>
      <c r="FP90" s="108"/>
    </row>
    <row r="91" spans="2:172">
      <c r="B91" s="107">
        <v>85</v>
      </c>
      <c r="C91" s="109"/>
      <c r="D91" s="110" t="s">
        <v>154</v>
      </c>
      <c r="E91" s="111"/>
      <c r="F91" s="112" t="s">
        <v>155</v>
      </c>
      <c r="G91" s="163"/>
      <c r="H91" s="186"/>
      <c r="I91" s="163"/>
      <c r="J91" s="164"/>
      <c r="K91" s="164"/>
      <c r="L91" s="164"/>
      <c r="M91" s="164"/>
      <c r="N91" s="165"/>
      <c r="O91" s="166"/>
      <c r="P91" s="167"/>
      <c r="Q91" s="113" t="s">
        <v>159</v>
      </c>
      <c r="R91" s="166"/>
      <c r="S91" s="167"/>
      <c r="T91" s="113" t="s">
        <v>160</v>
      </c>
      <c r="AA91" s="108"/>
      <c r="AE91" s="107">
        <v>85</v>
      </c>
      <c r="AF91" s="109"/>
      <c r="AG91" s="110" t="s">
        <v>154</v>
      </c>
      <c r="AH91" s="111"/>
      <c r="AI91" s="112" t="s">
        <v>155</v>
      </c>
      <c r="AJ91" s="163"/>
      <c r="AK91" s="186"/>
      <c r="AL91" s="163"/>
      <c r="AM91" s="164"/>
      <c r="AN91" s="164"/>
      <c r="AO91" s="164"/>
      <c r="AP91" s="164"/>
      <c r="AQ91" s="165"/>
      <c r="AR91" s="166"/>
      <c r="AS91" s="167"/>
      <c r="AT91" s="113" t="s">
        <v>159</v>
      </c>
      <c r="AU91" s="166"/>
      <c r="AV91" s="167"/>
      <c r="AW91" s="113" t="s">
        <v>160</v>
      </c>
      <c r="BD91" s="108"/>
      <c r="BH91" s="107">
        <v>85</v>
      </c>
      <c r="BI91" s="109"/>
      <c r="BJ91" s="110" t="s">
        <v>154</v>
      </c>
      <c r="BK91" s="111"/>
      <c r="BL91" s="112" t="s">
        <v>155</v>
      </c>
      <c r="BM91" s="163"/>
      <c r="BN91" s="186"/>
      <c r="BO91" s="163"/>
      <c r="BP91" s="164"/>
      <c r="BQ91" s="164"/>
      <c r="BR91" s="164"/>
      <c r="BS91" s="164"/>
      <c r="BT91" s="165"/>
      <c r="BU91" s="166"/>
      <c r="BV91" s="167"/>
      <c r="BW91" s="113" t="s">
        <v>159</v>
      </c>
      <c r="BX91" s="166"/>
      <c r="BY91" s="167"/>
      <c r="BZ91" s="113" t="s">
        <v>160</v>
      </c>
      <c r="CG91" s="108"/>
      <c r="CK91" s="107">
        <v>85</v>
      </c>
      <c r="CL91" s="109"/>
      <c r="CM91" s="110" t="s">
        <v>154</v>
      </c>
      <c r="CN91" s="111"/>
      <c r="CO91" s="112" t="s">
        <v>155</v>
      </c>
      <c r="CP91" s="163"/>
      <c r="CQ91" s="186"/>
      <c r="CR91" s="163"/>
      <c r="CS91" s="164"/>
      <c r="CT91" s="164"/>
      <c r="CU91" s="164"/>
      <c r="CV91" s="164"/>
      <c r="CW91" s="165"/>
      <c r="CX91" s="166"/>
      <c r="CY91" s="167"/>
      <c r="CZ91" s="113" t="s">
        <v>159</v>
      </c>
      <c r="DA91" s="166"/>
      <c r="DB91" s="167"/>
      <c r="DC91" s="113" t="s">
        <v>160</v>
      </c>
      <c r="DJ91" s="108"/>
      <c r="DN91" s="107">
        <v>85</v>
      </c>
      <c r="DO91" s="109"/>
      <c r="DP91" s="110" t="s">
        <v>154</v>
      </c>
      <c r="DQ91" s="111"/>
      <c r="DR91" s="112" t="s">
        <v>155</v>
      </c>
      <c r="DS91" s="163"/>
      <c r="DT91" s="186"/>
      <c r="DU91" s="163"/>
      <c r="DV91" s="164"/>
      <c r="DW91" s="164"/>
      <c r="DX91" s="164"/>
      <c r="DY91" s="164"/>
      <c r="DZ91" s="165"/>
      <c r="EA91" s="166"/>
      <c r="EB91" s="167"/>
      <c r="EC91" s="113" t="s">
        <v>159</v>
      </c>
      <c r="ED91" s="166"/>
      <c r="EE91" s="167"/>
      <c r="EF91" s="113" t="s">
        <v>160</v>
      </c>
      <c r="EM91" s="108"/>
      <c r="EQ91" s="107">
        <v>85</v>
      </c>
      <c r="ER91" s="109"/>
      <c r="ES91" s="110" t="s">
        <v>154</v>
      </c>
      <c r="ET91" s="111"/>
      <c r="EU91" s="112" t="s">
        <v>155</v>
      </c>
      <c r="EV91" s="163"/>
      <c r="EW91" s="186"/>
      <c r="EX91" s="163"/>
      <c r="EY91" s="164"/>
      <c r="EZ91" s="164"/>
      <c r="FA91" s="164"/>
      <c r="FB91" s="164"/>
      <c r="FC91" s="165"/>
      <c r="FD91" s="166"/>
      <c r="FE91" s="167"/>
      <c r="FF91" s="113" t="s">
        <v>159</v>
      </c>
      <c r="FG91" s="166"/>
      <c r="FH91" s="167"/>
      <c r="FI91" s="113" t="s">
        <v>160</v>
      </c>
      <c r="FP91" s="108"/>
    </row>
    <row r="92" spans="2:172">
      <c r="B92" s="107">
        <v>86</v>
      </c>
      <c r="C92" s="109"/>
      <c r="D92" s="110" t="s">
        <v>154</v>
      </c>
      <c r="E92" s="111"/>
      <c r="F92" s="112" t="s">
        <v>155</v>
      </c>
      <c r="G92" s="163"/>
      <c r="H92" s="186"/>
      <c r="I92" s="163"/>
      <c r="J92" s="164"/>
      <c r="K92" s="164"/>
      <c r="L92" s="164"/>
      <c r="M92" s="164"/>
      <c r="N92" s="165"/>
      <c r="O92" s="166"/>
      <c r="P92" s="167"/>
      <c r="Q92" s="113" t="s">
        <v>159</v>
      </c>
      <c r="R92" s="166"/>
      <c r="S92" s="167"/>
      <c r="T92" s="113" t="s">
        <v>160</v>
      </c>
      <c r="AA92" s="108"/>
      <c r="AE92" s="107">
        <v>86</v>
      </c>
      <c r="AF92" s="109"/>
      <c r="AG92" s="110" t="s">
        <v>154</v>
      </c>
      <c r="AH92" s="111"/>
      <c r="AI92" s="112" t="s">
        <v>155</v>
      </c>
      <c r="AJ92" s="163"/>
      <c r="AK92" s="186"/>
      <c r="AL92" s="163"/>
      <c r="AM92" s="164"/>
      <c r="AN92" s="164"/>
      <c r="AO92" s="164"/>
      <c r="AP92" s="164"/>
      <c r="AQ92" s="165"/>
      <c r="AR92" s="166"/>
      <c r="AS92" s="167"/>
      <c r="AT92" s="113" t="s">
        <v>159</v>
      </c>
      <c r="AU92" s="166"/>
      <c r="AV92" s="167"/>
      <c r="AW92" s="113" t="s">
        <v>160</v>
      </c>
      <c r="BD92" s="108"/>
      <c r="BH92" s="107">
        <v>86</v>
      </c>
      <c r="BI92" s="109"/>
      <c r="BJ92" s="110" t="s">
        <v>154</v>
      </c>
      <c r="BK92" s="111"/>
      <c r="BL92" s="112" t="s">
        <v>155</v>
      </c>
      <c r="BM92" s="163"/>
      <c r="BN92" s="186"/>
      <c r="BO92" s="163"/>
      <c r="BP92" s="164"/>
      <c r="BQ92" s="164"/>
      <c r="BR92" s="164"/>
      <c r="BS92" s="164"/>
      <c r="BT92" s="165"/>
      <c r="BU92" s="166"/>
      <c r="BV92" s="167"/>
      <c r="BW92" s="113" t="s">
        <v>159</v>
      </c>
      <c r="BX92" s="166"/>
      <c r="BY92" s="167"/>
      <c r="BZ92" s="113" t="s">
        <v>160</v>
      </c>
      <c r="CG92" s="108"/>
      <c r="CK92" s="107">
        <v>86</v>
      </c>
      <c r="CL92" s="109"/>
      <c r="CM92" s="110" t="s">
        <v>154</v>
      </c>
      <c r="CN92" s="111"/>
      <c r="CO92" s="112" t="s">
        <v>155</v>
      </c>
      <c r="CP92" s="163"/>
      <c r="CQ92" s="186"/>
      <c r="CR92" s="163"/>
      <c r="CS92" s="164"/>
      <c r="CT92" s="164"/>
      <c r="CU92" s="164"/>
      <c r="CV92" s="164"/>
      <c r="CW92" s="165"/>
      <c r="CX92" s="166"/>
      <c r="CY92" s="167"/>
      <c r="CZ92" s="113" t="s">
        <v>159</v>
      </c>
      <c r="DA92" s="166"/>
      <c r="DB92" s="167"/>
      <c r="DC92" s="113" t="s">
        <v>160</v>
      </c>
      <c r="DJ92" s="108"/>
      <c r="DN92" s="107">
        <v>86</v>
      </c>
      <c r="DO92" s="109"/>
      <c r="DP92" s="110" t="s">
        <v>154</v>
      </c>
      <c r="DQ92" s="111"/>
      <c r="DR92" s="112" t="s">
        <v>155</v>
      </c>
      <c r="DS92" s="163"/>
      <c r="DT92" s="186"/>
      <c r="DU92" s="163"/>
      <c r="DV92" s="164"/>
      <c r="DW92" s="164"/>
      <c r="DX92" s="164"/>
      <c r="DY92" s="164"/>
      <c r="DZ92" s="165"/>
      <c r="EA92" s="166"/>
      <c r="EB92" s="167"/>
      <c r="EC92" s="113" t="s">
        <v>159</v>
      </c>
      <c r="ED92" s="166"/>
      <c r="EE92" s="167"/>
      <c r="EF92" s="113" t="s">
        <v>160</v>
      </c>
      <c r="EM92" s="108"/>
      <c r="EQ92" s="107">
        <v>86</v>
      </c>
      <c r="ER92" s="109"/>
      <c r="ES92" s="110" t="s">
        <v>154</v>
      </c>
      <c r="ET92" s="111"/>
      <c r="EU92" s="112" t="s">
        <v>155</v>
      </c>
      <c r="EV92" s="163"/>
      <c r="EW92" s="186"/>
      <c r="EX92" s="163"/>
      <c r="EY92" s="164"/>
      <c r="EZ92" s="164"/>
      <c r="FA92" s="164"/>
      <c r="FB92" s="164"/>
      <c r="FC92" s="165"/>
      <c r="FD92" s="166"/>
      <c r="FE92" s="167"/>
      <c r="FF92" s="113" t="s">
        <v>159</v>
      </c>
      <c r="FG92" s="166"/>
      <c r="FH92" s="167"/>
      <c r="FI92" s="113" t="s">
        <v>160</v>
      </c>
      <c r="FP92" s="108"/>
    </row>
    <row r="93" spans="2:172">
      <c r="B93" s="107">
        <v>87</v>
      </c>
      <c r="C93" s="109"/>
      <c r="D93" s="110" t="s">
        <v>154</v>
      </c>
      <c r="E93" s="111"/>
      <c r="F93" s="112" t="s">
        <v>155</v>
      </c>
      <c r="G93" s="163"/>
      <c r="H93" s="186"/>
      <c r="I93" s="163"/>
      <c r="J93" s="164"/>
      <c r="K93" s="164"/>
      <c r="L93" s="164"/>
      <c r="M93" s="164"/>
      <c r="N93" s="165"/>
      <c r="O93" s="166"/>
      <c r="P93" s="167"/>
      <c r="Q93" s="113" t="s">
        <v>159</v>
      </c>
      <c r="R93" s="166"/>
      <c r="S93" s="167"/>
      <c r="T93" s="113" t="s">
        <v>160</v>
      </c>
      <c r="AA93" s="108"/>
      <c r="AE93" s="107">
        <v>87</v>
      </c>
      <c r="AF93" s="109"/>
      <c r="AG93" s="110" t="s">
        <v>154</v>
      </c>
      <c r="AH93" s="111"/>
      <c r="AI93" s="112" t="s">
        <v>155</v>
      </c>
      <c r="AJ93" s="163"/>
      <c r="AK93" s="186"/>
      <c r="AL93" s="163"/>
      <c r="AM93" s="164"/>
      <c r="AN93" s="164"/>
      <c r="AO93" s="164"/>
      <c r="AP93" s="164"/>
      <c r="AQ93" s="165"/>
      <c r="AR93" s="166"/>
      <c r="AS93" s="167"/>
      <c r="AT93" s="113" t="s">
        <v>159</v>
      </c>
      <c r="AU93" s="166"/>
      <c r="AV93" s="167"/>
      <c r="AW93" s="113" t="s">
        <v>160</v>
      </c>
      <c r="BD93" s="108"/>
      <c r="BH93" s="107">
        <v>87</v>
      </c>
      <c r="BI93" s="109"/>
      <c r="BJ93" s="110" t="s">
        <v>154</v>
      </c>
      <c r="BK93" s="111"/>
      <c r="BL93" s="112" t="s">
        <v>155</v>
      </c>
      <c r="BM93" s="163"/>
      <c r="BN93" s="186"/>
      <c r="BO93" s="163"/>
      <c r="BP93" s="164"/>
      <c r="BQ93" s="164"/>
      <c r="BR93" s="164"/>
      <c r="BS93" s="164"/>
      <c r="BT93" s="165"/>
      <c r="BU93" s="166"/>
      <c r="BV93" s="167"/>
      <c r="BW93" s="113" t="s">
        <v>159</v>
      </c>
      <c r="BX93" s="166"/>
      <c r="BY93" s="167"/>
      <c r="BZ93" s="113" t="s">
        <v>160</v>
      </c>
      <c r="CG93" s="108"/>
      <c r="CK93" s="107">
        <v>87</v>
      </c>
      <c r="CL93" s="109"/>
      <c r="CM93" s="110" t="s">
        <v>154</v>
      </c>
      <c r="CN93" s="111"/>
      <c r="CO93" s="112" t="s">
        <v>155</v>
      </c>
      <c r="CP93" s="163"/>
      <c r="CQ93" s="186"/>
      <c r="CR93" s="163"/>
      <c r="CS93" s="164"/>
      <c r="CT93" s="164"/>
      <c r="CU93" s="164"/>
      <c r="CV93" s="164"/>
      <c r="CW93" s="165"/>
      <c r="CX93" s="166"/>
      <c r="CY93" s="167"/>
      <c r="CZ93" s="113" t="s">
        <v>159</v>
      </c>
      <c r="DA93" s="166"/>
      <c r="DB93" s="167"/>
      <c r="DC93" s="113" t="s">
        <v>160</v>
      </c>
      <c r="DJ93" s="108"/>
      <c r="DN93" s="107">
        <v>87</v>
      </c>
      <c r="DO93" s="109"/>
      <c r="DP93" s="110" t="s">
        <v>154</v>
      </c>
      <c r="DQ93" s="111"/>
      <c r="DR93" s="112" t="s">
        <v>155</v>
      </c>
      <c r="DS93" s="163"/>
      <c r="DT93" s="186"/>
      <c r="DU93" s="163"/>
      <c r="DV93" s="164"/>
      <c r="DW93" s="164"/>
      <c r="DX93" s="164"/>
      <c r="DY93" s="164"/>
      <c r="DZ93" s="165"/>
      <c r="EA93" s="166"/>
      <c r="EB93" s="167"/>
      <c r="EC93" s="113" t="s">
        <v>159</v>
      </c>
      <c r="ED93" s="166"/>
      <c r="EE93" s="167"/>
      <c r="EF93" s="113" t="s">
        <v>160</v>
      </c>
      <c r="EM93" s="108"/>
      <c r="EQ93" s="107">
        <v>87</v>
      </c>
      <c r="ER93" s="109"/>
      <c r="ES93" s="110" t="s">
        <v>154</v>
      </c>
      <c r="ET93" s="111"/>
      <c r="EU93" s="112" t="s">
        <v>155</v>
      </c>
      <c r="EV93" s="163"/>
      <c r="EW93" s="186"/>
      <c r="EX93" s="163"/>
      <c r="EY93" s="164"/>
      <c r="EZ93" s="164"/>
      <c r="FA93" s="164"/>
      <c r="FB93" s="164"/>
      <c r="FC93" s="165"/>
      <c r="FD93" s="166"/>
      <c r="FE93" s="167"/>
      <c r="FF93" s="113" t="s">
        <v>159</v>
      </c>
      <c r="FG93" s="166"/>
      <c r="FH93" s="167"/>
      <c r="FI93" s="113" t="s">
        <v>160</v>
      </c>
      <c r="FP93" s="108"/>
    </row>
    <row r="94" spans="2:172">
      <c r="B94" s="107">
        <v>88</v>
      </c>
      <c r="C94" s="109"/>
      <c r="D94" s="110" t="s">
        <v>154</v>
      </c>
      <c r="E94" s="111"/>
      <c r="F94" s="112" t="s">
        <v>155</v>
      </c>
      <c r="G94" s="163"/>
      <c r="H94" s="186"/>
      <c r="I94" s="163"/>
      <c r="J94" s="164"/>
      <c r="K94" s="164"/>
      <c r="L94" s="164"/>
      <c r="M94" s="164"/>
      <c r="N94" s="165"/>
      <c r="O94" s="166"/>
      <c r="P94" s="167"/>
      <c r="Q94" s="113" t="s">
        <v>159</v>
      </c>
      <c r="R94" s="166"/>
      <c r="S94" s="167"/>
      <c r="T94" s="113" t="s">
        <v>160</v>
      </c>
      <c r="AA94" s="108"/>
      <c r="AE94" s="107">
        <v>88</v>
      </c>
      <c r="AF94" s="109"/>
      <c r="AG94" s="110" t="s">
        <v>154</v>
      </c>
      <c r="AH94" s="111"/>
      <c r="AI94" s="112" t="s">
        <v>155</v>
      </c>
      <c r="AJ94" s="163"/>
      <c r="AK94" s="186"/>
      <c r="AL94" s="163"/>
      <c r="AM94" s="164"/>
      <c r="AN94" s="164"/>
      <c r="AO94" s="164"/>
      <c r="AP94" s="164"/>
      <c r="AQ94" s="165"/>
      <c r="AR94" s="166"/>
      <c r="AS94" s="167"/>
      <c r="AT94" s="113" t="s">
        <v>159</v>
      </c>
      <c r="AU94" s="166"/>
      <c r="AV94" s="167"/>
      <c r="AW94" s="113" t="s">
        <v>160</v>
      </c>
      <c r="BD94" s="108"/>
      <c r="BH94" s="107">
        <v>88</v>
      </c>
      <c r="BI94" s="109"/>
      <c r="BJ94" s="110" t="s">
        <v>154</v>
      </c>
      <c r="BK94" s="111"/>
      <c r="BL94" s="112" t="s">
        <v>155</v>
      </c>
      <c r="BM94" s="163"/>
      <c r="BN94" s="186"/>
      <c r="BO94" s="163"/>
      <c r="BP94" s="164"/>
      <c r="BQ94" s="164"/>
      <c r="BR94" s="164"/>
      <c r="BS94" s="164"/>
      <c r="BT94" s="165"/>
      <c r="BU94" s="166"/>
      <c r="BV94" s="167"/>
      <c r="BW94" s="113" t="s">
        <v>159</v>
      </c>
      <c r="BX94" s="166"/>
      <c r="BY94" s="167"/>
      <c r="BZ94" s="113" t="s">
        <v>160</v>
      </c>
      <c r="CG94" s="108"/>
      <c r="CK94" s="107">
        <v>88</v>
      </c>
      <c r="CL94" s="109"/>
      <c r="CM94" s="110" t="s">
        <v>154</v>
      </c>
      <c r="CN94" s="111"/>
      <c r="CO94" s="112" t="s">
        <v>155</v>
      </c>
      <c r="CP94" s="163"/>
      <c r="CQ94" s="186"/>
      <c r="CR94" s="163"/>
      <c r="CS94" s="164"/>
      <c r="CT94" s="164"/>
      <c r="CU94" s="164"/>
      <c r="CV94" s="164"/>
      <c r="CW94" s="165"/>
      <c r="CX94" s="166"/>
      <c r="CY94" s="167"/>
      <c r="CZ94" s="113" t="s">
        <v>159</v>
      </c>
      <c r="DA94" s="166"/>
      <c r="DB94" s="167"/>
      <c r="DC94" s="113" t="s">
        <v>160</v>
      </c>
      <c r="DJ94" s="108"/>
      <c r="DN94" s="107">
        <v>88</v>
      </c>
      <c r="DO94" s="109"/>
      <c r="DP94" s="110" t="s">
        <v>154</v>
      </c>
      <c r="DQ94" s="111"/>
      <c r="DR94" s="112" t="s">
        <v>155</v>
      </c>
      <c r="DS94" s="163"/>
      <c r="DT94" s="186"/>
      <c r="DU94" s="163"/>
      <c r="DV94" s="164"/>
      <c r="DW94" s="164"/>
      <c r="DX94" s="164"/>
      <c r="DY94" s="164"/>
      <c r="DZ94" s="165"/>
      <c r="EA94" s="166"/>
      <c r="EB94" s="167"/>
      <c r="EC94" s="113" t="s">
        <v>159</v>
      </c>
      <c r="ED94" s="166"/>
      <c r="EE94" s="167"/>
      <c r="EF94" s="113" t="s">
        <v>160</v>
      </c>
      <c r="EM94" s="108"/>
      <c r="EQ94" s="107">
        <v>88</v>
      </c>
      <c r="ER94" s="109"/>
      <c r="ES94" s="110" t="s">
        <v>154</v>
      </c>
      <c r="ET94" s="111"/>
      <c r="EU94" s="112" t="s">
        <v>155</v>
      </c>
      <c r="EV94" s="163"/>
      <c r="EW94" s="186"/>
      <c r="EX94" s="163"/>
      <c r="EY94" s="164"/>
      <c r="EZ94" s="164"/>
      <c r="FA94" s="164"/>
      <c r="FB94" s="164"/>
      <c r="FC94" s="165"/>
      <c r="FD94" s="166"/>
      <c r="FE94" s="167"/>
      <c r="FF94" s="113" t="s">
        <v>159</v>
      </c>
      <c r="FG94" s="166"/>
      <c r="FH94" s="167"/>
      <c r="FI94" s="113" t="s">
        <v>160</v>
      </c>
      <c r="FP94" s="108"/>
    </row>
    <row r="95" spans="2:172">
      <c r="B95" s="107">
        <v>89</v>
      </c>
      <c r="C95" s="109"/>
      <c r="D95" s="110" t="s">
        <v>154</v>
      </c>
      <c r="E95" s="111"/>
      <c r="F95" s="112" t="s">
        <v>155</v>
      </c>
      <c r="G95" s="163"/>
      <c r="H95" s="186"/>
      <c r="I95" s="163"/>
      <c r="J95" s="164"/>
      <c r="K95" s="164"/>
      <c r="L95" s="164"/>
      <c r="M95" s="164"/>
      <c r="N95" s="165"/>
      <c r="O95" s="166"/>
      <c r="P95" s="167"/>
      <c r="Q95" s="113" t="s">
        <v>159</v>
      </c>
      <c r="R95" s="166"/>
      <c r="S95" s="167"/>
      <c r="T95" s="113" t="s">
        <v>160</v>
      </c>
      <c r="AA95" s="108"/>
      <c r="AE95" s="107">
        <v>89</v>
      </c>
      <c r="AF95" s="109"/>
      <c r="AG95" s="110" t="s">
        <v>154</v>
      </c>
      <c r="AH95" s="111"/>
      <c r="AI95" s="112" t="s">
        <v>155</v>
      </c>
      <c r="AJ95" s="163"/>
      <c r="AK95" s="186"/>
      <c r="AL95" s="163"/>
      <c r="AM95" s="164"/>
      <c r="AN95" s="164"/>
      <c r="AO95" s="164"/>
      <c r="AP95" s="164"/>
      <c r="AQ95" s="165"/>
      <c r="AR95" s="166"/>
      <c r="AS95" s="167"/>
      <c r="AT95" s="113" t="s">
        <v>159</v>
      </c>
      <c r="AU95" s="166"/>
      <c r="AV95" s="167"/>
      <c r="AW95" s="113" t="s">
        <v>160</v>
      </c>
      <c r="BD95" s="108"/>
      <c r="BH95" s="107">
        <v>89</v>
      </c>
      <c r="BI95" s="109"/>
      <c r="BJ95" s="110" t="s">
        <v>154</v>
      </c>
      <c r="BK95" s="111"/>
      <c r="BL95" s="112" t="s">
        <v>155</v>
      </c>
      <c r="BM95" s="163"/>
      <c r="BN95" s="186"/>
      <c r="BO95" s="163"/>
      <c r="BP95" s="164"/>
      <c r="BQ95" s="164"/>
      <c r="BR95" s="164"/>
      <c r="BS95" s="164"/>
      <c r="BT95" s="165"/>
      <c r="BU95" s="166"/>
      <c r="BV95" s="167"/>
      <c r="BW95" s="113" t="s">
        <v>159</v>
      </c>
      <c r="BX95" s="166"/>
      <c r="BY95" s="167"/>
      <c r="BZ95" s="113" t="s">
        <v>160</v>
      </c>
      <c r="CG95" s="108"/>
      <c r="CK95" s="107">
        <v>89</v>
      </c>
      <c r="CL95" s="109"/>
      <c r="CM95" s="110" t="s">
        <v>154</v>
      </c>
      <c r="CN95" s="111"/>
      <c r="CO95" s="112" t="s">
        <v>155</v>
      </c>
      <c r="CP95" s="163"/>
      <c r="CQ95" s="186"/>
      <c r="CR95" s="163"/>
      <c r="CS95" s="164"/>
      <c r="CT95" s="164"/>
      <c r="CU95" s="164"/>
      <c r="CV95" s="164"/>
      <c r="CW95" s="165"/>
      <c r="CX95" s="166"/>
      <c r="CY95" s="167"/>
      <c r="CZ95" s="113" t="s">
        <v>159</v>
      </c>
      <c r="DA95" s="166"/>
      <c r="DB95" s="167"/>
      <c r="DC95" s="113" t="s">
        <v>160</v>
      </c>
      <c r="DJ95" s="108"/>
      <c r="DN95" s="107">
        <v>89</v>
      </c>
      <c r="DO95" s="109"/>
      <c r="DP95" s="110" t="s">
        <v>154</v>
      </c>
      <c r="DQ95" s="111"/>
      <c r="DR95" s="112" t="s">
        <v>155</v>
      </c>
      <c r="DS95" s="163"/>
      <c r="DT95" s="186"/>
      <c r="DU95" s="163"/>
      <c r="DV95" s="164"/>
      <c r="DW95" s="164"/>
      <c r="DX95" s="164"/>
      <c r="DY95" s="164"/>
      <c r="DZ95" s="165"/>
      <c r="EA95" s="166"/>
      <c r="EB95" s="167"/>
      <c r="EC95" s="113" t="s">
        <v>159</v>
      </c>
      <c r="ED95" s="166"/>
      <c r="EE95" s="167"/>
      <c r="EF95" s="113" t="s">
        <v>160</v>
      </c>
      <c r="EM95" s="108"/>
      <c r="EQ95" s="107">
        <v>89</v>
      </c>
      <c r="ER95" s="109"/>
      <c r="ES95" s="110" t="s">
        <v>154</v>
      </c>
      <c r="ET95" s="111"/>
      <c r="EU95" s="112" t="s">
        <v>155</v>
      </c>
      <c r="EV95" s="163"/>
      <c r="EW95" s="186"/>
      <c r="EX95" s="163"/>
      <c r="EY95" s="164"/>
      <c r="EZ95" s="164"/>
      <c r="FA95" s="164"/>
      <c r="FB95" s="164"/>
      <c r="FC95" s="165"/>
      <c r="FD95" s="166"/>
      <c r="FE95" s="167"/>
      <c r="FF95" s="113" t="s">
        <v>159</v>
      </c>
      <c r="FG95" s="166"/>
      <c r="FH95" s="167"/>
      <c r="FI95" s="113" t="s">
        <v>160</v>
      </c>
      <c r="FP95" s="108"/>
    </row>
    <row r="96" spans="2:172">
      <c r="B96" s="107">
        <v>90</v>
      </c>
      <c r="C96" s="109"/>
      <c r="D96" s="110" t="s">
        <v>154</v>
      </c>
      <c r="E96" s="111"/>
      <c r="F96" s="112" t="s">
        <v>155</v>
      </c>
      <c r="G96" s="163"/>
      <c r="H96" s="186"/>
      <c r="I96" s="163"/>
      <c r="J96" s="164"/>
      <c r="K96" s="164"/>
      <c r="L96" s="164"/>
      <c r="M96" s="164"/>
      <c r="N96" s="165"/>
      <c r="O96" s="166"/>
      <c r="P96" s="167"/>
      <c r="Q96" s="113" t="s">
        <v>159</v>
      </c>
      <c r="R96" s="166"/>
      <c r="S96" s="167"/>
      <c r="T96" s="113" t="s">
        <v>160</v>
      </c>
      <c r="AA96" s="108"/>
      <c r="AE96" s="107">
        <v>90</v>
      </c>
      <c r="AF96" s="109"/>
      <c r="AG96" s="110" t="s">
        <v>154</v>
      </c>
      <c r="AH96" s="111"/>
      <c r="AI96" s="112" t="s">
        <v>155</v>
      </c>
      <c r="AJ96" s="163"/>
      <c r="AK96" s="186"/>
      <c r="AL96" s="163"/>
      <c r="AM96" s="164"/>
      <c r="AN96" s="164"/>
      <c r="AO96" s="164"/>
      <c r="AP96" s="164"/>
      <c r="AQ96" s="165"/>
      <c r="AR96" s="166"/>
      <c r="AS96" s="167"/>
      <c r="AT96" s="113" t="s">
        <v>159</v>
      </c>
      <c r="AU96" s="166"/>
      <c r="AV96" s="167"/>
      <c r="AW96" s="113" t="s">
        <v>160</v>
      </c>
      <c r="BD96" s="108"/>
      <c r="BH96" s="107">
        <v>90</v>
      </c>
      <c r="BI96" s="109"/>
      <c r="BJ96" s="110" t="s">
        <v>154</v>
      </c>
      <c r="BK96" s="111"/>
      <c r="BL96" s="112" t="s">
        <v>155</v>
      </c>
      <c r="BM96" s="163"/>
      <c r="BN96" s="186"/>
      <c r="BO96" s="163"/>
      <c r="BP96" s="164"/>
      <c r="BQ96" s="164"/>
      <c r="BR96" s="164"/>
      <c r="BS96" s="164"/>
      <c r="BT96" s="165"/>
      <c r="BU96" s="166"/>
      <c r="BV96" s="167"/>
      <c r="BW96" s="113" t="s">
        <v>159</v>
      </c>
      <c r="BX96" s="166"/>
      <c r="BY96" s="167"/>
      <c r="BZ96" s="113" t="s">
        <v>160</v>
      </c>
      <c r="CG96" s="108"/>
      <c r="CK96" s="107">
        <v>90</v>
      </c>
      <c r="CL96" s="109"/>
      <c r="CM96" s="110" t="s">
        <v>154</v>
      </c>
      <c r="CN96" s="111"/>
      <c r="CO96" s="112" t="s">
        <v>155</v>
      </c>
      <c r="CP96" s="163"/>
      <c r="CQ96" s="186"/>
      <c r="CR96" s="163"/>
      <c r="CS96" s="164"/>
      <c r="CT96" s="164"/>
      <c r="CU96" s="164"/>
      <c r="CV96" s="164"/>
      <c r="CW96" s="165"/>
      <c r="CX96" s="166"/>
      <c r="CY96" s="167"/>
      <c r="CZ96" s="113" t="s">
        <v>159</v>
      </c>
      <c r="DA96" s="166"/>
      <c r="DB96" s="167"/>
      <c r="DC96" s="113" t="s">
        <v>160</v>
      </c>
      <c r="DJ96" s="108"/>
      <c r="DN96" s="107">
        <v>90</v>
      </c>
      <c r="DO96" s="109"/>
      <c r="DP96" s="110" t="s">
        <v>154</v>
      </c>
      <c r="DQ96" s="111"/>
      <c r="DR96" s="112" t="s">
        <v>155</v>
      </c>
      <c r="DS96" s="163"/>
      <c r="DT96" s="186"/>
      <c r="DU96" s="163"/>
      <c r="DV96" s="164"/>
      <c r="DW96" s="164"/>
      <c r="DX96" s="164"/>
      <c r="DY96" s="164"/>
      <c r="DZ96" s="165"/>
      <c r="EA96" s="166"/>
      <c r="EB96" s="167"/>
      <c r="EC96" s="113" t="s">
        <v>159</v>
      </c>
      <c r="ED96" s="166"/>
      <c r="EE96" s="167"/>
      <c r="EF96" s="113" t="s">
        <v>160</v>
      </c>
      <c r="EM96" s="108"/>
      <c r="EQ96" s="107">
        <v>90</v>
      </c>
      <c r="ER96" s="109"/>
      <c r="ES96" s="110" t="s">
        <v>154</v>
      </c>
      <c r="ET96" s="111"/>
      <c r="EU96" s="112" t="s">
        <v>155</v>
      </c>
      <c r="EV96" s="163"/>
      <c r="EW96" s="186"/>
      <c r="EX96" s="163"/>
      <c r="EY96" s="164"/>
      <c r="EZ96" s="164"/>
      <c r="FA96" s="164"/>
      <c r="FB96" s="164"/>
      <c r="FC96" s="165"/>
      <c r="FD96" s="166"/>
      <c r="FE96" s="167"/>
      <c r="FF96" s="113" t="s">
        <v>159</v>
      </c>
      <c r="FG96" s="166"/>
      <c r="FH96" s="167"/>
      <c r="FI96" s="113" t="s">
        <v>160</v>
      </c>
      <c r="FP96" s="108"/>
    </row>
    <row r="97" spans="2:172">
      <c r="B97" s="107">
        <v>91</v>
      </c>
      <c r="C97" s="109"/>
      <c r="D97" s="110" t="s">
        <v>154</v>
      </c>
      <c r="E97" s="111"/>
      <c r="F97" s="112" t="s">
        <v>155</v>
      </c>
      <c r="G97" s="163"/>
      <c r="H97" s="186"/>
      <c r="I97" s="163"/>
      <c r="J97" s="164"/>
      <c r="K97" s="164"/>
      <c r="L97" s="164"/>
      <c r="M97" s="164"/>
      <c r="N97" s="165"/>
      <c r="O97" s="166"/>
      <c r="P97" s="167"/>
      <c r="Q97" s="113" t="s">
        <v>159</v>
      </c>
      <c r="R97" s="166"/>
      <c r="S97" s="167"/>
      <c r="T97" s="113" t="s">
        <v>160</v>
      </c>
      <c r="AA97" s="108"/>
      <c r="AE97" s="107">
        <v>91</v>
      </c>
      <c r="AF97" s="109"/>
      <c r="AG97" s="110" t="s">
        <v>154</v>
      </c>
      <c r="AH97" s="111"/>
      <c r="AI97" s="112" t="s">
        <v>155</v>
      </c>
      <c r="AJ97" s="163"/>
      <c r="AK97" s="186"/>
      <c r="AL97" s="163"/>
      <c r="AM97" s="164"/>
      <c r="AN97" s="164"/>
      <c r="AO97" s="164"/>
      <c r="AP97" s="164"/>
      <c r="AQ97" s="165"/>
      <c r="AR97" s="166"/>
      <c r="AS97" s="167"/>
      <c r="AT97" s="113" t="s">
        <v>159</v>
      </c>
      <c r="AU97" s="166"/>
      <c r="AV97" s="167"/>
      <c r="AW97" s="113" t="s">
        <v>160</v>
      </c>
      <c r="BD97" s="108"/>
      <c r="BH97" s="107">
        <v>91</v>
      </c>
      <c r="BI97" s="109"/>
      <c r="BJ97" s="110" t="s">
        <v>154</v>
      </c>
      <c r="BK97" s="111"/>
      <c r="BL97" s="112" t="s">
        <v>155</v>
      </c>
      <c r="BM97" s="163"/>
      <c r="BN97" s="186"/>
      <c r="BO97" s="163"/>
      <c r="BP97" s="164"/>
      <c r="BQ97" s="164"/>
      <c r="BR97" s="164"/>
      <c r="BS97" s="164"/>
      <c r="BT97" s="165"/>
      <c r="BU97" s="166"/>
      <c r="BV97" s="167"/>
      <c r="BW97" s="113" t="s">
        <v>159</v>
      </c>
      <c r="BX97" s="166"/>
      <c r="BY97" s="167"/>
      <c r="BZ97" s="113" t="s">
        <v>160</v>
      </c>
      <c r="CG97" s="108"/>
      <c r="CK97" s="107">
        <v>91</v>
      </c>
      <c r="CL97" s="109"/>
      <c r="CM97" s="110" t="s">
        <v>154</v>
      </c>
      <c r="CN97" s="111"/>
      <c r="CO97" s="112" t="s">
        <v>155</v>
      </c>
      <c r="CP97" s="163"/>
      <c r="CQ97" s="186"/>
      <c r="CR97" s="163"/>
      <c r="CS97" s="164"/>
      <c r="CT97" s="164"/>
      <c r="CU97" s="164"/>
      <c r="CV97" s="164"/>
      <c r="CW97" s="165"/>
      <c r="CX97" s="166"/>
      <c r="CY97" s="167"/>
      <c r="CZ97" s="113" t="s">
        <v>159</v>
      </c>
      <c r="DA97" s="166"/>
      <c r="DB97" s="167"/>
      <c r="DC97" s="113" t="s">
        <v>160</v>
      </c>
      <c r="DJ97" s="108"/>
      <c r="DN97" s="107">
        <v>91</v>
      </c>
      <c r="DO97" s="109"/>
      <c r="DP97" s="110" t="s">
        <v>154</v>
      </c>
      <c r="DQ97" s="111"/>
      <c r="DR97" s="112" t="s">
        <v>155</v>
      </c>
      <c r="DS97" s="163"/>
      <c r="DT97" s="186"/>
      <c r="DU97" s="163"/>
      <c r="DV97" s="164"/>
      <c r="DW97" s="164"/>
      <c r="DX97" s="164"/>
      <c r="DY97" s="164"/>
      <c r="DZ97" s="165"/>
      <c r="EA97" s="166"/>
      <c r="EB97" s="167"/>
      <c r="EC97" s="113" t="s">
        <v>159</v>
      </c>
      <c r="ED97" s="166"/>
      <c r="EE97" s="167"/>
      <c r="EF97" s="113" t="s">
        <v>160</v>
      </c>
      <c r="EM97" s="108"/>
      <c r="EQ97" s="107">
        <v>91</v>
      </c>
      <c r="ER97" s="109"/>
      <c r="ES97" s="110" t="s">
        <v>154</v>
      </c>
      <c r="ET97" s="111"/>
      <c r="EU97" s="112" t="s">
        <v>155</v>
      </c>
      <c r="EV97" s="163"/>
      <c r="EW97" s="186"/>
      <c r="EX97" s="163"/>
      <c r="EY97" s="164"/>
      <c r="EZ97" s="164"/>
      <c r="FA97" s="164"/>
      <c r="FB97" s="164"/>
      <c r="FC97" s="165"/>
      <c r="FD97" s="166"/>
      <c r="FE97" s="167"/>
      <c r="FF97" s="113" t="s">
        <v>159</v>
      </c>
      <c r="FG97" s="166"/>
      <c r="FH97" s="167"/>
      <c r="FI97" s="113" t="s">
        <v>160</v>
      </c>
      <c r="FP97" s="108"/>
    </row>
    <row r="98" spans="2:172">
      <c r="B98" s="107">
        <v>92</v>
      </c>
      <c r="C98" s="109"/>
      <c r="D98" s="110" t="s">
        <v>154</v>
      </c>
      <c r="E98" s="111"/>
      <c r="F98" s="112" t="s">
        <v>155</v>
      </c>
      <c r="G98" s="163"/>
      <c r="H98" s="186"/>
      <c r="I98" s="163"/>
      <c r="J98" s="164"/>
      <c r="K98" s="164"/>
      <c r="L98" s="164"/>
      <c r="M98" s="164"/>
      <c r="N98" s="165"/>
      <c r="O98" s="166"/>
      <c r="P98" s="167"/>
      <c r="Q98" s="113" t="s">
        <v>159</v>
      </c>
      <c r="R98" s="183"/>
      <c r="S98" s="184"/>
      <c r="T98" s="113" t="s">
        <v>160</v>
      </c>
      <c r="AA98" s="108"/>
      <c r="AE98" s="107">
        <v>92</v>
      </c>
      <c r="AF98" s="109"/>
      <c r="AG98" s="110" t="s">
        <v>154</v>
      </c>
      <c r="AH98" s="111"/>
      <c r="AI98" s="112" t="s">
        <v>155</v>
      </c>
      <c r="AJ98" s="163"/>
      <c r="AK98" s="186"/>
      <c r="AL98" s="163"/>
      <c r="AM98" s="164"/>
      <c r="AN98" s="164"/>
      <c r="AO98" s="164"/>
      <c r="AP98" s="164"/>
      <c r="AQ98" s="165"/>
      <c r="AR98" s="166"/>
      <c r="AS98" s="167"/>
      <c r="AT98" s="113" t="s">
        <v>159</v>
      </c>
      <c r="AU98" s="183"/>
      <c r="AV98" s="184"/>
      <c r="AW98" s="113" t="s">
        <v>160</v>
      </c>
      <c r="BD98" s="108"/>
      <c r="BH98" s="107">
        <v>92</v>
      </c>
      <c r="BI98" s="109"/>
      <c r="BJ98" s="110" t="s">
        <v>154</v>
      </c>
      <c r="BK98" s="111"/>
      <c r="BL98" s="112" t="s">
        <v>155</v>
      </c>
      <c r="BM98" s="163"/>
      <c r="BN98" s="186"/>
      <c r="BO98" s="163"/>
      <c r="BP98" s="164"/>
      <c r="BQ98" s="164"/>
      <c r="BR98" s="164"/>
      <c r="BS98" s="164"/>
      <c r="BT98" s="165"/>
      <c r="BU98" s="166"/>
      <c r="BV98" s="167"/>
      <c r="BW98" s="113" t="s">
        <v>159</v>
      </c>
      <c r="BX98" s="183"/>
      <c r="BY98" s="184"/>
      <c r="BZ98" s="113" t="s">
        <v>160</v>
      </c>
      <c r="CG98" s="108"/>
      <c r="CK98" s="107">
        <v>92</v>
      </c>
      <c r="CL98" s="109"/>
      <c r="CM98" s="110" t="s">
        <v>154</v>
      </c>
      <c r="CN98" s="111"/>
      <c r="CO98" s="112" t="s">
        <v>155</v>
      </c>
      <c r="CP98" s="163"/>
      <c r="CQ98" s="186"/>
      <c r="CR98" s="163"/>
      <c r="CS98" s="164"/>
      <c r="CT98" s="164"/>
      <c r="CU98" s="164"/>
      <c r="CV98" s="164"/>
      <c r="CW98" s="165"/>
      <c r="CX98" s="166"/>
      <c r="CY98" s="167"/>
      <c r="CZ98" s="113" t="s">
        <v>159</v>
      </c>
      <c r="DA98" s="183"/>
      <c r="DB98" s="184"/>
      <c r="DC98" s="113" t="s">
        <v>160</v>
      </c>
      <c r="DJ98" s="108"/>
      <c r="DN98" s="107">
        <v>92</v>
      </c>
      <c r="DO98" s="109"/>
      <c r="DP98" s="110" t="s">
        <v>154</v>
      </c>
      <c r="DQ98" s="111"/>
      <c r="DR98" s="112" t="s">
        <v>155</v>
      </c>
      <c r="DS98" s="163"/>
      <c r="DT98" s="186"/>
      <c r="DU98" s="163"/>
      <c r="DV98" s="164"/>
      <c r="DW98" s="164"/>
      <c r="DX98" s="164"/>
      <c r="DY98" s="164"/>
      <c r="DZ98" s="165"/>
      <c r="EA98" s="166"/>
      <c r="EB98" s="167"/>
      <c r="EC98" s="113" t="s">
        <v>159</v>
      </c>
      <c r="ED98" s="183"/>
      <c r="EE98" s="184"/>
      <c r="EF98" s="113" t="s">
        <v>160</v>
      </c>
      <c r="EM98" s="108"/>
      <c r="EQ98" s="107">
        <v>92</v>
      </c>
      <c r="ER98" s="109"/>
      <c r="ES98" s="110" t="s">
        <v>154</v>
      </c>
      <c r="ET98" s="111"/>
      <c r="EU98" s="112" t="s">
        <v>155</v>
      </c>
      <c r="EV98" s="163"/>
      <c r="EW98" s="186"/>
      <c r="EX98" s="163"/>
      <c r="EY98" s="164"/>
      <c r="EZ98" s="164"/>
      <c r="FA98" s="164"/>
      <c r="FB98" s="164"/>
      <c r="FC98" s="165"/>
      <c r="FD98" s="166"/>
      <c r="FE98" s="167"/>
      <c r="FF98" s="113" t="s">
        <v>159</v>
      </c>
      <c r="FG98" s="183"/>
      <c r="FH98" s="184"/>
      <c r="FI98" s="113" t="s">
        <v>160</v>
      </c>
      <c r="FP98" s="108"/>
    </row>
    <row r="99" spans="2:172">
      <c r="B99" s="107">
        <v>93</v>
      </c>
      <c r="C99" s="109"/>
      <c r="D99" s="110" t="s">
        <v>154</v>
      </c>
      <c r="E99" s="111"/>
      <c r="F99" s="112" t="s">
        <v>155</v>
      </c>
      <c r="G99" s="163"/>
      <c r="H99" s="186"/>
      <c r="I99" s="163"/>
      <c r="J99" s="164"/>
      <c r="K99" s="164"/>
      <c r="L99" s="164"/>
      <c r="M99" s="164"/>
      <c r="N99" s="165"/>
      <c r="O99" s="166"/>
      <c r="P99" s="167"/>
      <c r="Q99" s="113" t="s">
        <v>159</v>
      </c>
      <c r="R99" s="166"/>
      <c r="S99" s="167"/>
      <c r="T99" s="113" t="s">
        <v>160</v>
      </c>
      <c r="AA99" s="108"/>
      <c r="AE99" s="107">
        <v>93</v>
      </c>
      <c r="AF99" s="109"/>
      <c r="AG99" s="110" t="s">
        <v>154</v>
      </c>
      <c r="AH99" s="111"/>
      <c r="AI99" s="112" t="s">
        <v>155</v>
      </c>
      <c r="AJ99" s="163"/>
      <c r="AK99" s="186"/>
      <c r="AL99" s="163"/>
      <c r="AM99" s="164"/>
      <c r="AN99" s="164"/>
      <c r="AO99" s="164"/>
      <c r="AP99" s="164"/>
      <c r="AQ99" s="165"/>
      <c r="AR99" s="166"/>
      <c r="AS99" s="167"/>
      <c r="AT99" s="113" t="s">
        <v>159</v>
      </c>
      <c r="AU99" s="166"/>
      <c r="AV99" s="167"/>
      <c r="AW99" s="113" t="s">
        <v>160</v>
      </c>
      <c r="BD99" s="108"/>
      <c r="BH99" s="107">
        <v>93</v>
      </c>
      <c r="BI99" s="109"/>
      <c r="BJ99" s="110" t="s">
        <v>154</v>
      </c>
      <c r="BK99" s="111"/>
      <c r="BL99" s="112" t="s">
        <v>155</v>
      </c>
      <c r="BM99" s="163"/>
      <c r="BN99" s="186"/>
      <c r="BO99" s="163"/>
      <c r="BP99" s="164"/>
      <c r="BQ99" s="164"/>
      <c r="BR99" s="164"/>
      <c r="BS99" s="164"/>
      <c r="BT99" s="165"/>
      <c r="BU99" s="166"/>
      <c r="BV99" s="167"/>
      <c r="BW99" s="113" t="s">
        <v>159</v>
      </c>
      <c r="BX99" s="166"/>
      <c r="BY99" s="167"/>
      <c r="BZ99" s="113" t="s">
        <v>160</v>
      </c>
      <c r="CG99" s="108"/>
      <c r="CK99" s="107">
        <v>93</v>
      </c>
      <c r="CL99" s="109"/>
      <c r="CM99" s="110" t="s">
        <v>154</v>
      </c>
      <c r="CN99" s="111"/>
      <c r="CO99" s="112" t="s">
        <v>155</v>
      </c>
      <c r="CP99" s="163"/>
      <c r="CQ99" s="186"/>
      <c r="CR99" s="163"/>
      <c r="CS99" s="164"/>
      <c r="CT99" s="164"/>
      <c r="CU99" s="164"/>
      <c r="CV99" s="164"/>
      <c r="CW99" s="165"/>
      <c r="CX99" s="166"/>
      <c r="CY99" s="167"/>
      <c r="CZ99" s="113" t="s">
        <v>159</v>
      </c>
      <c r="DA99" s="166"/>
      <c r="DB99" s="167"/>
      <c r="DC99" s="113" t="s">
        <v>160</v>
      </c>
      <c r="DJ99" s="108"/>
      <c r="DN99" s="107">
        <v>93</v>
      </c>
      <c r="DO99" s="109"/>
      <c r="DP99" s="110" t="s">
        <v>154</v>
      </c>
      <c r="DQ99" s="111"/>
      <c r="DR99" s="112" t="s">
        <v>155</v>
      </c>
      <c r="DS99" s="163"/>
      <c r="DT99" s="186"/>
      <c r="DU99" s="163"/>
      <c r="DV99" s="164"/>
      <c r="DW99" s="164"/>
      <c r="DX99" s="164"/>
      <c r="DY99" s="164"/>
      <c r="DZ99" s="165"/>
      <c r="EA99" s="166"/>
      <c r="EB99" s="167"/>
      <c r="EC99" s="113" t="s">
        <v>159</v>
      </c>
      <c r="ED99" s="166"/>
      <c r="EE99" s="167"/>
      <c r="EF99" s="113" t="s">
        <v>160</v>
      </c>
      <c r="EM99" s="108"/>
      <c r="EQ99" s="107">
        <v>93</v>
      </c>
      <c r="ER99" s="109"/>
      <c r="ES99" s="110" t="s">
        <v>154</v>
      </c>
      <c r="ET99" s="111"/>
      <c r="EU99" s="112" t="s">
        <v>155</v>
      </c>
      <c r="EV99" s="163"/>
      <c r="EW99" s="186"/>
      <c r="EX99" s="163"/>
      <c r="EY99" s="164"/>
      <c r="EZ99" s="164"/>
      <c r="FA99" s="164"/>
      <c r="FB99" s="164"/>
      <c r="FC99" s="165"/>
      <c r="FD99" s="166"/>
      <c r="FE99" s="167"/>
      <c r="FF99" s="113" t="s">
        <v>159</v>
      </c>
      <c r="FG99" s="166"/>
      <c r="FH99" s="167"/>
      <c r="FI99" s="113" t="s">
        <v>160</v>
      </c>
      <c r="FP99" s="108"/>
    </row>
    <row r="100" spans="2:172">
      <c r="B100" s="107">
        <v>94</v>
      </c>
      <c r="C100" s="109"/>
      <c r="D100" s="110" t="s">
        <v>154</v>
      </c>
      <c r="E100" s="111"/>
      <c r="F100" s="112" t="s">
        <v>155</v>
      </c>
      <c r="G100" s="163"/>
      <c r="H100" s="186"/>
      <c r="I100" s="163"/>
      <c r="J100" s="164"/>
      <c r="K100" s="164"/>
      <c r="L100" s="164"/>
      <c r="M100" s="164"/>
      <c r="N100" s="165"/>
      <c r="O100" s="166"/>
      <c r="P100" s="167"/>
      <c r="Q100" s="113" t="s">
        <v>159</v>
      </c>
      <c r="R100" s="166"/>
      <c r="S100" s="167"/>
      <c r="T100" s="113" t="s">
        <v>160</v>
      </c>
      <c r="AA100" s="108"/>
      <c r="AE100" s="107">
        <v>94</v>
      </c>
      <c r="AF100" s="109"/>
      <c r="AG100" s="110" t="s">
        <v>154</v>
      </c>
      <c r="AH100" s="111"/>
      <c r="AI100" s="112" t="s">
        <v>155</v>
      </c>
      <c r="AJ100" s="163"/>
      <c r="AK100" s="186"/>
      <c r="AL100" s="163"/>
      <c r="AM100" s="164"/>
      <c r="AN100" s="164"/>
      <c r="AO100" s="164"/>
      <c r="AP100" s="164"/>
      <c r="AQ100" s="165"/>
      <c r="AR100" s="166"/>
      <c r="AS100" s="167"/>
      <c r="AT100" s="113" t="s">
        <v>159</v>
      </c>
      <c r="AU100" s="166"/>
      <c r="AV100" s="167"/>
      <c r="AW100" s="113" t="s">
        <v>160</v>
      </c>
      <c r="BD100" s="108"/>
      <c r="BH100" s="107">
        <v>94</v>
      </c>
      <c r="BI100" s="109"/>
      <c r="BJ100" s="110" t="s">
        <v>154</v>
      </c>
      <c r="BK100" s="111"/>
      <c r="BL100" s="112" t="s">
        <v>155</v>
      </c>
      <c r="BM100" s="163"/>
      <c r="BN100" s="186"/>
      <c r="BO100" s="163"/>
      <c r="BP100" s="164"/>
      <c r="BQ100" s="164"/>
      <c r="BR100" s="164"/>
      <c r="BS100" s="164"/>
      <c r="BT100" s="165"/>
      <c r="BU100" s="166"/>
      <c r="BV100" s="167"/>
      <c r="BW100" s="113" t="s">
        <v>159</v>
      </c>
      <c r="BX100" s="166"/>
      <c r="BY100" s="167"/>
      <c r="BZ100" s="113" t="s">
        <v>160</v>
      </c>
      <c r="CG100" s="108"/>
      <c r="CK100" s="107">
        <v>94</v>
      </c>
      <c r="CL100" s="109"/>
      <c r="CM100" s="110" t="s">
        <v>154</v>
      </c>
      <c r="CN100" s="111"/>
      <c r="CO100" s="112" t="s">
        <v>155</v>
      </c>
      <c r="CP100" s="163"/>
      <c r="CQ100" s="186"/>
      <c r="CR100" s="163"/>
      <c r="CS100" s="164"/>
      <c r="CT100" s="164"/>
      <c r="CU100" s="164"/>
      <c r="CV100" s="164"/>
      <c r="CW100" s="165"/>
      <c r="CX100" s="166"/>
      <c r="CY100" s="167"/>
      <c r="CZ100" s="113" t="s">
        <v>159</v>
      </c>
      <c r="DA100" s="166"/>
      <c r="DB100" s="167"/>
      <c r="DC100" s="113" t="s">
        <v>160</v>
      </c>
      <c r="DJ100" s="108"/>
      <c r="DN100" s="107">
        <v>94</v>
      </c>
      <c r="DO100" s="109"/>
      <c r="DP100" s="110" t="s">
        <v>154</v>
      </c>
      <c r="DQ100" s="111"/>
      <c r="DR100" s="112" t="s">
        <v>155</v>
      </c>
      <c r="DS100" s="163"/>
      <c r="DT100" s="186"/>
      <c r="DU100" s="163"/>
      <c r="DV100" s="164"/>
      <c r="DW100" s="164"/>
      <c r="DX100" s="164"/>
      <c r="DY100" s="164"/>
      <c r="DZ100" s="165"/>
      <c r="EA100" s="166"/>
      <c r="EB100" s="167"/>
      <c r="EC100" s="113" t="s">
        <v>159</v>
      </c>
      <c r="ED100" s="166"/>
      <c r="EE100" s="167"/>
      <c r="EF100" s="113" t="s">
        <v>160</v>
      </c>
      <c r="EM100" s="108"/>
      <c r="EQ100" s="107">
        <v>94</v>
      </c>
      <c r="ER100" s="109"/>
      <c r="ES100" s="110" t="s">
        <v>154</v>
      </c>
      <c r="ET100" s="111"/>
      <c r="EU100" s="112" t="s">
        <v>155</v>
      </c>
      <c r="EV100" s="163"/>
      <c r="EW100" s="186"/>
      <c r="EX100" s="163"/>
      <c r="EY100" s="164"/>
      <c r="EZ100" s="164"/>
      <c r="FA100" s="164"/>
      <c r="FB100" s="164"/>
      <c r="FC100" s="165"/>
      <c r="FD100" s="166"/>
      <c r="FE100" s="167"/>
      <c r="FF100" s="113" t="s">
        <v>159</v>
      </c>
      <c r="FG100" s="166"/>
      <c r="FH100" s="167"/>
      <c r="FI100" s="113" t="s">
        <v>160</v>
      </c>
      <c r="FP100" s="108"/>
    </row>
    <row r="101" spans="2:172">
      <c r="B101" s="107">
        <v>95</v>
      </c>
      <c r="C101" s="109"/>
      <c r="D101" s="110" t="s">
        <v>154</v>
      </c>
      <c r="E101" s="111"/>
      <c r="F101" s="112" t="s">
        <v>155</v>
      </c>
      <c r="G101" s="163"/>
      <c r="H101" s="186"/>
      <c r="I101" s="163"/>
      <c r="J101" s="164"/>
      <c r="K101" s="164"/>
      <c r="L101" s="164"/>
      <c r="M101" s="164"/>
      <c r="N101" s="165"/>
      <c r="O101" s="166"/>
      <c r="P101" s="167"/>
      <c r="Q101" s="113" t="s">
        <v>159</v>
      </c>
      <c r="R101" s="166"/>
      <c r="S101" s="167"/>
      <c r="T101" s="113" t="s">
        <v>160</v>
      </c>
      <c r="AA101" s="108"/>
      <c r="AE101" s="107">
        <v>95</v>
      </c>
      <c r="AF101" s="109"/>
      <c r="AG101" s="110" t="s">
        <v>154</v>
      </c>
      <c r="AH101" s="111"/>
      <c r="AI101" s="112" t="s">
        <v>155</v>
      </c>
      <c r="AJ101" s="163"/>
      <c r="AK101" s="186"/>
      <c r="AL101" s="163"/>
      <c r="AM101" s="164"/>
      <c r="AN101" s="164"/>
      <c r="AO101" s="164"/>
      <c r="AP101" s="164"/>
      <c r="AQ101" s="165"/>
      <c r="AR101" s="166"/>
      <c r="AS101" s="167"/>
      <c r="AT101" s="113" t="s">
        <v>159</v>
      </c>
      <c r="AU101" s="166"/>
      <c r="AV101" s="167"/>
      <c r="AW101" s="113" t="s">
        <v>160</v>
      </c>
      <c r="BD101" s="108"/>
      <c r="BH101" s="107">
        <v>95</v>
      </c>
      <c r="BI101" s="109"/>
      <c r="BJ101" s="110" t="s">
        <v>154</v>
      </c>
      <c r="BK101" s="111"/>
      <c r="BL101" s="112" t="s">
        <v>155</v>
      </c>
      <c r="BM101" s="163"/>
      <c r="BN101" s="186"/>
      <c r="BO101" s="163"/>
      <c r="BP101" s="164"/>
      <c r="BQ101" s="164"/>
      <c r="BR101" s="164"/>
      <c r="BS101" s="164"/>
      <c r="BT101" s="165"/>
      <c r="BU101" s="166"/>
      <c r="BV101" s="167"/>
      <c r="BW101" s="113" t="s">
        <v>159</v>
      </c>
      <c r="BX101" s="166"/>
      <c r="BY101" s="167"/>
      <c r="BZ101" s="113" t="s">
        <v>160</v>
      </c>
      <c r="CG101" s="108"/>
      <c r="CK101" s="107">
        <v>95</v>
      </c>
      <c r="CL101" s="109"/>
      <c r="CM101" s="110" t="s">
        <v>154</v>
      </c>
      <c r="CN101" s="111"/>
      <c r="CO101" s="112" t="s">
        <v>155</v>
      </c>
      <c r="CP101" s="163"/>
      <c r="CQ101" s="186"/>
      <c r="CR101" s="163"/>
      <c r="CS101" s="164"/>
      <c r="CT101" s="164"/>
      <c r="CU101" s="164"/>
      <c r="CV101" s="164"/>
      <c r="CW101" s="165"/>
      <c r="CX101" s="166"/>
      <c r="CY101" s="167"/>
      <c r="CZ101" s="113" t="s">
        <v>159</v>
      </c>
      <c r="DA101" s="166"/>
      <c r="DB101" s="167"/>
      <c r="DC101" s="113" t="s">
        <v>160</v>
      </c>
      <c r="DJ101" s="108"/>
      <c r="DN101" s="107">
        <v>95</v>
      </c>
      <c r="DO101" s="109"/>
      <c r="DP101" s="110" t="s">
        <v>154</v>
      </c>
      <c r="DQ101" s="111"/>
      <c r="DR101" s="112" t="s">
        <v>155</v>
      </c>
      <c r="DS101" s="163"/>
      <c r="DT101" s="186"/>
      <c r="DU101" s="163"/>
      <c r="DV101" s="164"/>
      <c r="DW101" s="164"/>
      <c r="DX101" s="164"/>
      <c r="DY101" s="164"/>
      <c r="DZ101" s="165"/>
      <c r="EA101" s="166"/>
      <c r="EB101" s="167"/>
      <c r="EC101" s="113" t="s">
        <v>159</v>
      </c>
      <c r="ED101" s="166"/>
      <c r="EE101" s="167"/>
      <c r="EF101" s="113" t="s">
        <v>160</v>
      </c>
      <c r="EM101" s="108"/>
      <c r="EQ101" s="107">
        <v>95</v>
      </c>
      <c r="ER101" s="109"/>
      <c r="ES101" s="110" t="s">
        <v>154</v>
      </c>
      <c r="ET101" s="111"/>
      <c r="EU101" s="112" t="s">
        <v>155</v>
      </c>
      <c r="EV101" s="163"/>
      <c r="EW101" s="186"/>
      <c r="EX101" s="163"/>
      <c r="EY101" s="164"/>
      <c r="EZ101" s="164"/>
      <c r="FA101" s="164"/>
      <c r="FB101" s="164"/>
      <c r="FC101" s="165"/>
      <c r="FD101" s="166"/>
      <c r="FE101" s="167"/>
      <c r="FF101" s="113" t="s">
        <v>159</v>
      </c>
      <c r="FG101" s="166"/>
      <c r="FH101" s="167"/>
      <c r="FI101" s="113" t="s">
        <v>160</v>
      </c>
      <c r="FP101" s="108"/>
    </row>
    <row r="102" spans="2:172">
      <c r="B102" s="107">
        <v>96</v>
      </c>
      <c r="C102" s="109"/>
      <c r="D102" s="110" t="s">
        <v>154</v>
      </c>
      <c r="E102" s="111"/>
      <c r="F102" s="112" t="s">
        <v>155</v>
      </c>
      <c r="G102" s="163"/>
      <c r="H102" s="186"/>
      <c r="I102" s="163"/>
      <c r="J102" s="164"/>
      <c r="K102" s="164"/>
      <c r="L102" s="164"/>
      <c r="M102" s="164"/>
      <c r="N102" s="165"/>
      <c r="O102" s="166"/>
      <c r="P102" s="167"/>
      <c r="Q102" s="113" t="s">
        <v>159</v>
      </c>
      <c r="R102" s="166"/>
      <c r="S102" s="167"/>
      <c r="T102" s="113" t="s">
        <v>160</v>
      </c>
      <c r="AA102" s="108"/>
      <c r="AE102" s="107">
        <v>96</v>
      </c>
      <c r="AF102" s="109"/>
      <c r="AG102" s="110" t="s">
        <v>154</v>
      </c>
      <c r="AH102" s="111"/>
      <c r="AI102" s="112" t="s">
        <v>155</v>
      </c>
      <c r="AJ102" s="163"/>
      <c r="AK102" s="186"/>
      <c r="AL102" s="163"/>
      <c r="AM102" s="164"/>
      <c r="AN102" s="164"/>
      <c r="AO102" s="164"/>
      <c r="AP102" s="164"/>
      <c r="AQ102" s="165"/>
      <c r="AR102" s="166"/>
      <c r="AS102" s="167"/>
      <c r="AT102" s="113" t="s">
        <v>159</v>
      </c>
      <c r="AU102" s="166"/>
      <c r="AV102" s="167"/>
      <c r="AW102" s="113" t="s">
        <v>160</v>
      </c>
      <c r="BD102" s="108"/>
      <c r="BH102" s="107">
        <v>96</v>
      </c>
      <c r="BI102" s="109"/>
      <c r="BJ102" s="110" t="s">
        <v>154</v>
      </c>
      <c r="BK102" s="111"/>
      <c r="BL102" s="112" t="s">
        <v>155</v>
      </c>
      <c r="BM102" s="163"/>
      <c r="BN102" s="186"/>
      <c r="BO102" s="163"/>
      <c r="BP102" s="164"/>
      <c r="BQ102" s="164"/>
      <c r="BR102" s="164"/>
      <c r="BS102" s="164"/>
      <c r="BT102" s="165"/>
      <c r="BU102" s="166"/>
      <c r="BV102" s="167"/>
      <c r="BW102" s="113" t="s">
        <v>159</v>
      </c>
      <c r="BX102" s="166"/>
      <c r="BY102" s="167"/>
      <c r="BZ102" s="113" t="s">
        <v>160</v>
      </c>
      <c r="CG102" s="108"/>
      <c r="CK102" s="107">
        <v>96</v>
      </c>
      <c r="CL102" s="109"/>
      <c r="CM102" s="110" t="s">
        <v>154</v>
      </c>
      <c r="CN102" s="111"/>
      <c r="CO102" s="112" t="s">
        <v>155</v>
      </c>
      <c r="CP102" s="163"/>
      <c r="CQ102" s="186"/>
      <c r="CR102" s="163"/>
      <c r="CS102" s="164"/>
      <c r="CT102" s="164"/>
      <c r="CU102" s="164"/>
      <c r="CV102" s="164"/>
      <c r="CW102" s="165"/>
      <c r="CX102" s="166"/>
      <c r="CY102" s="167"/>
      <c r="CZ102" s="113" t="s">
        <v>159</v>
      </c>
      <c r="DA102" s="166"/>
      <c r="DB102" s="167"/>
      <c r="DC102" s="113" t="s">
        <v>160</v>
      </c>
      <c r="DJ102" s="108"/>
      <c r="DN102" s="107">
        <v>96</v>
      </c>
      <c r="DO102" s="109"/>
      <c r="DP102" s="110" t="s">
        <v>154</v>
      </c>
      <c r="DQ102" s="111"/>
      <c r="DR102" s="112" t="s">
        <v>155</v>
      </c>
      <c r="DS102" s="163"/>
      <c r="DT102" s="186"/>
      <c r="DU102" s="163"/>
      <c r="DV102" s="164"/>
      <c r="DW102" s="164"/>
      <c r="DX102" s="164"/>
      <c r="DY102" s="164"/>
      <c r="DZ102" s="165"/>
      <c r="EA102" s="166"/>
      <c r="EB102" s="167"/>
      <c r="EC102" s="113" t="s">
        <v>159</v>
      </c>
      <c r="ED102" s="166"/>
      <c r="EE102" s="167"/>
      <c r="EF102" s="113" t="s">
        <v>160</v>
      </c>
      <c r="EM102" s="108"/>
      <c r="EQ102" s="107">
        <v>96</v>
      </c>
      <c r="ER102" s="109"/>
      <c r="ES102" s="110" t="s">
        <v>154</v>
      </c>
      <c r="ET102" s="111"/>
      <c r="EU102" s="112" t="s">
        <v>155</v>
      </c>
      <c r="EV102" s="163"/>
      <c r="EW102" s="186"/>
      <c r="EX102" s="163"/>
      <c r="EY102" s="164"/>
      <c r="EZ102" s="164"/>
      <c r="FA102" s="164"/>
      <c r="FB102" s="164"/>
      <c r="FC102" s="165"/>
      <c r="FD102" s="166"/>
      <c r="FE102" s="167"/>
      <c r="FF102" s="113" t="s">
        <v>159</v>
      </c>
      <c r="FG102" s="166"/>
      <c r="FH102" s="167"/>
      <c r="FI102" s="113" t="s">
        <v>160</v>
      </c>
      <c r="FP102" s="108"/>
    </row>
    <row r="103" spans="2:172">
      <c r="B103" s="107">
        <v>97</v>
      </c>
      <c r="C103" s="109"/>
      <c r="D103" s="110" t="s">
        <v>154</v>
      </c>
      <c r="E103" s="111"/>
      <c r="F103" s="112" t="s">
        <v>155</v>
      </c>
      <c r="G103" s="163"/>
      <c r="H103" s="186"/>
      <c r="I103" s="163"/>
      <c r="J103" s="164"/>
      <c r="K103" s="164"/>
      <c r="L103" s="164"/>
      <c r="M103" s="164"/>
      <c r="N103" s="165"/>
      <c r="O103" s="166"/>
      <c r="P103" s="167"/>
      <c r="Q103" s="113" t="s">
        <v>159</v>
      </c>
      <c r="R103" s="166"/>
      <c r="S103" s="167"/>
      <c r="T103" s="113" t="s">
        <v>160</v>
      </c>
      <c r="AA103" s="108"/>
      <c r="AE103" s="107">
        <v>97</v>
      </c>
      <c r="AF103" s="109"/>
      <c r="AG103" s="110" t="s">
        <v>154</v>
      </c>
      <c r="AH103" s="111"/>
      <c r="AI103" s="112" t="s">
        <v>155</v>
      </c>
      <c r="AJ103" s="163"/>
      <c r="AK103" s="186"/>
      <c r="AL103" s="163"/>
      <c r="AM103" s="164"/>
      <c r="AN103" s="164"/>
      <c r="AO103" s="164"/>
      <c r="AP103" s="164"/>
      <c r="AQ103" s="165"/>
      <c r="AR103" s="166"/>
      <c r="AS103" s="167"/>
      <c r="AT103" s="113" t="s">
        <v>159</v>
      </c>
      <c r="AU103" s="166"/>
      <c r="AV103" s="167"/>
      <c r="AW103" s="113" t="s">
        <v>160</v>
      </c>
      <c r="BD103" s="108"/>
      <c r="BH103" s="107">
        <v>97</v>
      </c>
      <c r="BI103" s="109"/>
      <c r="BJ103" s="110" t="s">
        <v>154</v>
      </c>
      <c r="BK103" s="111"/>
      <c r="BL103" s="112" t="s">
        <v>155</v>
      </c>
      <c r="BM103" s="163"/>
      <c r="BN103" s="186"/>
      <c r="BO103" s="163"/>
      <c r="BP103" s="164"/>
      <c r="BQ103" s="164"/>
      <c r="BR103" s="164"/>
      <c r="BS103" s="164"/>
      <c r="BT103" s="165"/>
      <c r="BU103" s="166"/>
      <c r="BV103" s="167"/>
      <c r="BW103" s="113" t="s">
        <v>159</v>
      </c>
      <c r="BX103" s="166"/>
      <c r="BY103" s="167"/>
      <c r="BZ103" s="113" t="s">
        <v>160</v>
      </c>
      <c r="CG103" s="108"/>
      <c r="CK103" s="107">
        <v>97</v>
      </c>
      <c r="CL103" s="109"/>
      <c r="CM103" s="110" t="s">
        <v>154</v>
      </c>
      <c r="CN103" s="111"/>
      <c r="CO103" s="112" t="s">
        <v>155</v>
      </c>
      <c r="CP103" s="163"/>
      <c r="CQ103" s="186"/>
      <c r="CR103" s="163"/>
      <c r="CS103" s="164"/>
      <c r="CT103" s="164"/>
      <c r="CU103" s="164"/>
      <c r="CV103" s="164"/>
      <c r="CW103" s="165"/>
      <c r="CX103" s="166"/>
      <c r="CY103" s="167"/>
      <c r="CZ103" s="113" t="s">
        <v>159</v>
      </c>
      <c r="DA103" s="166"/>
      <c r="DB103" s="167"/>
      <c r="DC103" s="113" t="s">
        <v>160</v>
      </c>
      <c r="DJ103" s="108"/>
      <c r="DN103" s="107">
        <v>97</v>
      </c>
      <c r="DO103" s="109"/>
      <c r="DP103" s="110" t="s">
        <v>154</v>
      </c>
      <c r="DQ103" s="111"/>
      <c r="DR103" s="112" t="s">
        <v>155</v>
      </c>
      <c r="DS103" s="163"/>
      <c r="DT103" s="186"/>
      <c r="DU103" s="163"/>
      <c r="DV103" s="164"/>
      <c r="DW103" s="164"/>
      <c r="DX103" s="164"/>
      <c r="DY103" s="164"/>
      <c r="DZ103" s="165"/>
      <c r="EA103" s="166"/>
      <c r="EB103" s="167"/>
      <c r="EC103" s="113" t="s">
        <v>159</v>
      </c>
      <c r="ED103" s="166"/>
      <c r="EE103" s="167"/>
      <c r="EF103" s="113" t="s">
        <v>160</v>
      </c>
      <c r="EM103" s="108"/>
      <c r="EQ103" s="107">
        <v>97</v>
      </c>
      <c r="ER103" s="109"/>
      <c r="ES103" s="110" t="s">
        <v>154</v>
      </c>
      <c r="ET103" s="111"/>
      <c r="EU103" s="112" t="s">
        <v>155</v>
      </c>
      <c r="EV103" s="163"/>
      <c r="EW103" s="186"/>
      <c r="EX103" s="163"/>
      <c r="EY103" s="164"/>
      <c r="EZ103" s="164"/>
      <c r="FA103" s="164"/>
      <c r="FB103" s="164"/>
      <c r="FC103" s="165"/>
      <c r="FD103" s="166"/>
      <c r="FE103" s="167"/>
      <c r="FF103" s="113" t="s">
        <v>159</v>
      </c>
      <c r="FG103" s="166"/>
      <c r="FH103" s="167"/>
      <c r="FI103" s="113" t="s">
        <v>160</v>
      </c>
      <c r="FP103" s="108"/>
    </row>
    <row r="104" spans="2:172">
      <c r="B104" s="107">
        <v>98</v>
      </c>
      <c r="C104" s="109"/>
      <c r="D104" s="110" t="s">
        <v>154</v>
      </c>
      <c r="E104" s="111"/>
      <c r="F104" s="112" t="s">
        <v>155</v>
      </c>
      <c r="G104" s="163"/>
      <c r="H104" s="186"/>
      <c r="I104" s="163"/>
      <c r="J104" s="164"/>
      <c r="K104" s="164"/>
      <c r="L104" s="164"/>
      <c r="M104" s="164"/>
      <c r="N104" s="165"/>
      <c r="O104" s="166"/>
      <c r="P104" s="167"/>
      <c r="Q104" s="113" t="s">
        <v>159</v>
      </c>
      <c r="R104" s="166"/>
      <c r="S104" s="167"/>
      <c r="T104" s="113" t="s">
        <v>160</v>
      </c>
      <c r="AA104" s="108"/>
      <c r="AE104" s="107">
        <v>98</v>
      </c>
      <c r="AF104" s="109"/>
      <c r="AG104" s="110" t="s">
        <v>154</v>
      </c>
      <c r="AH104" s="111"/>
      <c r="AI104" s="112" t="s">
        <v>155</v>
      </c>
      <c r="AJ104" s="163"/>
      <c r="AK104" s="186"/>
      <c r="AL104" s="163"/>
      <c r="AM104" s="164"/>
      <c r="AN104" s="164"/>
      <c r="AO104" s="164"/>
      <c r="AP104" s="164"/>
      <c r="AQ104" s="165"/>
      <c r="AR104" s="166"/>
      <c r="AS104" s="167"/>
      <c r="AT104" s="113" t="s">
        <v>159</v>
      </c>
      <c r="AU104" s="166"/>
      <c r="AV104" s="167"/>
      <c r="AW104" s="113" t="s">
        <v>160</v>
      </c>
      <c r="BD104" s="108"/>
      <c r="BH104" s="107">
        <v>98</v>
      </c>
      <c r="BI104" s="109"/>
      <c r="BJ104" s="110" t="s">
        <v>154</v>
      </c>
      <c r="BK104" s="111"/>
      <c r="BL104" s="112" t="s">
        <v>155</v>
      </c>
      <c r="BM104" s="163"/>
      <c r="BN104" s="186"/>
      <c r="BO104" s="163"/>
      <c r="BP104" s="164"/>
      <c r="BQ104" s="164"/>
      <c r="BR104" s="164"/>
      <c r="BS104" s="164"/>
      <c r="BT104" s="165"/>
      <c r="BU104" s="166"/>
      <c r="BV104" s="167"/>
      <c r="BW104" s="113" t="s">
        <v>159</v>
      </c>
      <c r="BX104" s="166"/>
      <c r="BY104" s="167"/>
      <c r="BZ104" s="113" t="s">
        <v>160</v>
      </c>
      <c r="CG104" s="108"/>
      <c r="CK104" s="107">
        <v>98</v>
      </c>
      <c r="CL104" s="109"/>
      <c r="CM104" s="110" t="s">
        <v>154</v>
      </c>
      <c r="CN104" s="111"/>
      <c r="CO104" s="112" t="s">
        <v>155</v>
      </c>
      <c r="CP104" s="163"/>
      <c r="CQ104" s="186"/>
      <c r="CR104" s="163"/>
      <c r="CS104" s="164"/>
      <c r="CT104" s="164"/>
      <c r="CU104" s="164"/>
      <c r="CV104" s="164"/>
      <c r="CW104" s="165"/>
      <c r="CX104" s="166"/>
      <c r="CY104" s="167"/>
      <c r="CZ104" s="113" t="s">
        <v>159</v>
      </c>
      <c r="DA104" s="166"/>
      <c r="DB104" s="167"/>
      <c r="DC104" s="113" t="s">
        <v>160</v>
      </c>
      <c r="DJ104" s="108"/>
      <c r="DN104" s="107">
        <v>98</v>
      </c>
      <c r="DO104" s="109"/>
      <c r="DP104" s="110" t="s">
        <v>154</v>
      </c>
      <c r="DQ104" s="111"/>
      <c r="DR104" s="112" t="s">
        <v>155</v>
      </c>
      <c r="DS104" s="163"/>
      <c r="DT104" s="186"/>
      <c r="DU104" s="163"/>
      <c r="DV104" s="164"/>
      <c r="DW104" s="164"/>
      <c r="DX104" s="164"/>
      <c r="DY104" s="164"/>
      <c r="DZ104" s="165"/>
      <c r="EA104" s="166"/>
      <c r="EB104" s="167"/>
      <c r="EC104" s="113" t="s">
        <v>159</v>
      </c>
      <c r="ED104" s="166"/>
      <c r="EE104" s="167"/>
      <c r="EF104" s="113" t="s">
        <v>160</v>
      </c>
      <c r="EM104" s="108"/>
      <c r="EQ104" s="107">
        <v>98</v>
      </c>
      <c r="ER104" s="109"/>
      <c r="ES104" s="110" t="s">
        <v>154</v>
      </c>
      <c r="ET104" s="111"/>
      <c r="EU104" s="112" t="s">
        <v>155</v>
      </c>
      <c r="EV104" s="163"/>
      <c r="EW104" s="186"/>
      <c r="EX104" s="163"/>
      <c r="EY104" s="164"/>
      <c r="EZ104" s="164"/>
      <c r="FA104" s="164"/>
      <c r="FB104" s="164"/>
      <c r="FC104" s="165"/>
      <c r="FD104" s="166"/>
      <c r="FE104" s="167"/>
      <c r="FF104" s="113" t="s">
        <v>159</v>
      </c>
      <c r="FG104" s="166"/>
      <c r="FH104" s="167"/>
      <c r="FI104" s="113" t="s">
        <v>160</v>
      </c>
      <c r="FP104" s="108"/>
    </row>
    <row r="105" spans="2:172">
      <c r="B105" s="107">
        <v>99</v>
      </c>
      <c r="C105" s="109"/>
      <c r="D105" s="110" t="s">
        <v>154</v>
      </c>
      <c r="E105" s="111"/>
      <c r="F105" s="112" t="s">
        <v>155</v>
      </c>
      <c r="G105" s="163"/>
      <c r="H105" s="186"/>
      <c r="I105" s="163"/>
      <c r="J105" s="164"/>
      <c r="K105" s="164"/>
      <c r="L105" s="164"/>
      <c r="M105" s="164"/>
      <c r="N105" s="165"/>
      <c r="O105" s="166"/>
      <c r="P105" s="167"/>
      <c r="Q105" s="113" t="s">
        <v>159</v>
      </c>
      <c r="R105" s="166"/>
      <c r="S105" s="167"/>
      <c r="T105" s="113" t="s">
        <v>160</v>
      </c>
      <c r="AA105" s="108"/>
      <c r="AE105" s="107">
        <v>99</v>
      </c>
      <c r="AF105" s="109"/>
      <c r="AG105" s="110" t="s">
        <v>154</v>
      </c>
      <c r="AH105" s="111"/>
      <c r="AI105" s="112" t="s">
        <v>155</v>
      </c>
      <c r="AJ105" s="163"/>
      <c r="AK105" s="186"/>
      <c r="AL105" s="163"/>
      <c r="AM105" s="164"/>
      <c r="AN105" s="164"/>
      <c r="AO105" s="164"/>
      <c r="AP105" s="164"/>
      <c r="AQ105" s="165"/>
      <c r="AR105" s="166"/>
      <c r="AS105" s="167"/>
      <c r="AT105" s="113" t="s">
        <v>159</v>
      </c>
      <c r="AU105" s="166"/>
      <c r="AV105" s="167"/>
      <c r="AW105" s="113" t="s">
        <v>160</v>
      </c>
      <c r="BD105" s="108"/>
      <c r="BH105" s="107">
        <v>99</v>
      </c>
      <c r="BI105" s="109"/>
      <c r="BJ105" s="110" t="s">
        <v>154</v>
      </c>
      <c r="BK105" s="111"/>
      <c r="BL105" s="112" t="s">
        <v>155</v>
      </c>
      <c r="BM105" s="163"/>
      <c r="BN105" s="186"/>
      <c r="BO105" s="163"/>
      <c r="BP105" s="164"/>
      <c r="BQ105" s="164"/>
      <c r="BR105" s="164"/>
      <c r="BS105" s="164"/>
      <c r="BT105" s="165"/>
      <c r="BU105" s="166"/>
      <c r="BV105" s="167"/>
      <c r="BW105" s="113" t="s">
        <v>159</v>
      </c>
      <c r="BX105" s="166"/>
      <c r="BY105" s="167"/>
      <c r="BZ105" s="113" t="s">
        <v>160</v>
      </c>
      <c r="CG105" s="108"/>
      <c r="CK105" s="107">
        <v>99</v>
      </c>
      <c r="CL105" s="109"/>
      <c r="CM105" s="110" t="s">
        <v>154</v>
      </c>
      <c r="CN105" s="111"/>
      <c r="CO105" s="112" t="s">
        <v>155</v>
      </c>
      <c r="CP105" s="163"/>
      <c r="CQ105" s="186"/>
      <c r="CR105" s="163"/>
      <c r="CS105" s="164"/>
      <c r="CT105" s="164"/>
      <c r="CU105" s="164"/>
      <c r="CV105" s="164"/>
      <c r="CW105" s="165"/>
      <c r="CX105" s="166"/>
      <c r="CY105" s="167"/>
      <c r="CZ105" s="113" t="s">
        <v>159</v>
      </c>
      <c r="DA105" s="166"/>
      <c r="DB105" s="167"/>
      <c r="DC105" s="113" t="s">
        <v>160</v>
      </c>
      <c r="DJ105" s="108"/>
      <c r="DN105" s="107">
        <v>99</v>
      </c>
      <c r="DO105" s="109"/>
      <c r="DP105" s="110" t="s">
        <v>154</v>
      </c>
      <c r="DQ105" s="111"/>
      <c r="DR105" s="112" t="s">
        <v>155</v>
      </c>
      <c r="DS105" s="163"/>
      <c r="DT105" s="186"/>
      <c r="DU105" s="163"/>
      <c r="DV105" s="164"/>
      <c r="DW105" s="164"/>
      <c r="DX105" s="164"/>
      <c r="DY105" s="164"/>
      <c r="DZ105" s="165"/>
      <c r="EA105" s="166"/>
      <c r="EB105" s="167"/>
      <c r="EC105" s="113" t="s">
        <v>159</v>
      </c>
      <c r="ED105" s="166"/>
      <c r="EE105" s="167"/>
      <c r="EF105" s="113" t="s">
        <v>160</v>
      </c>
      <c r="EM105" s="108"/>
      <c r="EQ105" s="107">
        <v>99</v>
      </c>
      <c r="ER105" s="109"/>
      <c r="ES105" s="110" t="s">
        <v>154</v>
      </c>
      <c r="ET105" s="111"/>
      <c r="EU105" s="112" t="s">
        <v>155</v>
      </c>
      <c r="EV105" s="163"/>
      <c r="EW105" s="186"/>
      <c r="EX105" s="163"/>
      <c r="EY105" s="164"/>
      <c r="EZ105" s="164"/>
      <c r="FA105" s="164"/>
      <c r="FB105" s="164"/>
      <c r="FC105" s="165"/>
      <c r="FD105" s="166"/>
      <c r="FE105" s="167"/>
      <c r="FF105" s="113" t="s">
        <v>159</v>
      </c>
      <c r="FG105" s="166"/>
      <c r="FH105" s="167"/>
      <c r="FI105" s="113" t="s">
        <v>160</v>
      </c>
      <c r="FP105" s="108"/>
    </row>
    <row r="106" spans="2:172">
      <c r="B106" s="107">
        <v>100</v>
      </c>
      <c r="C106" s="109"/>
      <c r="D106" s="110" t="s">
        <v>154</v>
      </c>
      <c r="E106" s="111"/>
      <c r="F106" s="112" t="s">
        <v>155</v>
      </c>
      <c r="G106" s="163"/>
      <c r="H106" s="186"/>
      <c r="I106" s="163"/>
      <c r="J106" s="164"/>
      <c r="K106" s="164"/>
      <c r="L106" s="164"/>
      <c r="M106" s="164"/>
      <c r="N106" s="165"/>
      <c r="O106" s="166"/>
      <c r="P106" s="167"/>
      <c r="Q106" s="113" t="s">
        <v>159</v>
      </c>
      <c r="R106" s="166"/>
      <c r="S106" s="167"/>
      <c r="T106" s="113" t="s">
        <v>160</v>
      </c>
      <c r="AA106" s="108"/>
      <c r="AE106" s="107">
        <v>100</v>
      </c>
      <c r="AF106" s="109"/>
      <c r="AG106" s="110" t="s">
        <v>154</v>
      </c>
      <c r="AH106" s="111"/>
      <c r="AI106" s="112" t="s">
        <v>155</v>
      </c>
      <c r="AJ106" s="163"/>
      <c r="AK106" s="186"/>
      <c r="AL106" s="163"/>
      <c r="AM106" s="164"/>
      <c r="AN106" s="164"/>
      <c r="AO106" s="164"/>
      <c r="AP106" s="164"/>
      <c r="AQ106" s="165"/>
      <c r="AR106" s="166"/>
      <c r="AS106" s="167"/>
      <c r="AT106" s="113" t="s">
        <v>159</v>
      </c>
      <c r="AU106" s="166"/>
      <c r="AV106" s="167"/>
      <c r="AW106" s="113" t="s">
        <v>160</v>
      </c>
      <c r="BD106" s="108"/>
      <c r="BH106" s="107">
        <v>100</v>
      </c>
      <c r="BI106" s="109"/>
      <c r="BJ106" s="110" t="s">
        <v>154</v>
      </c>
      <c r="BK106" s="111"/>
      <c r="BL106" s="112" t="s">
        <v>155</v>
      </c>
      <c r="BM106" s="163"/>
      <c r="BN106" s="186"/>
      <c r="BO106" s="163"/>
      <c r="BP106" s="164"/>
      <c r="BQ106" s="164"/>
      <c r="BR106" s="164"/>
      <c r="BS106" s="164"/>
      <c r="BT106" s="165"/>
      <c r="BU106" s="166"/>
      <c r="BV106" s="167"/>
      <c r="BW106" s="113" t="s">
        <v>159</v>
      </c>
      <c r="BX106" s="166"/>
      <c r="BY106" s="167"/>
      <c r="BZ106" s="113" t="s">
        <v>160</v>
      </c>
      <c r="CG106" s="108"/>
      <c r="CK106" s="107">
        <v>100</v>
      </c>
      <c r="CL106" s="109"/>
      <c r="CM106" s="110" t="s">
        <v>154</v>
      </c>
      <c r="CN106" s="111"/>
      <c r="CO106" s="112" t="s">
        <v>155</v>
      </c>
      <c r="CP106" s="163"/>
      <c r="CQ106" s="186"/>
      <c r="CR106" s="163"/>
      <c r="CS106" s="164"/>
      <c r="CT106" s="164"/>
      <c r="CU106" s="164"/>
      <c r="CV106" s="164"/>
      <c r="CW106" s="165"/>
      <c r="CX106" s="166"/>
      <c r="CY106" s="167"/>
      <c r="CZ106" s="113" t="s">
        <v>159</v>
      </c>
      <c r="DA106" s="166"/>
      <c r="DB106" s="167"/>
      <c r="DC106" s="113" t="s">
        <v>160</v>
      </c>
      <c r="DJ106" s="108"/>
      <c r="DN106" s="107">
        <v>100</v>
      </c>
      <c r="DO106" s="109"/>
      <c r="DP106" s="110" t="s">
        <v>154</v>
      </c>
      <c r="DQ106" s="111"/>
      <c r="DR106" s="112" t="s">
        <v>155</v>
      </c>
      <c r="DS106" s="163"/>
      <c r="DT106" s="186"/>
      <c r="DU106" s="163"/>
      <c r="DV106" s="164"/>
      <c r="DW106" s="164"/>
      <c r="DX106" s="164"/>
      <c r="DY106" s="164"/>
      <c r="DZ106" s="165"/>
      <c r="EA106" s="166"/>
      <c r="EB106" s="167"/>
      <c r="EC106" s="113" t="s">
        <v>159</v>
      </c>
      <c r="ED106" s="166"/>
      <c r="EE106" s="167"/>
      <c r="EF106" s="113" t="s">
        <v>160</v>
      </c>
      <c r="EM106" s="108"/>
      <c r="EQ106" s="107">
        <v>100</v>
      </c>
      <c r="ER106" s="109"/>
      <c r="ES106" s="110" t="s">
        <v>154</v>
      </c>
      <c r="ET106" s="111"/>
      <c r="EU106" s="112" t="s">
        <v>155</v>
      </c>
      <c r="EV106" s="163"/>
      <c r="EW106" s="186"/>
      <c r="EX106" s="163"/>
      <c r="EY106" s="164"/>
      <c r="EZ106" s="164"/>
      <c r="FA106" s="164"/>
      <c r="FB106" s="164"/>
      <c r="FC106" s="165"/>
      <c r="FD106" s="166"/>
      <c r="FE106" s="167"/>
      <c r="FF106" s="113" t="s">
        <v>159</v>
      </c>
      <c r="FG106" s="166"/>
      <c r="FH106" s="167"/>
      <c r="FI106" s="113" t="s">
        <v>160</v>
      </c>
      <c r="FP106" s="108"/>
    </row>
    <row r="107" spans="2:172">
      <c r="B107" s="107">
        <v>101</v>
      </c>
      <c r="C107" s="109"/>
      <c r="D107" s="110" t="s">
        <v>154</v>
      </c>
      <c r="E107" s="111"/>
      <c r="F107" s="112" t="s">
        <v>155</v>
      </c>
      <c r="G107" s="163"/>
      <c r="H107" s="186"/>
      <c r="I107" s="163"/>
      <c r="J107" s="164"/>
      <c r="K107" s="164"/>
      <c r="L107" s="164"/>
      <c r="M107" s="164"/>
      <c r="N107" s="165"/>
      <c r="O107" s="166"/>
      <c r="P107" s="167"/>
      <c r="Q107" s="113" t="s">
        <v>159</v>
      </c>
      <c r="R107" s="183"/>
      <c r="S107" s="184"/>
      <c r="T107" s="113" t="s">
        <v>160</v>
      </c>
      <c r="AA107" s="108"/>
      <c r="AE107" s="107">
        <v>101</v>
      </c>
      <c r="AF107" s="109"/>
      <c r="AG107" s="110" t="s">
        <v>154</v>
      </c>
      <c r="AH107" s="111"/>
      <c r="AI107" s="112" t="s">
        <v>155</v>
      </c>
      <c r="AJ107" s="163"/>
      <c r="AK107" s="186"/>
      <c r="AL107" s="163"/>
      <c r="AM107" s="164"/>
      <c r="AN107" s="164"/>
      <c r="AO107" s="164"/>
      <c r="AP107" s="164"/>
      <c r="AQ107" s="165"/>
      <c r="AR107" s="166"/>
      <c r="AS107" s="167"/>
      <c r="AT107" s="113" t="s">
        <v>159</v>
      </c>
      <c r="AU107" s="183"/>
      <c r="AV107" s="184"/>
      <c r="AW107" s="113" t="s">
        <v>160</v>
      </c>
      <c r="BD107" s="108"/>
      <c r="BH107" s="107">
        <v>101</v>
      </c>
      <c r="BI107" s="109"/>
      <c r="BJ107" s="110" t="s">
        <v>154</v>
      </c>
      <c r="BK107" s="111"/>
      <c r="BL107" s="112" t="s">
        <v>155</v>
      </c>
      <c r="BM107" s="163"/>
      <c r="BN107" s="186"/>
      <c r="BO107" s="163"/>
      <c r="BP107" s="164"/>
      <c r="BQ107" s="164"/>
      <c r="BR107" s="164"/>
      <c r="BS107" s="164"/>
      <c r="BT107" s="165"/>
      <c r="BU107" s="166"/>
      <c r="BV107" s="167"/>
      <c r="BW107" s="113" t="s">
        <v>159</v>
      </c>
      <c r="BX107" s="183"/>
      <c r="BY107" s="184"/>
      <c r="BZ107" s="113" t="s">
        <v>160</v>
      </c>
      <c r="CG107" s="108"/>
      <c r="CK107" s="107">
        <v>101</v>
      </c>
      <c r="CL107" s="109"/>
      <c r="CM107" s="110" t="s">
        <v>154</v>
      </c>
      <c r="CN107" s="111"/>
      <c r="CO107" s="112" t="s">
        <v>155</v>
      </c>
      <c r="CP107" s="163"/>
      <c r="CQ107" s="186"/>
      <c r="CR107" s="163"/>
      <c r="CS107" s="164"/>
      <c r="CT107" s="164"/>
      <c r="CU107" s="164"/>
      <c r="CV107" s="164"/>
      <c r="CW107" s="165"/>
      <c r="CX107" s="166"/>
      <c r="CY107" s="167"/>
      <c r="CZ107" s="113" t="s">
        <v>159</v>
      </c>
      <c r="DA107" s="183"/>
      <c r="DB107" s="184"/>
      <c r="DC107" s="113" t="s">
        <v>160</v>
      </c>
      <c r="DJ107" s="108"/>
      <c r="DN107" s="107">
        <v>101</v>
      </c>
      <c r="DO107" s="109"/>
      <c r="DP107" s="110" t="s">
        <v>154</v>
      </c>
      <c r="DQ107" s="111"/>
      <c r="DR107" s="112" t="s">
        <v>155</v>
      </c>
      <c r="DS107" s="163"/>
      <c r="DT107" s="186"/>
      <c r="DU107" s="163"/>
      <c r="DV107" s="164"/>
      <c r="DW107" s="164"/>
      <c r="DX107" s="164"/>
      <c r="DY107" s="164"/>
      <c r="DZ107" s="165"/>
      <c r="EA107" s="166"/>
      <c r="EB107" s="167"/>
      <c r="EC107" s="113" t="s">
        <v>159</v>
      </c>
      <c r="ED107" s="183"/>
      <c r="EE107" s="184"/>
      <c r="EF107" s="113" t="s">
        <v>160</v>
      </c>
      <c r="EM107" s="108"/>
      <c r="EQ107" s="107">
        <v>101</v>
      </c>
      <c r="ER107" s="109"/>
      <c r="ES107" s="110" t="s">
        <v>154</v>
      </c>
      <c r="ET107" s="111"/>
      <c r="EU107" s="112" t="s">
        <v>155</v>
      </c>
      <c r="EV107" s="163"/>
      <c r="EW107" s="186"/>
      <c r="EX107" s="163"/>
      <c r="EY107" s="164"/>
      <c r="EZ107" s="164"/>
      <c r="FA107" s="164"/>
      <c r="FB107" s="164"/>
      <c r="FC107" s="165"/>
      <c r="FD107" s="166"/>
      <c r="FE107" s="167"/>
      <c r="FF107" s="113" t="s">
        <v>159</v>
      </c>
      <c r="FG107" s="183"/>
      <c r="FH107" s="184"/>
      <c r="FI107" s="113" t="s">
        <v>160</v>
      </c>
      <c r="FP107" s="108"/>
    </row>
    <row r="108" spans="2:172">
      <c r="B108" s="107">
        <v>102</v>
      </c>
      <c r="C108" s="109"/>
      <c r="D108" s="110" t="s">
        <v>154</v>
      </c>
      <c r="E108" s="111"/>
      <c r="F108" s="112" t="s">
        <v>155</v>
      </c>
      <c r="G108" s="163"/>
      <c r="H108" s="186"/>
      <c r="I108" s="163"/>
      <c r="J108" s="164"/>
      <c r="K108" s="164"/>
      <c r="L108" s="164"/>
      <c r="M108" s="164"/>
      <c r="N108" s="165"/>
      <c r="O108" s="166"/>
      <c r="P108" s="167"/>
      <c r="Q108" s="113" t="s">
        <v>159</v>
      </c>
      <c r="R108" s="166"/>
      <c r="S108" s="167"/>
      <c r="T108" s="113" t="s">
        <v>160</v>
      </c>
      <c r="AA108" s="108"/>
      <c r="AE108" s="107">
        <v>102</v>
      </c>
      <c r="AF108" s="109"/>
      <c r="AG108" s="110" t="s">
        <v>154</v>
      </c>
      <c r="AH108" s="111"/>
      <c r="AI108" s="112" t="s">
        <v>155</v>
      </c>
      <c r="AJ108" s="163"/>
      <c r="AK108" s="186"/>
      <c r="AL108" s="163"/>
      <c r="AM108" s="164"/>
      <c r="AN108" s="164"/>
      <c r="AO108" s="164"/>
      <c r="AP108" s="164"/>
      <c r="AQ108" s="165"/>
      <c r="AR108" s="166"/>
      <c r="AS108" s="167"/>
      <c r="AT108" s="113" t="s">
        <v>159</v>
      </c>
      <c r="AU108" s="166"/>
      <c r="AV108" s="167"/>
      <c r="AW108" s="113" t="s">
        <v>160</v>
      </c>
      <c r="BD108" s="108"/>
      <c r="BH108" s="107">
        <v>102</v>
      </c>
      <c r="BI108" s="109"/>
      <c r="BJ108" s="110" t="s">
        <v>154</v>
      </c>
      <c r="BK108" s="111"/>
      <c r="BL108" s="112" t="s">
        <v>155</v>
      </c>
      <c r="BM108" s="163"/>
      <c r="BN108" s="186"/>
      <c r="BO108" s="163"/>
      <c r="BP108" s="164"/>
      <c r="BQ108" s="164"/>
      <c r="BR108" s="164"/>
      <c r="BS108" s="164"/>
      <c r="BT108" s="165"/>
      <c r="BU108" s="166"/>
      <c r="BV108" s="167"/>
      <c r="BW108" s="113" t="s">
        <v>159</v>
      </c>
      <c r="BX108" s="166"/>
      <c r="BY108" s="167"/>
      <c r="BZ108" s="113" t="s">
        <v>160</v>
      </c>
      <c r="CG108" s="108"/>
      <c r="CK108" s="107">
        <v>102</v>
      </c>
      <c r="CL108" s="109"/>
      <c r="CM108" s="110" t="s">
        <v>154</v>
      </c>
      <c r="CN108" s="111"/>
      <c r="CO108" s="112" t="s">
        <v>155</v>
      </c>
      <c r="CP108" s="163"/>
      <c r="CQ108" s="186"/>
      <c r="CR108" s="163"/>
      <c r="CS108" s="164"/>
      <c r="CT108" s="164"/>
      <c r="CU108" s="164"/>
      <c r="CV108" s="164"/>
      <c r="CW108" s="165"/>
      <c r="CX108" s="166"/>
      <c r="CY108" s="167"/>
      <c r="CZ108" s="113" t="s">
        <v>159</v>
      </c>
      <c r="DA108" s="166"/>
      <c r="DB108" s="167"/>
      <c r="DC108" s="113" t="s">
        <v>160</v>
      </c>
      <c r="DJ108" s="108"/>
      <c r="DN108" s="107">
        <v>102</v>
      </c>
      <c r="DO108" s="109"/>
      <c r="DP108" s="110" t="s">
        <v>154</v>
      </c>
      <c r="DQ108" s="111"/>
      <c r="DR108" s="112" t="s">
        <v>155</v>
      </c>
      <c r="DS108" s="163"/>
      <c r="DT108" s="186"/>
      <c r="DU108" s="163"/>
      <c r="DV108" s="164"/>
      <c r="DW108" s="164"/>
      <c r="DX108" s="164"/>
      <c r="DY108" s="164"/>
      <c r="DZ108" s="165"/>
      <c r="EA108" s="166"/>
      <c r="EB108" s="167"/>
      <c r="EC108" s="113" t="s">
        <v>159</v>
      </c>
      <c r="ED108" s="166"/>
      <c r="EE108" s="167"/>
      <c r="EF108" s="113" t="s">
        <v>160</v>
      </c>
      <c r="EM108" s="108"/>
      <c r="EQ108" s="107">
        <v>102</v>
      </c>
      <c r="ER108" s="109"/>
      <c r="ES108" s="110" t="s">
        <v>154</v>
      </c>
      <c r="ET108" s="111"/>
      <c r="EU108" s="112" t="s">
        <v>155</v>
      </c>
      <c r="EV108" s="163"/>
      <c r="EW108" s="186"/>
      <c r="EX108" s="163"/>
      <c r="EY108" s="164"/>
      <c r="EZ108" s="164"/>
      <c r="FA108" s="164"/>
      <c r="FB108" s="164"/>
      <c r="FC108" s="165"/>
      <c r="FD108" s="166"/>
      <c r="FE108" s="167"/>
      <c r="FF108" s="113" t="s">
        <v>159</v>
      </c>
      <c r="FG108" s="166"/>
      <c r="FH108" s="167"/>
      <c r="FI108" s="113" t="s">
        <v>160</v>
      </c>
      <c r="FP108" s="108"/>
    </row>
    <row r="109" spans="2:172">
      <c r="B109" s="107">
        <v>103</v>
      </c>
      <c r="C109" s="109"/>
      <c r="D109" s="110" t="s">
        <v>154</v>
      </c>
      <c r="E109" s="111"/>
      <c r="F109" s="112" t="s">
        <v>155</v>
      </c>
      <c r="G109" s="163"/>
      <c r="H109" s="186"/>
      <c r="I109" s="163"/>
      <c r="J109" s="164"/>
      <c r="K109" s="164"/>
      <c r="L109" s="164"/>
      <c r="M109" s="164"/>
      <c r="N109" s="165"/>
      <c r="O109" s="166"/>
      <c r="P109" s="167"/>
      <c r="Q109" s="113" t="s">
        <v>159</v>
      </c>
      <c r="R109" s="166"/>
      <c r="S109" s="167"/>
      <c r="T109" s="113" t="s">
        <v>160</v>
      </c>
      <c r="AA109" s="108"/>
      <c r="AE109" s="107">
        <v>103</v>
      </c>
      <c r="AF109" s="109"/>
      <c r="AG109" s="110" t="s">
        <v>154</v>
      </c>
      <c r="AH109" s="111"/>
      <c r="AI109" s="112" t="s">
        <v>155</v>
      </c>
      <c r="AJ109" s="163"/>
      <c r="AK109" s="186"/>
      <c r="AL109" s="163"/>
      <c r="AM109" s="164"/>
      <c r="AN109" s="164"/>
      <c r="AO109" s="164"/>
      <c r="AP109" s="164"/>
      <c r="AQ109" s="165"/>
      <c r="AR109" s="166"/>
      <c r="AS109" s="167"/>
      <c r="AT109" s="113" t="s">
        <v>159</v>
      </c>
      <c r="AU109" s="166"/>
      <c r="AV109" s="167"/>
      <c r="AW109" s="113" t="s">
        <v>160</v>
      </c>
      <c r="BD109" s="108"/>
      <c r="BH109" s="107">
        <v>103</v>
      </c>
      <c r="BI109" s="109"/>
      <c r="BJ109" s="110" t="s">
        <v>154</v>
      </c>
      <c r="BK109" s="111"/>
      <c r="BL109" s="112" t="s">
        <v>155</v>
      </c>
      <c r="BM109" s="163"/>
      <c r="BN109" s="186"/>
      <c r="BO109" s="163"/>
      <c r="BP109" s="164"/>
      <c r="BQ109" s="164"/>
      <c r="BR109" s="164"/>
      <c r="BS109" s="164"/>
      <c r="BT109" s="165"/>
      <c r="BU109" s="166"/>
      <c r="BV109" s="167"/>
      <c r="BW109" s="113" t="s">
        <v>159</v>
      </c>
      <c r="BX109" s="166"/>
      <c r="BY109" s="167"/>
      <c r="BZ109" s="113" t="s">
        <v>160</v>
      </c>
      <c r="CG109" s="108"/>
      <c r="CK109" s="107">
        <v>103</v>
      </c>
      <c r="CL109" s="109"/>
      <c r="CM109" s="110" t="s">
        <v>154</v>
      </c>
      <c r="CN109" s="111"/>
      <c r="CO109" s="112" t="s">
        <v>155</v>
      </c>
      <c r="CP109" s="163"/>
      <c r="CQ109" s="186"/>
      <c r="CR109" s="163"/>
      <c r="CS109" s="164"/>
      <c r="CT109" s="164"/>
      <c r="CU109" s="164"/>
      <c r="CV109" s="164"/>
      <c r="CW109" s="165"/>
      <c r="CX109" s="166"/>
      <c r="CY109" s="167"/>
      <c r="CZ109" s="113" t="s">
        <v>159</v>
      </c>
      <c r="DA109" s="166"/>
      <c r="DB109" s="167"/>
      <c r="DC109" s="113" t="s">
        <v>160</v>
      </c>
      <c r="DJ109" s="108"/>
      <c r="DN109" s="107">
        <v>103</v>
      </c>
      <c r="DO109" s="109"/>
      <c r="DP109" s="110" t="s">
        <v>154</v>
      </c>
      <c r="DQ109" s="111"/>
      <c r="DR109" s="112" t="s">
        <v>155</v>
      </c>
      <c r="DS109" s="163"/>
      <c r="DT109" s="186"/>
      <c r="DU109" s="163"/>
      <c r="DV109" s="164"/>
      <c r="DW109" s="164"/>
      <c r="DX109" s="164"/>
      <c r="DY109" s="164"/>
      <c r="DZ109" s="165"/>
      <c r="EA109" s="166"/>
      <c r="EB109" s="167"/>
      <c r="EC109" s="113" t="s">
        <v>159</v>
      </c>
      <c r="ED109" s="166"/>
      <c r="EE109" s="167"/>
      <c r="EF109" s="113" t="s">
        <v>160</v>
      </c>
      <c r="EM109" s="108"/>
      <c r="EQ109" s="107">
        <v>103</v>
      </c>
      <c r="ER109" s="109"/>
      <c r="ES109" s="110" t="s">
        <v>154</v>
      </c>
      <c r="ET109" s="111"/>
      <c r="EU109" s="112" t="s">
        <v>155</v>
      </c>
      <c r="EV109" s="163"/>
      <c r="EW109" s="186"/>
      <c r="EX109" s="163"/>
      <c r="EY109" s="164"/>
      <c r="EZ109" s="164"/>
      <c r="FA109" s="164"/>
      <c r="FB109" s="164"/>
      <c r="FC109" s="165"/>
      <c r="FD109" s="166"/>
      <c r="FE109" s="167"/>
      <c r="FF109" s="113" t="s">
        <v>159</v>
      </c>
      <c r="FG109" s="166"/>
      <c r="FH109" s="167"/>
      <c r="FI109" s="113" t="s">
        <v>160</v>
      </c>
      <c r="FP109" s="108"/>
    </row>
    <row r="110" spans="2:172">
      <c r="B110" s="107">
        <v>104</v>
      </c>
      <c r="C110" s="109"/>
      <c r="D110" s="110" t="s">
        <v>154</v>
      </c>
      <c r="E110" s="111"/>
      <c r="F110" s="112" t="s">
        <v>155</v>
      </c>
      <c r="G110" s="163"/>
      <c r="H110" s="186"/>
      <c r="I110" s="163"/>
      <c r="J110" s="164"/>
      <c r="K110" s="164"/>
      <c r="L110" s="164"/>
      <c r="M110" s="164"/>
      <c r="N110" s="165"/>
      <c r="O110" s="166"/>
      <c r="P110" s="167"/>
      <c r="Q110" s="113" t="s">
        <v>159</v>
      </c>
      <c r="R110" s="166"/>
      <c r="S110" s="167"/>
      <c r="T110" s="113" t="s">
        <v>160</v>
      </c>
      <c r="AA110" s="108"/>
      <c r="AE110" s="107">
        <v>104</v>
      </c>
      <c r="AF110" s="109"/>
      <c r="AG110" s="110" t="s">
        <v>154</v>
      </c>
      <c r="AH110" s="111"/>
      <c r="AI110" s="112" t="s">
        <v>155</v>
      </c>
      <c r="AJ110" s="163"/>
      <c r="AK110" s="186"/>
      <c r="AL110" s="163"/>
      <c r="AM110" s="164"/>
      <c r="AN110" s="164"/>
      <c r="AO110" s="164"/>
      <c r="AP110" s="164"/>
      <c r="AQ110" s="165"/>
      <c r="AR110" s="166"/>
      <c r="AS110" s="167"/>
      <c r="AT110" s="113" t="s">
        <v>159</v>
      </c>
      <c r="AU110" s="166"/>
      <c r="AV110" s="167"/>
      <c r="AW110" s="113" t="s">
        <v>160</v>
      </c>
      <c r="BD110" s="108"/>
      <c r="BH110" s="107">
        <v>104</v>
      </c>
      <c r="BI110" s="109"/>
      <c r="BJ110" s="110" t="s">
        <v>154</v>
      </c>
      <c r="BK110" s="111"/>
      <c r="BL110" s="112" t="s">
        <v>155</v>
      </c>
      <c r="BM110" s="163"/>
      <c r="BN110" s="186"/>
      <c r="BO110" s="163"/>
      <c r="BP110" s="164"/>
      <c r="BQ110" s="164"/>
      <c r="BR110" s="164"/>
      <c r="BS110" s="164"/>
      <c r="BT110" s="165"/>
      <c r="BU110" s="166"/>
      <c r="BV110" s="167"/>
      <c r="BW110" s="113" t="s">
        <v>159</v>
      </c>
      <c r="BX110" s="166"/>
      <c r="BY110" s="167"/>
      <c r="BZ110" s="113" t="s">
        <v>160</v>
      </c>
      <c r="CG110" s="108"/>
      <c r="CK110" s="107">
        <v>104</v>
      </c>
      <c r="CL110" s="109"/>
      <c r="CM110" s="110" t="s">
        <v>154</v>
      </c>
      <c r="CN110" s="111"/>
      <c r="CO110" s="112" t="s">
        <v>155</v>
      </c>
      <c r="CP110" s="163"/>
      <c r="CQ110" s="186"/>
      <c r="CR110" s="163"/>
      <c r="CS110" s="164"/>
      <c r="CT110" s="164"/>
      <c r="CU110" s="164"/>
      <c r="CV110" s="164"/>
      <c r="CW110" s="165"/>
      <c r="CX110" s="166"/>
      <c r="CY110" s="167"/>
      <c r="CZ110" s="113" t="s">
        <v>159</v>
      </c>
      <c r="DA110" s="166"/>
      <c r="DB110" s="167"/>
      <c r="DC110" s="113" t="s">
        <v>160</v>
      </c>
      <c r="DJ110" s="108"/>
      <c r="DN110" s="107">
        <v>104</v>
      </c>
      <c r="DO110" s="109"/>
      <c r="DP110" s="110" t="s">
        <v>154</v>
      </c>
      <c r="DQ110" s="111"/>
      <c r="DR110" s="112" t="s">
        <v>155</v>
      </c>
      <c r="DS110" s="163"/>
      <c r="DT110" s="186"/>
      <c r="DU110" s="163"/>
      <c r="DV110" s="164"/>
      <c r="DW110" s="164"/>
      <c r="DX110" s="164"/>
      <c r="DY110" s="164"/>
      <c r="DZ110" s="165"/>
      <c r="EA110" s="166"/>
      <c r="EB110" s="167"/>
      <c r="EC110" s="113" t="s">
        <v>159</v>
      </c>
      <c r="ED110" s="166"/>
      <c r="EE110" s="167"/>
      <c r="EF110" s="113" t="s">
        <v>160</v>
      </c>
      <c r="EM110" s="108"/>
      <c r="EQ110" s="107">
        <v>104</v>
      </c>
      <c r="ER110" s="109"/>
      <c r="ES110" s="110" t="s">
        <v>154</v>
      </c>
      <c r="ET110" s="111"/>
      <c r="EU110" s="112" t="s">
        <v>155</v>
      </c>
      <c r="EV110" s="163"/>
      <c r="EW110" s="186"/>
      <c r="EX110" s="163"/>
      <c r="EY110" s="164"/>
      <c r="EZ110" s="164"/>
      <c r="FA110" s="164"/>
      <c r="FB110" s="164"/>
      <c r="FC110" s="165"/>
      <c r="FD110" s="166"/>
      <c r="FE110" s="167"/>
      <c r="FF110" s="113" t="s">
        <v>159</v>
      </c>
      <c r="FG110" s="166"/>
      <c r="FH110" s="167"/>
      <c r="FI110" s="113" t="s">
        <v>160</v>
      </c>
      <c r="FP110" s="108"/>
    </row>
    <row r="111" spans="2:172">
      <c r="B111" s="107">
        <v>105</v>
      </c>
      <c r="C111" s="109"/>
      <c r="D111" s="110" t="s">
        <v>154</v>
      </c>
      <c r="E111" s="111"/>
      <c r="F111" s="112" t="s">
        <v>155</v>
      </c>
      <c r="G111" s="163"/>
      <c r="H111" s="186"/>
      <c r="I111" s="163"/>
      <c r="J111" s="164"/>
      <c r="K111" s="164"/>
      <c r="L111" s="164"/>
      <c r="M111" s="164"/>
      <c r="N111" s="165"/>
      <c r="O111" s="166"/>
      <c r="P111" s="167"/>
      <c r="Q111" s="113" t="s">
        <v>159</v>
      </c>
      <c r="R111" s="166"/>
      <c r="S111" s="167"/>
      <c r="T111" s="113" t="s">
        <v>160</v>
      </c>
      <c r="AA111" s="108"/>
      <c r="AE111" s="107">
        <v>105</v>
      </c>
      <c r="AF111" s="109"/>
      <c r="AG111" s="110" t="s">
        <v>154</v>
      </c>
      <c r="AH111" s="111"/>
      <c r="AI111" s="112" t="s">
        <v>155</v>
      </c>
      <c r="AJ111" s="163"/>
      <c r="AK111" s="186"/>
      <c r="AL111" s="163"/>
      <c r="AM111" s="164"/>
      <c r="AN111" s="164"/>
      <c r="AO111" s="164"/>
      <c r="AP111" s="164"/>
      <c r="AQ111" s="165"/>
      <c r="AR111" s="166"/>
      <c r="AS111" s="167"/>
      <c r="AT111" s="113" t="s">
        <v>159</v>
      </c>
      <c r="AU111" s="166"/>
      <c r="AV111" s="167"/>
      <c r="AW111" s="113" t="s">
        <v>160</v>
      </c>
      <c r="BD111" s="108"/>
      <c r="BH111" s="107">
        <v>105</v>
      </c>
      <c r="BI111" s="109"/>
      <c r="BJ111" s="110" t="s">
        <v>154</v>
      </c>
      <c r="BK111" s="111"/>
      <c r="BL111" s="112" t="s">
        <v>155</v>
      </c>
      <c r="BM111" s="163"/>
      <c r="BN111" s="186"/>
      <c r="BO111" s="163"/>
      <c r="BP111" s="164"/>
      <c r="BQ111" s="164"/>
      <c r="BR111" s="164"/>
      <c r="BS111" s="164"/>
      <c r="BT111" s="165"/>
      <c r="BU111" s="166"/>
      <c r="BV111" s="167"/>
      <c r="BW111" s="113" t="s">
        <v>159</v>
      </c>
      <c r="BX111" s="166"/>
      <c r="BY111" s="167"/>
      <c r="BZ111" s="113" t="s">
        <v>160</v>
      </c>
      <c r="CG111" s="108"/>
      <c r="CK111" s="107">
        <v>105</v>
      </c>
      <c r="CL111" s="109"/>
      <c r="CM111" s="110" t="s">
        <v>154</v>
      </c>
      <c r="CN111" s="111"/>
      <c r="CO111" s="112" t="s">
        <v>155</v>
      </c>
      <c r="CP111" s="163"/>
      <c r="CQ111" s="186"/>
      <c r="CR111" s="163"/>
      <c r="CS111" s="164"/>
      <c r="CT111" s="164"/>
      <c r="CU111" s="164"/>
      <c r="CV111" s="164"/>
      <c r="CW111" s="165"/>
      <c r="CX111" s="166"/>
      <c r="CY111" s="167"/>
      <c r="CZ111" s="113" t="s">
        <v>159</v>
      </c>
      <c r="DA111" s="166"/>
      <c r="DB111" s="167"/>
      <c r="DC111" s="113" t="s">
        <v>160</v>
      </c>
      <c r="DJ111" s="108"/>
      <c r="DN111" s="107">
        <v>105</v>
      </c>
      <c r="DO111" s="109"/>
      <c r="DP111" s="110" t="s">
        <v>154</v>
      </c>
      <c r="DQ111" s="111"/>
      <c r="DR111" s="112" t="s">
        <v>155</v>
      </c>
      <c r="DS111" s="163"/>
      <c r="DT111" s="186"/>
      <c r="DU111" s="163"/>
      <c r="DV111" s="164"/>
      <c r="DW111" s="164"/>
      <c r="DX111" s="164"/>
      <c r="DY111" s="164"/>
      <c r="DZ111" s="165"/>
      <c r="EA111" s="166"/>
      <c r="EB111" s="167"/>
      <c r="EC111" s="113" t="s">
        <v>159</v>
      </c>
      <c r="ED111" s="166"/>
      <c r="EE111" s="167"/>
      <c r="EF111" s="113" t="s">
        <v>160</v>
      </c>
      <c r="EM111" s="108"/>
      <c r="EQ111" s="107">
        <v>105</v>
      </c>
      <c r="ER111" s="109"/>
      <c r="ES111" s="110" t="s">
        <v>154</v>
      </c>
      <c r="ET111" s="111"/>
      <c r="EU111" s="112" t="s">
        <v>155</v>
      </c>
      <c r="EV111" s="163"/>
      <c r="EW111" s="186"/>
      <c r="EX111" s="163"/>
      <c r="EY111" s="164"/>
      <c r="EZ111" s="164"/>
      <c r="FA111" s="164"/>
      <c r="FB111" s="164"/>
      <c r="FC111" s="165"/>
      <c r="FD111" s="166"/>
      <c r="FE111" s="167"/>
      <c r="FF111" s="113" t="s">
        <v>159</v>
      </c>
      <c r="FG111" s="166"/>
      <c r="FH111" s="167"/>
      <c r="FI111" s="113" t="s">
        <v>160</v>
      </c>
      <c r="FP111" s="108"/>
    </row>
    <row r="112" spans="2:172">
      <c r="B112" s="107">
        <v>106</v>
      </c>
      <c r="C112" s="109"/>
      <c r="D112" s="110" t="s">
        <v>154</v>
      </c>
      <c r="E112" s="111"/>
      <c r="F112" s="112" t="s">
        <v>155</v>
      </c>
      <c r="G112" s="163"/>
      <c r="H112" s="186"/>
      <c r="I112" s="163"/>
      <c r="J112" s="164"/>
      <c r="K112" s="164"/>
      <c r="L112" s="164"/>
      <c r="M112" s="164"/>
      <c r="N112" s="165"/>
      <c r="O112" s="166"/>
      <c r="P112" s="167"/>
      <c r="Q112" s="113" t="s">
        <v>159</v>
      </c>
      <c r="R112" s="166"/>
      <c r="S112" s="167"/>
      <c r="T112" s="113" t="s">
        <v>160</v>
      </c>
      <c r="AA112" s="108"/>
      <c r="AE112" s="107">
        <v>106</v>
      </c>
      <c r="AF112" s="109"/>
      <c r="AG112" s="110" t="s">
        <v>154</v>
      </c>
      <c r="AH112" s="111"/>
      <c r="AI112" s="112" t="s">
        <v>155</v>
      </c>
      <c r="AJ112" s="163"/>
      <c r="AK112" s="186"/>
      <c r="AL112" s="163"/>
      <c r="AM112" s="164"/>
      <c r="AN112" s="164"/>
      <c r="AO112" s="164"/>
      <c r="AP112" s="164"/>
      <c r="AQ112" s="165"/>
      <c r="AR112" s="166"/>
      <c r="AS112" s="167"/>
      <c r="AT112" s="113" t="s">
        <v>159</v>
      </c>
      <c r="AU112" s="166"/>
      <c r="AV112" s="167"/>
      <c r="AW112" s="113" t="s">
        <v>160</v>
      </c>
      <c r="BD112" s="108"/>
      <c r="BH112" s="107">
        <v>106</v>
      </c>
      <c r="BI112" s="109"/>
      <c r="BJ112" s="110" t="s">
        <v>154</v>
      </c>
      <c r="BK112" s="111"/>
      <c r="BL112" s="112" t="s">
        <v>155</v>
      </c>
      <c r="BM112" s="163"/>
      <c r="BN112" s="186"/>
      <c r="BO112" s="163"/>
      <c r="BP112" s="164"/>
      <c r="BQ112" s="164"/>
      <c r="BR112" s="164"/>
      <c r="BS112" s="164"/>
      <c r="BT112" s="165"/>
      <c r="BU112" s="166"/>
      <c r="BV112" s="167"/>
      <c r="BW112" s="113" t="s">
        <v>159</v>
      </c>
      <c r="BX112" s="166"/>
      <c r="BY112" s="167"/>
      <c r="BZ112" s="113" t="s">
        <v>160</v>
      </c>
      <c r="CG112" s="108"/>
      <c r="CK112" s="107">
        <v>106</v>
      </c>
      <c r="CL112" s="109"/>
      <c r="CM112" s="110" t="s">
        <v>154</v>
      </c>
      <c r="CN112" s="111"/>
      <c r="CO112" s="112" t="s">
        <v>155</v>
      </c>
      <c r="CP112" s="163"/>
      <c r="CQ112" s="186"/>
      <c r="CR112" s="163"/>
      <c r="CS112" s="164"/>
      <c r="CT112" s="164"/>
      <c r="CU112" s="164"/>
      <c r="CV112" s="164"/>
      <c r="CW112" s="165"/>
      <c r="CX112" s="166"/>
      <c r="CY112" s="167"/>
      <c r="CZ112" s="113" t="s">
        <v>159</v>
      </c>
      <c r="DA112" s="166"/>
      <c r="DB112" s="167"/>
      <c r="DC112" s="113" t="s">
        <v>160</v>
      </c>
      <c r="DJ112" s="108"/>
      <c r="DN112" s="107">
        <v>106</v>
      </c>
      <c r="DO112" s="109"/>
      <c r="DP112" s="110" t="s">
        <v>154</v>
      </c>
      <c r="DQ112" s="111"/>
      <c r="DR112" s="112" t="s">
        <v>155</v>
      </c>
      <c r="DS112" s="163"/>
      <c r="DT112" s="186"/>
      <c r="DU112" s="163"/>
      <c r="DV112" s="164"/>
      <c r="DW112" s="164"/>
      <c r="DX112" s="164"/>
      <c r="DY112" s="164"/>
      <c r="DZ112" s="165"/>
      <c r="EA112" s="166"/>
      <c r="EB112" s="167"/>
      <c r="EC112" s="113" t="s">
        <v>159</v>
      </c>
      <c r="ED112" s="166"/>
      <c r="EE112" s="167"/>
      <c r="EF112" s="113" t="s">
        <v>160</v>
      </c>
      <c r="EM112" s="108"/>
      <c r="EQ112" s="107">
        <v>106</v>
      </c>
      <c r="ER112" s="109"/>
      <c r="ES112" s="110" t="s">
        <v>154</v>
      </c>
      <c r="ET112" s="111"/>
      <c r="EU112" s="112" t="s">
        <v>155</v>
      </c>
      <c r="EV112" s="163"/>
      <c r="EW112" s="186"/>
      <c r="EX112" s="163"/>
      <c r="EY112" s="164"/>
      <c r="EZ112" s="164"/>
      <c r="FA112" s="164"/>
      <c r="FB112" s="164"/>
      <c r="FC112" s="165"/>
      <c r="FD112" s="166"/>
      <c r="FE112" s="167"/>
      <c r="FF112" s="113" t="s">
        <v>159</v>
      </c>
      <c r="FG112" s="166"/>
      <c r="FH112" s="167"/>
      <c r="FI112" s="113" t="s">
        <v>160</v>
      </c>
      <c r="FP112" s="108"/>
    </row>
    <row r="113" spans="2:172">
      <c r="B113" s="107">
        <v>107</v>
      </c>
      <c r="C113" s="109"/>
      <c r="D113" s="110" t="s">
        <v>154</v>
      </c>
      <c r="E113" s="111"/>
      <c r="F113" s="112" t="s">
        <v>155</v>
      </c>
      <c r="G113" s="163"/>
      <c r="H113" s="186"/>
      <c r="I113" s="163"/>
      <c r="J113" s="164"/>
      <c r="K113" s="164"/>
      <c r="L113" s="164"/>
      <c r="M113" s="164"/>
      <c r="N113" s="165"/>
      <c r="O113" s="166"/>
      <c r="P113" s="167"/>
      <c r="Q113" s="113" t="s">
        <v>159</v>
      </c>
      <c r="R113" s="166"/>
      <c r="S113" s="167"/>
      <c r="T113" s="113" t="s">
        <v>160</v>
      </c>
      <c r="AA113" s="108"/>
      <c r="AE113" s="107">
        <v>107</v>
      </c>
      <c r="AF113" s="109"/>
      <c r="AG113" s="110" t="s">
        <v>154</v>
      </c>
      <c r="AH113" s="111"/>
      <c r="AI113" s="112" t="s">
        <v>155</v>
      </c>
      <c r="AJ113" s="163"/>
      <c r="AK113" s="186"/>
      <c r="AL113" s="163"/>
      <c r="AM113" s="164"/>
      <c r="AN113" s="164"/>
      <c r="AO113" s="164"/>
      <c r="AP113" s="164"/>
      <c r="AQ113" s="165"/>
      <c r="AR113" s="166"/>
      <c r="AS113" s="167"/>
      <c r="AT113" s="113" t="s">
        <v>159</v>
      </c>
      <c r="AU113" s="166"/>
      <c r="AV113" s="167"/>
      <c r="AW113" s="113" t="s">
        <v>160</v>
      </c>
      <c r="BD113" s="108"/>
      <c r="BH113" s="107">
        <v>107</v>
      </c>
      <c r="BI113" s="109"/>
      <c r="BJ113" s="110" t="s">
        <v>154</v>
      </c>
      <c r="BK113" s="111"/>
      <c r="BL113" s="112" t="s">
        <v>155</v>
      </c>
      <c r="BM113" s="163"/>
      <c r="BN113" s="186"/>
      <c r="BO113" s="163"/>
      <c r="BP113" s="164"/>
      <c r="BQ113" s="164"/>
      <c r="BR113" s="164"/>
      <c r="BS113" s="164"/>
      <c r="BT113" s="165"/>
      <c r="BU113" s="166"/>
      <c r="BV113" s="167"/>
      <c r="BW113" s="113" t="s">
        <v>159</v>
      </c>
      <c r="BX113" s="166"/>
      <c r="BY113" s="167"/>
      <c r="BZ113" s="113" t="s">
        <v>160</v>
      </c>
      <c r="CG113" s="108"/>
      <c r="CK113" s="107">
        <v>107</v>
      </c>
      <c r="CL113" s="109"/>
      <c r="CM113" s="110" t="s">
        <v>154</v>
      </c>
      <c r="CN113" s="111"/>
      <c r="CO113" s="112" t="s">
        <v>155</v>
      </c>
      <c r="CP113" s="163"/>
      <c r="CQ113" s="186"/>
      <c r="CR113" s="163"/>
      <c r="CS113" s="164"/>
      <c r="CT113" s="164"/>
      <c r="CU113" s="164"/>
      <c r="CV113" s="164"/>
      <c r="CW113" s="165"/>
      <c r="CX113" s="166"/>
      <c r="CY113" s="167"/>
      <c r="CZ113" s="113" t="s">
        <v>159</v>
      </c>
      <c r="DA113" s="166"/>
      <c r="DB113" s="167"/>
      <c r="DC113" s="113" t="s">
        <v>160</v>
      </c>
      <c r="DJ113" s="108"/>
      <c r="DN113" s="107">
        <v>107</v>
      </c>
      <c r="DO113" s="109"/>
      <c r="DP113" s="110" t="s">
        <v>154</v>
      </c>
      <c r="DQ113" s="111"/>
      <c r="DR113" s="112" t="s">
        <v>155</v>
      </c>
      <c r="DS113" s="163"/>
      <c r="DT113" s="186"/>
      <c r="DU113" s="163"/>
      <c r="DV113" s="164"/>
      <c r="DW113" s="164"/>
      <c r="DX113" s="164"/>
      <c r="DY113" s="164"/>
      <c r="DZ113" s="165"/>
      <c r="EA113" s="166"/>
      <c r="EB113" s="167"/>
      <c r="EC113" s="113" t="s">
        <v>159</v>
      </c>
      <c r="ED113" s="166"/>
      <c r="EE113" s="167"/>
      <c r="EF113" s="113" t="s">
        <v>160</v>
      </c>
      <c r="EM113" s="108"/>
      <c r="EQ113" s="107">
        <v>107</v>
      </c>
      <c r="ER113" s="109"/>
      <c r="ES113" s="110" t="s">
        <v>154</v>
      </c>
      <c r="ET113" s="111"/>
      <c r="EU113" s="112" t="s">
        <v>155</v>
      </c>
      <c r="EV113" s="163"/>
      <c r="EW113" s="186"/>
      <c r="EX113" s="163"/>
      <c r="EY113" s="164"/>
      <c r="EZ113" s="164"/>
      <c r="FA113" s="164"/>
      <c r="FB113" s="164"/>
      <c r="FC113" s="165"/>
      <c r="FD113" s="166"/>
      <c r="FE113" s="167"/>
      <c r="FF113" s="113" t="s">
        <v>159</v>
      </c>
      <c r="FG113" s="166"/>
      <c r="FH113" s="167"/>
      <c r="FI113" s="113" t="s">
        <v>160</v>
      </c>
      <c r="FP113" s="108"/>
    </row>
    <row r="114" spans="2:172">
      <c r="B114" s="107">
        <v>108</v>
      </c>
      <c r="C114" s="109"/>
      <c r="D114" s="110" t="s">
        <v>154</v>
      </c>
      <c r="E114" s="111"/>
      <c r="F114" s="112" t="s">
        <v>155</v>
      </c>
      <c r="G114" s="163"/>
      <c r="H114" s="186"/>
      <c r="I114" s="163"/>
      <c r="J114" s="164"/>
      <c r="K114" s="164"/>
      <c r="L114" s="164"/>
      <c r="M114" s="164"/>
      <c r="N114" s="165"/>
      <c r="O114" s="166"/>
      <c r="P114" s="167"/>
      <c r="Q114" s="113" t="s">
        <v>159</v>
      </c>
      <c r="R114" s="166"/>
      <c r="S114" s="167"/>
      <c r="T114" s="113" t="s">
        <v>160</v>
      </c>
      <c r="AA114" s="108"/>
      <c r="AE114" s="107">
        <v>108</v>
      </c>
      <c r="AF114" s="109"/>
      <c r="AG114" s="110" t="s">
        <v>154</v>
      </c>
      <c r="AH114" s="111"/>
      <c r="AI114" s="112" t="s">
        <v>155</v>
      </c>
      <c r="AJ114" s="163"/>
      <c r="AK114" s="186"/>
      <c r="AL114" s="163"/>
      <c r="AM114" s="164"/>
      <c r="AN114" s="164"/>
      <c r="AO114" s="164"/>
      <c r="AP114" s="164"/>
      <c r="AQ114" s="165"/>
      <c r="AR114" s="166"/>
      <c r="AS114" s="167"/>
      <c r="AT114" s="113" t="s">
        <v>159</v>
      </c>
      <c r="AU114" s="166"/>
      <c r="AV114" s="167"/>
      <c r="AW114" s="113" t="s">
        <v>160</v>
      </c>
      <c r="BD114" s="108"/>
      <c r="BH114" s="107">
        <v>108</v>
      </c>
      <c r="BI114" s="109"/>
      <c r="BJ114" s="110" t="s">
        <v>154</v>
      </c>
      <c r="BK114" s="111"/>
      <c r="BL114" s="112" t="s">
        <v>155</v>
      </c>
      <c r="BM114" s="163"/>
      <c r="BN114" s="186"/>
      <c r="BO114" s="163"/>
      <c r="BP114" s="164"/>
      <c r="BQ114" s="164"/>
      <c r="BR114" s="164"/>
      <c r="BS114" s="164"/>
      <c r="BT114" s="165"/>
      <c r="BU114" s="166"/>
      <c r="BV114" s="167"/>
      <c r="BW114" s="113" t="s">
        <v>159</v>
      </c>
      <c r="BX114" s="166"/>
      <c r="BY114" s="167"/>
      <c r="BZ114" s="113" t="s">
        <v>160</v>
      </c>
      <c r="CG114" s="108"/>
      <c r="CK114" s="107">
        <v>108</v>
      </c>
      <c r="CL114" s="109"/>
      <c r="CM114" s="110" t="s">
        <v>154</v>
      </c>
      <c r="CN114" s="111"/>
      <c r="CO114" s="112" t="s">
        <v>155</v>
      </c>
      <c r="CP114" s="163"/>
      <c r="CQ114" s="186"/>
      <c r="CR114" s="163"/>
      <c r="CS114" s="164"/>
      <c r="CT114" s="164"/>
      <c r="CU114" s="164"/>
      <c r="CV114" s="164"/>
      <c r="CW114" s="165"/>
      <c r="CX114" s="166"/>
      <c r="CY114" s="167"/>
      <c r="CZ114" s="113" t="s">
        <v>159</v>
      </c>
      <c r="DA114" s="166"/>
      <c r="DB114" s="167"/>
      <c r="DC114" s="113" t="s">
        <v>160</v>
      </c>
      <c r="DJ114" s="108"/>
      <c r="DN114" s="107">
        <v>108</v>
      </c>
      <c r="DO114" s="109"/>
      <c r="DP114" s="110" t="s">
        <v>154</v>
      </c>
      <c r="DQ114" s="111"/>
      <c r="DR114" s="112" t="s">
        <v>155</v>
      </c>
      <c r="DS114" s="163"/>
      <c r="DT114" s="186"/>
      <c r="DU114" s="163"/>
      <c r="DV114" s="164"/>
      <c r="DW114" s="164"/>
      <c r="DX114" s="164"/>
      <c r="DY114" s="164"/>
      <c r="DZ114" s="165"/>
      <c r="EA114" s="166"/>
      <c r="EB114" s="167"/>
      <c r="EC114" s="113" t="s">
        <v>159</v>
      </c>
      <c r="ED114" s="166"/>
      <c r="EE114" s="167"/>
      <c r="EF114" s="113" t="s">
        <v>160</v>
      </c>
      <c r="EM114" s="108"/>
      <c r="EQ114" s="107">
        <v>108</v>
      </c>
      <c r="ER114" s="109"/>
      <c r="ES114" s="110" t="s">
        <v>154</v>
      </c>
      <c r="ET114" s="111"/>
      <c r="EU114" s="112" t="s">
        <v>155</v>
      </c>
      <c r="EV114" s="163"/>
      <c r="EW114" s="186"/>
      <c r="EX114" s="163"/>
      <c r="EY114" s="164"/>
      <c r="EZ114" s="164"/>
      <c r="FA114" s="164"/>
      <c r="FB114" s="164"/>
      <c r="FC114" s="165"/>
      <c r="FD114" s="166"/>
      <c r="FE114" s="167"/>
      <c r="FF114" s="113" t="s">
        <v>159</v>
      </c>
      <c r="FG114" s="166"/>
      <c r="FH114" s="167"/>
      <c r="FI114" s="113" t="s">
        <v>160</v>
      </c>
      <c r="FP114" s="108"/>
    </row>
    <row r="115" spans="2:172">
      <c r="B115" s="107">
        <v>109</v>
      </c>
      <c r="C115" s="109"/>
      <c r="D115" s="110" t="s">
        <v>154</v>
      </c>
      <c r="E115" s="111"/>
      <c r="F115" s="112" t="s">
        <v>155</v>
      </c>
      <c r="G115" s="163"/>
      <c r="H115" s="186"/>
      <c r="I115" s="163"/>
      <c r="J115" s="164"/>
      <c r="K115" s="164"/>
      <c r="L115" s="164"/>
      <c r="M115" s="164"/>
      <c r="N115" s="165"/>
      <c r="O115" s="166"/>
      <c r="P115" s="167"/>
      <c r="Q115" s="113" t="s">
        <v>159</v>
      </c>
      <c r="R115" s="166"/>
      <c r="S115" s="167"/>
      <c r="T115" s="113" t="s">
        <v>160</v>
      </c>
      <c r="AA115" s="108"/>
      <c r="AE115" s="107">
        <v>109</v>
      </c>
      <c r="AF115" s="109"/>
      <c r="AG115" s="110" t="s">
        <v>154</v>
      </c>
      <c r="AH115" s="111"/>
      <c r="AI115" s="112" t="s">
        <v>155</v>
      </c>
      <c r="AJ115" s="163"/>
      <c r="AK115" s="186"/>
      <c r="AL115" s="163"/>
      <c r="AM115" s="164"/>
      <c r="AN115" s="164"/>
      <c r="AO115" s="164"/>
      <c r="AP115" s="164"/>
      <c r="AQ115" s="165"/>
      <c r="AR115" s="166"/>
      <c r="AS115" s="167"/>
      <c r="AT115" s="113" t="s">
        <v>159</v>
      </c>
      <c r="AU115" s="166"/>
      <c r="AV115" s="167"/>
      <c r="AW115" s="113" t="s">
        <v>160</v>
      </c>
      <c r="BD115" s="108"/>
      <c r="BH115" s="107">
        <v>109</v>
      </c>
      <c r="BI115" s="109"/>
      <c r="BJ115" s="110" t="s">
        <v>154</v>
      </c>
      <c r="BK115" s="111"/>
      <c r="BL115" s="112" t="s">
        <v>155</v>
      </c>
      <c r="BM115" s="163"/>
      <c r="BN115" s="186"/>
      <c r="BO115" s="163"/>
      <c r="BP115" s="164"/>
      <c r="BQ115" s="164"/>
      <c r="BR115" s="164"/>
      <c r="BS115" s="164"/>
      <c r="BT115" s="165"/>
      <c r="BU115" s="166"/>
      <c r="BV115" s="167"/>
      <c r="BW115" s="113" t="s">
        <v>159</v>
      </c>
      <c r="BX115" s="166"/>
      <c r="BY115" s="167"/>
      <c r="BZ115" s="113" t="s">
        <v>160</v>
      </c>
      <c r="CG115" s="108"/>
      <c r="CK115" s="107">
        <v>109</v>
      </c>
      <c r="CL115" s="109"/>
      <c r="CM115" s="110" t="s">
        <v>154</v>
      </c>
      <c r="CN115" s="111"/>
      <c r="CO115" s="112" t="s">
        <v>155</v>
      </c>
      <c r="CP115" s="163"/>
      <c r="CQ115" s="186"/>
      <c r="CR115" s="163"/>
      <c r="CS115" s="164"/>
      <c r="CT115" s="164"/>
      <c r="CU115" s="164"/>
      <c r="CV115" s="164"/>
      <c r="CW115" s="165"/>
      <c r="CX115" s="166"/>
      <c r="CY115" s="167"/>
      <c r="CZ115" s="113" t="s">
        <v>159</v>
      </c>
      <c r="DA115" s="166"/>
      <c r="DB115" s="167"/>
      <c r="DC115" s="113" t="s">
        <v>160</v>
      </c>
      <c r="DJ115" s="108"/>
      <c r="DN115" s="107">
        <v>109</v>
      </c>
      <c r="DO115" s="109"/>
      <c r="DP115" s="110" t="s">
        <v>154</v>
      </c>
      <c r="DQ115" s="111"/>
      <c r="DR115" s="112" t="s">
        <v>155</v>
      </c>
      <c r="DS115" s="163"/>
      <c r="DT115" s="186"/>
      <c r="DU115" s="163"/>
      <c r="DV115" s="164"/>
      <c r="DW115" s="164"/>
      <c r="DX115" s="164"/>
      <c r="DY115" s="164"/>
      <c r="DZ115" s="165"/>
      <c r="EA115" s="166"/>
      <c r="EB115" s="167"/>
      <c r="EC115" s="113" t="s">
        <v>159</v>
      </c>
      <c r="ED115" s="166"/>
      <c r="EE115" s="167"/>
      <c r="EF115" s="113" t="s">
        <v>160</v>
      </c>
      <c r="EM115" s="108"/>
      <c r="EQ115" s="107">
        <v>109</v>
      </c>
      <c r="ER115" s="109"/>
      <c r="ES115" s="110" t="s">
        <v>154</v>
      </c>
      <c r="ET115" s="111"/>
      <c r="EU115" s="112" t="s">
        <v>155</v>
      </c>
      <c r="EV115" s="163"/>
      <c r="EW115" s="186"/>
      <c r="EX115" s="163"/>
      <c r="EY115" s="164"/>
      <c r="EZ115" s="164"/>
      <c r="FA115" s="164"/>
      <c r="FB115" s="164"/>
      <c r="FC115" s="165"/>
      <c r="FD115" s="166"/>
      <c r="FE115" s="167"/>
      <c r="FF115" s="113" t="s">
        <v>159</v>
      </c>
      <c r="FG115" s="166"/>
      <c r="FH115" s="167"/>
      <c r="FI115" s="113" t="s">
        <v>160</v>
      </c>
      <c r="FP115" s="108"/>
    </row>
    <row r="116" spans="2:172">
      <c r="B116" s="107">
        <v>110</v>
      </c>
      <c r="C116" s="109"/>
      <c r="D116" s="110" t="s">
        <v>154</v>
      </c>
      <c r="E116" s="111"/>
      <c r="F116" s="112" t="s">
        <v>155</v>
      </c>
      <c r="G116" s="163"/>
      <c r="H116" s="186"/>
      <c r="I116" s="163"/>
      <c r="J116" s="164"/>
      <c r="K116" s="164"/>
      <c r="L116" s="164"/>
      <c r="M116" s="164"/>
      <c r="N116" s="165"/>
      <c r="O116" s="166"/>
      <c r="P116" s="167"/>
      <c r="Q116" s="113" t="s">
        <v>159</v>
      </c>
      <c r="R116" s="183"/>
      <c r="S116" s="184"/>
      <c r="T116" s="113" t="s">
        <v>160</v>
      </c>
      <c r="AA116" s="108"/>
      <c r="AE116" s="107">
        <v>110</v>
      </c>
      <c r="AF116" s="109"/>
      <c r="AG116" s="110" t="s">
        <v>154</v>
      </c>
      <c r="AH116" s="111"/>
      <c r="AI116" s="112" t="s">
        <v>155</v>
      </c>
      <c r="AJ116" s="163"/>
      <c r="AK116" s="186"/>
      <c r="AL116" s="163"/>
      <c r="AM116" s="164"/>
      <c r="AN116" s="164"/>
      <c r="AO116" s="164"/>
      <c r="AP116" s="164"/>
      <c r="AQ116" s="165"/>
      <c r="AR116" s="166"/>
      <c r="AS116" s="167"/>
      <c r="AT116" s="113" t="s">
        <v>159</v>
      </c>
      <c r="AU116" s="183"/>
      <c r="AV116" s="184"/>
      <c r="AW116" s="113" t="s">
        <v>160</v>
      </c>
      <c r="BD116" s="108"/>
      <c r="BH116" s="107">
        <v>110</v>
      </c>
      <c r="BI116" s="109"/>
      <c r="BJ116" s="110" t="s">
        <v>154</v>
      </c>
      <c r="BK116" s="111"/>
      <c r="BL116" s="112" t="s">
        <v>155</v>
      </c>
      <c r="BM116" s="163"/>
      <c r="BN116" s="186"/>
      <c r="BO116" s="163"/>
      <c r="BP116" s="164"/>
      <c r="BQ116" s="164"/>
      <c r="BR116" s="164"/>
      <c r="BS116" s="164"/>
      <c r="BT116" s="165"/>
      <c r="BU116" s="166"/>
      <c r="BV116" s="167"/>
      <c r="BW116" s="113" t="s">
        <v>159</v>
      </c>
      <c r="BX116" s="183"/>
      <c r="BY116" s="184"/>
      <c r="BZ116" s="113" t="s">
        <v>160</v>
      </c>
      <c r="CG116" s="108"/>
      <c r="CK116" s="107">
        <v>110</v>
      </c>
      <c r="CL116" s="109"/>
      <c r="CM116" s="110" t="s">
        <v>154</v>
      </c>
      <c r="CN116" s="111"/>
      <c r="CO116" s="112" t="s">
        <v>155</v>
      </c>
      <c r="CP116" s="163"/>
      <c r="CQ116" s="186"/>
      <c r="CR116" s="163"/>
      <c r="CS116" s="164"/>
      <c r="CT116" s="164"/>
      <c r="CU116" s="164"/>
      <c r="CV116" s="164"/>
      <c r="CW116" s="165"/>
      <c r="CX116" s="166"/>
      <c r="CY116" s="167"/>
      <c r="CZ116" s="113" t="s">
        <v>159</v>
      </c>
      <c r="DA116" s="183"/>
      <c r="DB116" s="184"/>
      <c r="DC116" s="113" t="s">
        <v>160</v>
      </c>
      <c r="DJ116" s="108"/>
      <c r="DN116" s="107">
        <v>110</v>
      </c>
      <c r="DO116" s="109"/>
      <c r="DP116" s="110" t="s">
        <v>154</v>
      </c>
      <c r="DQ116" s="111"/>
      <c r="DR116" s="112" t="s">
        <v>155</v>
      </c>
      <c r="DS116" s="163"/>
      <c r="DT116" s="186"/>
      <c r="DU116" s="163"/>
      <c r="DV116" s="164"/>
      <c r="DW116" s="164"/>
      <c r="DX116" s="164"/>
      <c r="DY116" s="164"/>
      <c r="DZ116" s="165"/>
      <c r="EA116" s="166"/>
      <c r="EB116" s="167"/>
      <c r="EC116" s="113" t="s">
        <v>159</v>
      </c>
      <c r="ED116" s="183"/>
      <c r="EE116" s="184"/>
      <c r="EF116" s="113" t="s">
        <v>160</v>
      </c>
      <c r="EM116" s="108"/>
      <c r="EQ116" s="107">
        <v>110</v>
      </c>
      <c r="ER116" s="109"/>
      <c r="ES116" s="110" t="s">
        <v>154</v>
      </c>
      <c r="ET116" s="111"/>
      <c r="EU116" s="112" t="s">
        <v>155</v>
      </c>
      <c r="EV116" s="163"/>
      <c r="EW116" s="186"/>
      <c r="EX116" s="163"/>
      <c r="EY116" s="164"/>
      <c r="EZ116" s="164"/>
      <c r="FA116" s="164"/>
      <c r="FB116" s="164"/>
      <c r="FC116" s="165"/>
      <c r="FD116" s="166"/>
      <c r="FE116" s="167"/>
      <c r="FF116" s="113" t="s">
        <v>159</v>
      </c>
      <c r="FG116" s="183"/>
      <c r="FH116" s="184"/>
      <c r="FI116" s="113" t="s">
        <v>160</v>
      </c>
      <c r="FP116" s="108"/>
    </row>
    <row r="117" spans="2:172">
      <c r="B117" s="107">
        <v>111</v>
      </c>
      <c r="C117" s="109"/>
      <c r="D117" s="110" t="s">
        <v>154</v>
      </c>
      <c r="E117" s="111"/>
      <c r="F117" s="112" t="s">
        <v>155</v>
      </c>
      <c r="G117" s="163"/>
      <c r="H117" s="186"/>
      <c r="I117" s="163"/>
      <c r="J117" s="164"/>
      <c r="K117" s="164"/>
      <c r="L117" s="164"/>
      <c r="M117" s="164"/>
      <c r="N117" s="165"/>
      <c r="O117" s="166"/>
      <c r="P117" s="167"/>
      <c r="Q117" s="113" t="s">
        <v>159</v>
      </c>
      <c r="R117" s="166"/>
      <c r="S117" s="167"/>
      <c r="T117" s="113" t="s">
        <v>160</v>
      </c>
      <c r="AA117" s="108"/>
      <c r="AE117" s="107">
        <v>111</v>
      </c>
      <c r="AF117" s="109"/>
      <c r="AG117" s="110" t="s">
        <v>154</v>
      </c>
      <c r="AH117" s="111"/>
      <c r="AI117" s="112" t="s">
        <v>155</v>
      </c>
      <c r="AJ117" s="163"/>
      <c r="AK117" s="186"/>
      <c r="AL117" s="163"/>
      <c r="AM117" s="164"/>
      <c r="AN117" s="164"/>
      <c r="AO117" s="164"/>
      <c r="AP117" s="164"/>
      <c r="AQ117" s="165"/>
      <c r="AR117" s="166"/>
      <c r="AS117" s="167"/>
      <c r="AT117" s="113" t="s">
        <v>159</v>
      </c>
      <c r="AU117" s="166"/>
      <c r="AV117" s="167"/>
      <c r="AW117" s="113" t="s">
        <v>160</v>
      </c>
      <c r="BD117" s="108"/>
      <c r="BH117" s="107">
        <v>111</v>
      </c>
      <c r="BI117" s="109"/>
      <c r="BJ117" s="110" t="s">
        <v>154</v>
      </c>
      <c r="BK117" s="111"/>
      <c r="BL117" s="112" t="s">
        <v>155</v>
      </c>
      <c r="BM117" s="163"/>
      <c r="BN117" s="186"/>
      <c r="BO117" s="163"/>
      <c r="BP117" s="164"/>
      <c r="BQ117" s="164"/>
      <c r="BR117" s="164"/>
      <c r="BS117" s="164"/>
      <c r="BT117" s="165"/>
      <c r="BU117" s="166"/>
      <c r="BV117" s="167"/>
      <c r="BW117" s="113" t="s">
        <v>159</v>
      </c>
      <c r="BX117" s="166"/>
      <c r="BY117" s="167"/>
      <c r="BZ117" s="113" t="s">
        <v>160</v>
      </c>
      <c r="CG117" s="108"/>
      <c r="CK117" s="107">
        <v>111</v>
      </c>
      <c r="CL117" s="109"/>
      <c r="CM117" s="110" t="s">
        <v>154</v>
      </c>
      <c r="CN117" s="111"/>
      <c r="CO117" s="112" t="s">
        <v>155</v>
      </c>
      <c r="CP117" s="163"/>
      <c r="CQ117" s="186"/>
      <c r="CR117" s="163"/>
      <c r="CS117" s="164"/>
      <c r="CT117" s="164"/>
      <c r="CU117" s="164"/>
      <c r="CV117" s="164"/>
      <c r="CW117" s="165"/>
      <c r="CX117" s="166"/>
      <c r="CY117" s="167"/>
      <c r="CZ117" s="113" t="s">
        <v>159</v>
      </c>
      <c r="DA117" s="166"/>
      <c r="DB117" s="167"/>
      <c r="DC117" s="113" t="s">
        <v>160</v>
      </c>
      <c r="DJ117" s="108"/>
      <c r="DN117" s="107">
        <v>111</v>
      </c>
      <c r="DO117" s="109"/>
      <c r="DP117" s="110" t="s">
        <v>154</v>
      </c>
      <c r="DQ117" s="111"/>
      <c r="DR117" s="112" t="s">
        <v>155</v>
      </c>
      <c r="DS117" s="163"/>
      <c r="DT117" s="186"/>
      <c r="DU117" s="163"/>
      <c r="DV117" s="164"/>
      <c r="DW117" s="164"/>
      <c r="DX117" s="164"/>
      <c r="DY117" s="164"/>
      <c r="DZ117" s="165"/>
      <c r="EA117" s="166"/>
      <c r="EB117" s="167"/>
      <c r="EC117" s="113" t="s">
        <v>159</v>
      </c>
      <c r="ED117" s="166"/>
      <c r="EE117" s="167"/>
      <c r="EF117" s="113" t="s">
        <v>160</v>
      </c>
      <c r="EM117" s="108"/>
      <c r="EQ117" s="107">
        <v>111</v>
      </c>
      <c r="ER117" s="109"/>
      <c r="ES117" s="110" t="s">
        <v>154</v>
      </c>
      <c r="ET117" s="111"/>
      <c r="EU117" s="112" t="s">
        <v>155</v>
      </c>
      <c r="EV117" s="163"/>
      <c r="EW117" s="186"/>
      <c r="EX117" s="163"/>
      <c r="EY117" s="164"/>
      <c r="EZ117" s="164"/>
      <c r="FA117" s="164"/>
      <c r="FB117" s="164"/>
      <c r="FC117" s="165"/>
      <c r="FD117" s="166"/>
      <c r="FE117" s="167"/>
      <c r="FF117" s="113" t="s">
        <v>159</v>
      </c>
      <c r="FG117" s="166"/>
      <c r="FH117" s="167"/>
      <c r="FI117" s="113" t="s">
        <v>160</v>
      </c>
      <c r="FP117" s="108"/>
    </row>
    <row r="118" spans="2:172">
      <c r="B118" s="107">
        <v>112</v>
      </c>
      <c r="C118" s="109"/>
      <c r="D118" s="110" t="s">
        <v>154</v>
      </c>
      <c r="E118" s="111"/>
      <c r="F118" s="112" t="s">
        <v>155</v>
      </c>
      <c r="G118" s="163"/>
      <c r="H118" s="186"/>
      <c r="I118" s="163"/>
      <c r="J118" s="164"/>
      <c r="K118" s="164"/>
      <c r="L118" s="164"/>
      <c r="M118" s="164"/>
      <c r="N118" s="165"/>
      <c r="O118" s="166"/>
      <c r="P118" s="167"/>
      <c r="Q118" s="113" t="s">
        <v>159</v>
      </c>
      <c r="R118" s="166"/>
      <c r="S118" s="167"/>
      <c r="T118" s="113" t="s">
        <v>160</v>
      </c>
      <c r="AA118" s="108"/>
      <c r="AE118" s="107">
        <v>112</v>
      </c>
      <c r="AF118" s="109"/>
      <c r="AG118" s="110" t="s">
        <v>154</v>
      </c>
      <c r="AH118" s="111"/>
      <c r="AI118" s="112" t="s">
        <v>155</v>
      </c>
      <c r="AJ118" s="163"/>
      <c r="AK118" s="186"/>
      <c r="AL118" s="163"/>
      <c r="AM118" s="164"/>
      <c r="AN118" s="164"/>
      <c r="AO118" s="164"/>
      <c r="AP118" s="164"/>
      <c r="AQ118" s="165"/>
      <c r="AR118" s="166"/>
      <c r="AS118" s="167"/>
      <c r="AT118" s="113" t="s">
        <v>159</v>
      </c>
      <c r="AU118" s="166"/>
      <c r="AV118" s="167"/>
      <c r="AW118" s="113" t="s">
        <v>160</v>
      </c>
      <c r="BD118" s="108"/>
      <c r="BH118" s="107">
        <v>112</v>
      </c>
      <c r="BI118" s="109"/>
      <c r="BJ118" s="110" t="s">
        <v>154</v>
      </c>
      <c r="BK118" s="111"/>
      <c r="BL118" s="112" t="s">
        <v>155</v>
      </c>
      <c r="BM118" s="163"/>
      <c r="BN118" s="186"/>
      <c r="BO118" s="163"/>
      <c r="BP118" s="164"/>
      <c r="BQ118" s="164"/>
      <c r="BR118" s="164"/>
      <c r="BS118" s="164"/>
      <c r="BT118" s="165"/>
      <c r="BU118" s="166"/>
      <c r="BV118" s="167"/>
      <c r="BW118" s="113" t="s">
        <v>159</v>
      </c>
      <c r="BX118" s="166"/>
      <c r="BY118" s="167"/>
      <c r="BZ118" s="113" t="s">
        <v>160</v>
      </c>
      <c r="CG118" s="108"/>
      <c r="CK118" s="107">
        <v>112</v>
      </c>
      <c r="CL118" s="109"/>
      <c r="CM118" s="110" t="s">
        <v>154</v>
      </c>
      <c r="CN118" s="111"/>
      <c r="CO118" s="112" t="s">
        <v>155</v>
      </c>
      <c r="CP118" s="163"/>
      <c r="CQ118" s="186"/>
      <c r="CR118" s="163"/>
      <c r="CS118" s="164"/>
      <c r="CT118" s="164"/>
      <c r="CU118" s="164"/>
      <c r="CV118" s="164"/>
      <c r="CW118" s="165"/>
      <c r="CX118" s="166"/>
      <c r="CY118" s="167"/>
      <c r="CZ118" s="113" t="s">
        <v>159</v>
      </c>
      <c r="DA118" s="166"/>
      <c r="DB118" s="167"/>
      <c r="DC118" s="113" t="s">
        <v>160</v>
      </c>
      <c r="DJ118" s="108"/>
      <c r="DN118" s="107">
        <v>112</v>
      </c>
      <c r="DO118" s="109"/>
      <c r="DP118" s="110" t="s">
        <v>154</v>
      </c>
      <c r="DQ118" s="111"/>
      <c r="DR118" s="112" t="s">
        <v>155</v>
      </c>
      <c r="DS118" s="163"/>
      <c r="DT118" s="186"/>
      <c r="DU118" s="163"/>
      <c r="DV118" s="164"/>
      <c r="DW118" s="164"/>
      <c r="DX118" s="164"/>
      <c r="DY118" s="164"/>
      <c r="DZ118" s="165"/>
      <c r="EA118" s="166"/>
      <c r="EB118" s="167"/>
      <c r="EC118" s="113" t="s">
        <v>159</v>
      </c>
      <c r="ED118" s="166"/>
      <c r="EE118" s="167"/>
      <c r="EF118" s="113" t="s">
        <v>160</v>
      </c>
      <c r="EM118" s="108"/>
      <c r="EQ118" s="107">
        <v>112</v>
      </c>
      <c r="ER118" s="109"/>
      <c r="ES118" s="110" t="s">
        <v>154</v>
      </c>
      <c r="ET118" s="111"/>
      <c r="EU118" s="112" t="s">
        <v>155</v>
      </c>
      <c r="EV118" s="163"/>
      <c r="EW118" s="186"/>
      <c r="EX118" s="163"/>
      <c r="EY118" s="164"/>
      <c r="EZ118" s="164"/>
      <c r="FA118" s="164"/>
      <c r="FB118" s="164"/>
      <c r="FC118" s="165"/>
      <c r="FD118" s="166"/>
      <c r="FE118" s="167"/>
      <c r="FF118" s="113" t="s">
        <v>159</v>
      </c>
      <c r="FG118" s="166"/>
      <c r="FH118" s="167"/>
      <c r="FI118" s="113" t="s">
        <v>160</v>
      </c>
      <c r="FP118" s="108"/>
    </row>
    <row r="119" spans="2:172">
      <c r="B119" s="107">
        <v>113</v>
      </c>
      <c r="C119" s="109"/>
      <c r="D119" s="110" t="s">
        <v>154</v>
      </c>
      <c r="E119" s="111"/>
      <c r="F119" s="112" t="s">
        <v>155</v>
      </c>
      <c r="G119" s="163"/>
      <c r="H119" s="186"/>
      <c r="I119" s="163"/>
      <c r="J119" s="164"/>
      <c r="K119" s="164"/>
      <c r="L119" s="164"/>
      <c r="M119" s="164"/>
      <c r="N119" s="165"/>
      <c r="O119" s="166"/>
      <c r="P119" s="167"/>
      <c r="Q119" s="113" t="s">
        <v>159</v>
      </c>
      <c r="R119" s="166"/>
      <c r="S119" s="167"/>
      <c r="T119" s="113" t="s">
        <v>160</v>
      </c>
      <c r="AA119" s="108"/>
      <c r="AE119" s="107">
        <v>113</v>
      </c>
      <c r="AF119" s="109"/>
      <c r="AG119" s="110" t="s">
        <v>154</v>
      </c>
      <c r="AH119" s="111"/>
      <c r="AI119" s="112" t="s">
        <v>155</v>
      </c>
      <c r="AJ119" s="163"/>
      <c r="AK119" s="186"/>
      <c r="AL119" s="163"/>
      <c r="AM119" s="164"/>
      <c r="AN119" s="164"/>
      <c r="AO119" s="164"/>
      <c r="AP119" s="164"/>
      <c r="AQ119" s="165"/>
      <c r="AR119" s="166"/>
      <c r="AS119" s="167"/>
      <c r="AT119" s="113" t="s">
        <v>159</v>
      </c>
      <c r="AU119" s="166"/>
      <c r="AV119" s="167"/>
      <c r="AW119" s="113" t="s">
        <v>160</v>
      </c>
      <c r="BD119" s="108"/>
      <c r="BH119" s="107">
        <v>113</v>
      </c>
      <c r="BI119" s="109"/>
      <c r="BJ119" s="110" t="s">
        <v>154</v>
      </c>
      <c r="BK119" s="111"/>
      <c r="BL119" s="112" t="s">
        <v>155</v>
      </c>
      <c r="BM119" s="163"/>
      <c r="BN119" s="186"/>
      <c r="BO119" s="163"/>
      <c r="BP119" s="164"/>
      <c r="BQ119" s="164"/>
      <c r="BR119" s="164"/>
      <c r="BS119" s="164"/>
      <c r="BT119" s="165"/>
      <c r="BU119" s="166"/>
      <c r="BV119" s="167"/>
      <c r="BW119" s="113" t="s">
        <v>159</v>
      </c>
      <c r="BX119" s="166"/>
      <c r="BY119" s="167"/>
      <c r="BZ119" s="113" t="s">
        <v>160</v>
      </c>
      <c r="CG119" s="108"/>
      <c r="CK119" s="107">
        <v>113</v>
      </c>
      <c r="CL119" s="109"/>
      <c r="CM119" s="110" t="s">
        <v>154</v>
      </c>
      <c r="CN119" s="111"/>
      <c r="CO119" s="112" t="s">
        <v>155</v>
      </c>
      <c r="CP119" s="163"/>
      <c r="CQ119" s="186"/>
      <c r="CR119" s="163"/>
      <c r="CS119" s="164"/>
      <c r="CT119" s="164"/>
      <c r="CU119" s="164"/>
      <c r="CV119" s="164"/>
      <c r="CW119" s="165"/>
      <c r="CX119" s="166"/>
      <c r="CY119" s="167"/>
      <c r="CZ119" s="113" t="s">
        <v>159</v>
      </c>
      <c r="DA119" s="166"/>
      <c r="DB119" s="167"/>
      <c r="DC119" s="113" t="s">
        <v>160</v>
      </c>
      <c r="DJ119" s="108"/>
      <c r="DN119" s="107">
        <v>113</v>
      </c>
      <c r="DO119" s="109"/>
      <c r="DP119" s="110" t="s">
        <v>154</v>
      </c>
      <c r="DQ119" s="111"/>
      <c r="DR119" s="112" t="s">
        <v>155</v>
      </c>
      <c r="DS119" s="163"/>
      <c r="DT119" s="186"/>
      <c r="DU119" s="163"/>
      <c r="DV119" s="164"/>
      <c r="DW119" s="164"/>
      <c r="DX119" s="164"/>
      <c r="DY119" s="164"/>
      <c r="DZ119" s="165"/>
      <c r="EA119" s="166"/>
      <c r="EB119" s="167"/>
      <c r="EC119" s="113" t="s">
        <v>159</v>
      </c>
      <c r="ED119" s="166"/>
      <c r="EE119" s="167"/>
      <c r="EF119" s="113" t="s">
        <v>160</v>
      </c>
      <c r="EM119" s="108"/>
      <c r="EQ119" s="107">
        <v>113</v>
      </c>
      <c r="ER119" s="109"/>
      <c r="ES119" s="110" t="s">
        <v>154</v>
      </c>
      <c r="ET119" s="111"/>
      <c r="EU119" s="112" t="s">
        <v>155</v>
      </c>
      <c r="EV119" s="163"/>
      <c r="EW119" s="186"/>
      <c r="EX119" s="163"/>
      <c r="EY119" s="164"/>
      <c r="EZ119" s="164"/>
      <c r="FA119" s="164"/>
      <c r="FB119" s="164"/>
      <c r="FC119" s="165"/>
      <c r="FD119" s="166"/>
      <c r="FE119" s="167"/>
      <c r="FF119" s="113" t="s">
        <v>159</v>
      </c>
      <c r="FG119" s="166"/>
      <c r="FH119" s="167"/>
      <c r="FI119" s="113" t="s">
        <v>160</v>
      </c>
      <c r="FP119" s="108"/>
    </row>
    <row r="120" spans="2:172">
      <c r="B120" s="107">
        <v>114</v>
      </c>
      <c r="C120" s="109"/>
      <c r="D120" s="110" t="s">
        <v>154</v>
      </c>
      <c r="E120" s="111"/>
      <c r="F120" s="112" t="s">
        <v>155</v>
      </c>
      <c r="G120" s="163"/>
      <c r="H120" s="186"/>
      <c r="I120" s="163"/>
      <c r="J120" s="164"/>
      <c r="K120" s="164"/>
      <c r="L120" s="164"/>
      <c r="M120" s="164"/>
      <c r="N120" s="165"/>
      <c r="O120" s="166"/>
      <c r="P120" s="167"/>
      <c r="Q120" s="113" t="s">
        <v>159</v>
      </c>
      <c r="R120" s="166"/>
      <c r="S120" s="167"/>
      <c r="T120" s="113" t="s">
        <v>160</v>
      </c>
      <c r="AA120" s="108"/>
      <c r="AE120" s="107">
        <v>114</v>
      </c>
      <c r="AF120" s="109"/>
      <c r="AG120" s="110" t="s">
        <v>154</v>
      </c>
      <c r="AH120" s="111"/>
      <c r="AI120" s="112" t="s">
        <v>155</v>
      </c>
      <c r="AJ120" s="163"/>
      <c r="AK120" s="186"/>
      <c r="AL120" s="163"/>
      <c r="AM120" s="164"/>
      <c r="AN120" s="164"/>
      <c r="AO120" s="164"/>
      <c r="AP120" s="164"/>
      <c r="AQ120" s="165"/>
      <c r="AR120" s="166"/>
      <c r="AS120" s="167"/>
      <c r="AT120" s="113" t="s">
        <v>159</v>
      </c>
      <c r="AU120" s="166"/>
      <c r="AV120" s="167"/>
      <c r="AW120" s="113" t="s">
        <v>160</v>
      </c>
      <c r="BD120" s="108"/>
      <c r="BH120" s="107">
        <v>114</v>
      </c>
      <c r="BI120" s="109"/>
      <c r="BJ120" s="110" t="s">
        <v>154</v>
      </c>
      <c r="BK120" s="111"/>
      <c r="BL120" s="112" t="s">
        <v>155</v>
      </c>
      <c r="BM120" s="163"/>
      <c r="BN120" s="186"/>
      <c r="BO120" s="163"/>
      <c r="BP120" s="164"/>
      <c r="BQ120" s="164"/>
      <c r="BR120" s="164"/>
      <c r="BS120" s="164"/>
      <c r="BT120" s="165"/>
      <c r="BU120" s="166"/>
      <c r="BV120" s="167"/>
      <c r="BW120" s="113" t="s">
        <v>159</v>
      </c>
      <c r="BX120" s="166"/>
      <c r="BY120" s="167"/>
      <c r="BZ120" s="113" t="s">
        <v>160</v>
      </c>
      <c r="CG120" s="108"/>
      <c r="CK120" s="107">
        <v>114</v>
      </c>
      <c r="CL120" s="109"/>
      <c r="CM120" s="110" t="s">
        <v>154</v>
      </c>
      <c r="CN120" s="111"/>
      <c r="CO120" s="112" t="s">
        <v>155</v>
      </c>
      <c r="CP120" s="163"/>
      <c r="CQ120" s="186"/>
      <c r="CR120" s="163"/>
      <c r="CS120" s="164"/>
      <c r="CT120" s="164"/>
      <c r="CU120" s="164"/>
      <c r="CV120" s="164"/>
      <c r="CW120" s="165"/>
      <c r="CX120" s="166"/>
      <c r="CY120" s="167"/>
      <c r="CZ120" s="113" t="s">
        <v>159</v>
      </c>
      <c r="DA120" s="166"/>
      <c r="DB120" s="167"/>
      <c r="DC120" s="113" t="s">
        <v>160</v>
      </c>
      <c r="DJ120" s="108"/>
      <c r="DN120" s="107">
        <v>114</v>
      </c>
      <c r="DO120" s="109"/>
      <c r="DP120" s="110" t="s">
        <v>154</v>
      </c>
      <c r="DQ120" s="111"/>
      <c r="DR120" s="112" t="s">
        <v>155</v>
      </c>
      <c r="DS120" s="163"/>
      <c r="DT120" s="186"/>
      <c r="DU120" s="163"/>
      <c r="DV120" s="164"/>
      <c r="DW120" s="164"/>
      <c r="DX120" s="164"/>
      <c r="DY120" s="164"/>
      <c r="DZ120" s="165"/>
      <c r="EA120" s="166"/>
      <c r="EB120" s="167"/>
      <c r="EC120" s="113" t="s">
        <v>159</v>
      </c>
      <c r="ED120" s="166"/>
      <c r="EE120" s="167"/>
      <c r="EF120" s="113" t="s">
        <v>160</v>
      </c>
      <c r="EM120" s="108"/>
      <c r="EQ120" s="107">
        <v>114</v>
      </c>
      <c r="ER120" s="109"/>
      <c r="ES120" s="110" t="s">
        <v>154</v>
      </c>
      <c r="ET120" s="111"/>
      <c r="EU120" s="112" t="s">
        <v>155</v>
      </c>
      <c r="EV120" s="163"/>
      <c r="EW120" s="186"/>
      <c r="EX120" s="163"/>
      <c r="EY120" s="164"/>
      <c r="EZ120" s="164"/>
      <c r="FA120" s="164"/>
      <c r="FB120" s="164"/>
      <c r="FC120" s="165"/>
      <c r="FD120" s="166"/>
      <c r="FE120" s="167"/>
      <c r="FF120" s="113" t="s">
        <v>159</v>
      </c>
      <c r="FG120" s="166"/>
      <c r="FH120" s="167"/>
      <c r="FI120" s="113" t="s">
        <v>160</v>
      </c>
      <c r="FP120" s="108"/>
    </row>
    <row r="121" spans="2:172">
      <c r="B121" s="107">
        <v>115</v>
      </c>
      <c r="C121" s="109"/>
      <c r="D121" s="110" t="s">
        <v>154</v>
      </c>
      <c r="E121" s="111"/>
      <c r="F121" s="112" t="s">
        <v>155</v>
      </c>
      <c r="G121" s="163"/>
      <c r="H121" s="186"/>
      <c r="I121" s="163"/>
      <c r="J121" s="164"/>
      <c r="K121" s="164"/>
      <c r="L121" s="164"/>
      <c r="M121" s="164"/>
      <c r="N121" s="165"/>
      <c r="O121" s="166"/>
      <c r="P121" s="167"/>
      <c r="Q121" s="113" t="s">
        <v>159</v>
      </c>
      <c r="R121" s="166"/>
      <c r="S121" s="167"/>
      <c r="T121" s="113" t="s">
        <v>160</v>
      </c>
      <c r="AA121" s="108"/>
      <c r="AE121" s="107">
        <v>115</v>
      </c>
      <c r="AF121" s="109"/>
      <c r="AG121" s="110" t="s">
        <v>154</v>
      </c>
      <c r="AH121" s="111"/>
      <c r="AI121" s="112" t="s">
        <v>155</v>
      </c>
      <c r="AJ121" s="163"/>
      <c r="AK121" s="186"/>
      <c r="AL121" s="163"/>
      <c r="AM121" s="164"/>
      <c r="AN121" s="164"/>
      <c r="AO121" s="164"/>
      <c r="AP121" s="164"/>
      <c r="AQ121" s="165"/>
      <c r="AR121" s="166"/>
      <c r="AS121" s="167"/>
      <c r="AT121" s="113" t="s">
        <v>159</v>
      </c>
      <c r="AU121" s="166"/>
      <c r="AV121" s="167"/>
      <c r="AW121" s="113" t="s">
        <v>160</v>
      </c>
      <c r="BD121" s="108"/>
      <c r="BH121" s="107">
        <v>115</v>
      </c>
      <c r="BI121" s="109"/>
      <c r="BJ121" s="110" t="s">
        <v>154</v>
      </c>
      <c r="BK121" s="111"/>
      <c r="BL121" s="112" t="s">
        <v>155</v>
      </c>
      <c r="BM121" s="163"/>
      <c r="BN121" s="186"/>
      <c r="BO121" s="163"/>
      <c r="BP121" s="164"/>
      <c r="BQ121" s="164"/>
      <c r="BR121" s="164"/>
      <c r="BS121" s="164"/>
      <c r="BT121" s="165"/>
      <c r="BU121" s="166"/>
      <c r="BV121" s="167"/>
      <c r="BW121" s="113" t="s">
        <v>159</v>
      </c>
      <c r="BX121" s="166"/>
      <c r="BY121" s="167"/>
      <c r="BZ121" s="113" t="s">
        <v>160</v>
      </c>
      <c r="CG121" s="108"/>
      <c r="CK121" s="107">
        <v>115</v>
      </c>
      <c r="CL121" s="109"/>
      <c r="CM121" s="110" t="s">
        <v>154</v>
      </c>
      <c r="CN121" s="111"/>
      <c r="CO121" s="112" t="s">
        <v>155</v>
      </c>
      <c r="CP121" s="163"/>
      <c r="CQ121" s="186"/>
      <c r="CR121" s="163"/>
      <c r="CS121" s="164"/>
      <c r="CT121" s="164"/>
      <c r="CU121" s="164"/>
      <c r="CV121" s="164"/>
      <c r="CW121" s="165"/>
      <c r="CX121" s="166"/>
      <c r="CY121" s="167"/>
      <c r="CZ121" s="113" t="s">
        <v>159</v>
      </c>
      <c r="DA121" s="166"/>
      <c r="DB121" s="167"/>
      <c r="DC121" s="113" t="s">
        <v>160</v>
      </c>
      <c r="DJ121" s="108"/>
      <c r="DN121" s="107">
        <v>115</v>
      </c>
      <c r="DO121" s="109"/>
      <c r="DP121" s="110" t="s">
        <v>154</v>
      </c>
      <c r="DQ121" s="111"/>
      <c r="DR121" s="112" t="s">
        <v>155</v>
      </c>
      <c r="DS121" s="163"/>
      <c r="DT121" s="186"/>
      <c r="DU121" s="163"/>
      <c r="DV121" s="164"/>
      <c r="DW121" s="164"/>
      <c r="DX121" s="164"/>
      <c r="DY121" s="164"/>
      <c r="DZ121" s="165"/>
      <c r="EA121" s="166"/>
      <c r="EB121" s="167"/>
      <c r="EC121" s="113" t="s">
        <v>159</v>
      </c>
      <c r="ED121" s="166"/>
      <c r="EE121" s="167"/>
      <c r="EF121" s="113" t="s">
        <v>160</v>
      </c>
      <c r="EM121" s="108"/>
      <c r="EQ121" s="107">
        <v>115</v>
      </c>
      <c r="ER121" s="109"/>
      <c r="ES121" s="110" t="s">
        <v>154</v>
      </c>
      <c r="ET121" s="111"/>
      <c r="EU121" s="112" t="s">
        <v>155</v>
      </c>
      <c r="EV121" s="163"/>
      <c r="EW121" s="186"/>
      <c r="EX121" s="163"/>
      <c r="EY121" s="164"/>
      <c r="EZ121" s="164"/>
      <c r="FA121" s="164"/>
      <c r="FB121" s="164"/>
      <c r="FC121" s="165"/>
      <c r="FD121" s="166"/>
      <c r="FE121" s="167"/>
      <c r="FF121" s="113" t="s">
        <v>159</v>
      </c>
      <c r="FG121" s="166"/>
      <c r="FH121" s="167"/>
      <c r="FI121" s="113" t="s">
        <v>160</v>
      </c>
      <c r="FP121" s="108"/>
    </row>
    <row r="122" spans="2:172">
      <c r="B122" s="107">
        <v>116</v>
      </c>
      <c r="C122" s="109"/>
      <c r="D122" s="110" t="s">
        <v>154</v>
      </c>
      <c r="E122" s="111"/>
      <c r="F122" s="112" t="s">
        <v>155</v>
      </c>
      <c r="G122" s="163"/>
      <c r="H122" s="186"/>
      <c r="I122" s="163"/>
      <c r="J122" s="164"/>
      <c r="K122" s="164"/>
      <c r="L122" s="164"/>
      <c r="M122" s="164"/>
      <c r="N122" s="165"/>
      <c r="O122" s="166"/>
      <c r="P122" s="167"/>
      <c r="Q122" s="113" t="s">
        <v>159</v>
      </c>
      <c r="R122" s="166"/>
      <c r="S122" s="167"/>
      <c r="T122" s="113" t="s">
        <v>160</v>
      </c>
      <c r="AA122" s="108"/>
      <c r="AE122" s="107">
        <v>116</v>
      </c>
      <c r="AF122" s="109"/>
      <c r="AG122" s="110" t="s">
        <v>154</v>
      </c>
      <c r="AH122" s="111"/>
      <c r="AI122" s="112" t="s">
        <v>155</v>
      </c>
      <c r="AJ122" s="163"/>
      <c r="AK122" s="186"/>
      <c r="AL122" s="163"/>
      <c r="AM122" s="164"/>
      <c r="AN122" s="164"/>
      <c r="AO122" s="164"/>
      <c r="AP122" s="164"/>
      <c r="AQ122" s="165"/>
      <c r="AR122" s="166"/>
      <c r="AS122" s="167"/>
      <c r="AT122" s="113" t="s">
        <v>159</v>
      </c>
      <c r="AU122" s="166"/>
      <c r="AV122" s="167"/>
      <c r="AW122" s="113" t="s">
        <v>160</v>
      </c>
      <c r="BD122" s="108"/>
      <c r="BH122" s="107">
        <v>116</v>
      </c>
      <c r="BI122" s="109"/>
      <c r="BJ122" s="110" t="s">
        <v>154</v>
      </c>
      <c r="BK122" s="111"/>
      <c r="BL122" s="112" t="s">
        <v>155</v>
      </c>
      <c r="BM122" s="163"/>
      <c r="BN122" s="186"/>
      <c r="BO122" s="163"/>
      <c r="BP122" s="164"/>
      <c r="BQ122" s="164"/>
      <c r="BR122" s="164"/>
      <c r="BS122" s="164"/>
      <c r="BT122" s="165"/>
      <c r="BU122" s="166"/>
      <c r="BV122" s="167"/>
      <c r="BW122" s="113" t="s">
        <v>159</v>
      </c>
      <c r="BX122" s="166"/>
      <c r="BY122" s="167"/>
      <c r="BZ122" s="113" t="s">
        <v>160</v>
      </c>
      <c r="CG122" s="108"/>
      <c r="CK122" s="107">
        <v>116</v>
      </c>
      <c r="CL122" s="109"/>
      <c r="CM122" s="110" t="s">
        <v>154</v>
      </c>
      <c r="CN122" s="111"/>
      <c r="CO122" s="112" t="s">
        <v>155</v>
      </c>
      <c r="CP122" s="163"/>
      <c r="CQ122" s="186"/>
      <c r="CR122" s="163"/>
      <c r="CS122" s="164"/>
      <c r="CT122" s="164"/>
      <c r="CU122" s="164"/>
      <c r="CV122" s="164"/>
      <c r="CW122" s="165"/>
      <c r="CX122" s="166"/>
      <c r="CY122" s="167"/>
      <c r="CZ122" s="113" t="s">
        <v>159</v>
      </c>
      <c r="DA122" s="166"/>
      <c r="DB122" s="167"/>
      <c r="DC122" s="113" t="s">
        <v>160</v>
      </c>
      <c r="DJ122" s="108"/>
      <c r="DN122" s="107">
        <v>116</v>
      </c>
      <c r="DO122" s="109"/>
      <c r="DP122" s="110" t="s">
        <v>154</v>
      </c>
      <c r="DQ122" s="111"/>
      <c r="DR122" s="112" t="s">
        <v>155</v>
      </c>
      <c r="DS122" s="163"/>
      <c r="DT122" s="186"/>
      <c r="DU122" s="163"/>
      <c r="DV122" s="164"/>
      <c r="DW122" s="164"/>
      <c r="DX122" s="164"/>
      <c r="DY122" s="164"/>
      <c r="DZ122" s="165"/>
      <c r="EA122" s="166"/>
      <c r="EB122" s="167"/>
      <c r="EC122" s="113" t="s">
        <v>159</v>
      </c>
      <c r="ED122" s="166"/>
      <c r="EE122" s="167"/>
      <c r="EF122" s="113" t="s">
        <v>160</v>
      </c>
      <c r="EM122" s="108"/>
      <c r="EQ122" s="107">
        <v>116</v>
      </c>
      <c r="ER122" s="109"/>
      <c r="ES122" s="110" t="s">
        <v>154</v>
      </c>
      <c r="ET122" s="111"/>
      <c r="EU122" s="112" t="s">
        <v>155</v>
      </c>
      <c r="EV122" s="163"/>
      <c r="EW122" s="186"/>
      <c r="EX122" s="163"/>
      <c r="EY122" s="164"/>
      <c r="EZ122" s="164"/>
      <c r="FA122" s="164"/>
      <c r="FB122" s="164"/>
      <c r="FC122" s="165"/>
      <c r="FD122" s="166"/>
      <c r="FE122" s="167"/>
      <c r="FF122" s="113" t="s">
        <v>159</v>
      </c>
      <c r="FG122" s="166"/>
      <c r="FH122" s="167"/>
      <c r="FI122" s="113" t="s">
        <v>160</v>
      </c>
      <c r="FP122" s="108"/>
    </row>
    <row r="123" spans="2:172">
      <c r="B123" s="107">
        <v>117</v>
      </c>
      <c r="C123" s="109"/>
      <c r="D123" s="110" t="s">
        <v>154</v>
      </c>
      <c r="E123" s="111"/>
      <c r="F123" s="112" t="s">
        <v>155</v>
      </c>
      <c r="G123" s="163"/>
      <c r="H123" s="186"/>
      <c r="I123" s="163"/>
      <c r="J123" s="164"/>
      <c r="K123" s="164"/>
      <c r="L123" s="164"/>
      <c r="M123" s="164"/>
      <c r="N123" s="165"/>
      <c r="O123" s="166"/>
      <c r="P123" s="167"/>
      <c r="Q123" s="113" t="s">
        <v>159</v>
      </c>
      <c r="R123" s="166"/>
      <c r="S123" s="167"/>
      <c r="T123" s="113" t="s">
        <v>160</v>
      </c>
      <c r="AA123" s="108"/>
      <c r="AE123" s="107">
        <v>117</v>
      </c>
      <c r="AF123" s="109"/>
      <c r="AG123" s="110" t="s">
        <v>154</v>
      </c>
      <c r="AH123" s="111"/>
      <c r="AI123" s="112" t="s">
        <v>155</v>
      </c>
      <c r="AJ123" s="163"/>
      <c r="AK123" s="186"/>
      <c r="AL123" s="163"/>
      <c r="AM123" s="164"/>
      <c r="AN123" s="164"/>
      <c r="AO123" s="164"/>
      <c r="AP123" s="164"/>
      <c r="AQ123" s="165"/>
      <c r="AR123" s="166"/>
      <c r="AS123" s="167"/>
      <c r="AT123" s="113" t="s">
        <v>159</v>
      </c>
      <c r="AU123" s="166"/>
      <c r="AV123" s="167"/>
      <c r="AW123" s="113" t="s">
        <v>160</v>
      </c>
      <c r="BD123" s="108"/>
      <c r="BH123" s="107">
        <v>117</v>
      </c>
      <c r="BI123" s="109"/>
      <c r="BJ123" s="110" t="s">
        <v>154</v>
      </c>
      <c r="BK123" s="111"/>
      <c r="BL123" s="112" t="s">
        <v>155</v>
      </c>
      <c r="BM123" s="163"/>
      <c r="BN123" s="186"/>
      <c r="BO123" s="163"/>
      <c r="BP123" s="164"/>
      <c r="BQ123" s="164"/>
      <c r="BR123" s="164"/>
      <c r="BS123" s="164"/>
      <c r="BT123" s="165"/>
      <c r="BU123" s="166"/>
      <c r="BV123" s="167"/>
      <c r="BW123" s="113" t="s">
        <v>159</v>
      </c>
      <c r="BX123" s="166"/>
      <c r="BY123" s="167"/>
      <c r="BZ123" s="113" t="s">
        <v>160</v>
      </c>
      <c r="CG123" s="108"/>
      <c r="CK123" s="107">
        <v>117</v>
      </c>
      <c r="CL123" s="109"/>
      <c r="CM123" s="110" t="s">
        <v>154</v>
      </c>
      <c r="CN123" s="111"/>
      <c r="CO123" s="112" t="s">
        <v>155</v>
      </c>
      <c r="CP123" s="163"/>
      <c r="CQ123" s="186"/>
      <c r="CR123" s="163"/>
      <c r="CS123" s="164"/>
      <c r="CT123" s="164"/>
      <c r="CU123" s="164"/>
      <c r="CV123" s="164"/>
      <c r="CW123" s="165"/>
      <c r="CX123" s="166"/>
      <c r="CY123" s="167"/>
      <c r="CZ123" s="113" t="s">
        <v>159</v>
      </c>
      <c r="DA123" s="166"/>
      <c r="DB123" s="167"/>
      <c r="DC123" s="113" t="s">
        <v>160</v>
      </c>
      <c r="DJ123" s="108"/>
      <c r="DN123" s="107">
        <v>117</v>
      </c>
      <c r="DO123" s="109"/>
      <c r="DP123" s="110" t="s">
        <v>154</v>
      </c>
      <c r="DQ123" s="111"/>
      <c r="DR123" s="112" t="s">
        <v>155</v>
      </c>
      <c r="DS123" s="163"/>
      <c r="DT123" s="186"/>
      <c r="DU123" s="163"/>
      <c r="DV123" s="164"/>
      <c r="DW123" s="164"/>
      <c r="DX123" s="164"/>
      <c r="DY123" s="164"/>
      <c r="DZ123" s="165"/>
      <c r="EA123" s="166"/>
      <c r="EB123" s="167"/>
      <c r="EC123" s="113" t="s">
        <v>159</v>
      </c>
      <c r="ED123" s="166"/>
      <c r="EE123" s="167"/>
      <c r="EF123" s="113" t="s">
        <v>160</v>
      </c>
      <c r="EM123" s="108"/>
      <c r="EQ123" s="107">
        <v>117</v>
      </c>
      <c r="ER123" s="109"/>
      <c r="ES123" s="110" t="s">
        <v>154</v>
      </c>
      <c r="ET123" s="111"/>
      <c r="EU123" s="112" t="s">
        <v>155</v>
      </c>
      <c r="EV123" s="163"/>
      <c r="EW123" s="186"/>
      <c r="EX123" s="163"/>
      <c r="EY123" s="164"/>
      <c r="EZ123" s="164"/>
      <c r="FA123" s="164"/>
      <c r="FB123" s="164"/>
      <c r="FC123" s="165"/>
      <c r="FD123" s="166"/>
      <c r="FE123" s="167"/>
      <c r="FF123" s="113" t="s">
        <v>159</v>
      </c>
      <c r="FG123" s="166"/>
      <c r="FH123" s="167"/>
      <c r="FI123" s="113" t="s">
        <v>160</v>
      </c>
      <c r="FP123" s="108"/>
    </row>
    <row r="124" spans="2:172">
      <c r="B124" s="107">
        <v>118</v>
      </c>
      <c r="C124" s="109"/>
      <c r="D124" s="110" t="s">
        <v>154</v>
      </c>
      <c r="E124" s="111"/>
      <c r="F124" s="112" t="s">
        <v>155</v>
      </c>
      <c r="G124" s="163"/>
      <c r="H124" s="186"/>
      <c r="I124" s="163"/>
      <c r="J124" s="164"/>
      <c r="K124" s="164"/>
      <c r="L124" s="164"/>
      <c r="M124" s="164"/>
      <c r="N124" s="165"/>
      <c r="O124" s="166"/>
      <c r="P124" s="167"/>
      <c r="Q124" s="113" t="s">
        <v>159</v>
      </c>
      <c r="R124" s="166"/>
      <c r="S124" s="167"/>
      <c r="T124" s="113" t="s">
        <v>160</v>
      </c>
      <c r="AA124" s="108"/>
      <c r="AE124" s="107">
        <v>118</v>
      </c>
      <c r="AF124" s="109"/>
      <c r="AG124" s="110" t="s">
        <v>154</v>
      </c>
      <c r="AH124" s="111"/>
      <c r="AI124" s="112" t="s">
        <v>155</v>
      </c>
      <c r="AJ124" s="163"/>
      <c r="AK124" s="186"/>
      <c r="AL124" s="163"/>
      <c r="AM124" s="164"/>
      <c r="AN124" s="164"/>
      <c r="AO124" s="164"/>
      <c r="AP124" s="164"/>
      <c r="AQ124" s="165"/>
      <c r="AR124" s="166"/>
      <c r="AS124" s="167"/>
      <c r="AT124" s="113" t="s">
        <v>159</v>
      </c>
      <c r="AU124" s="166"/>
      <c r="AV124" s="167"/>
      <c r="AW124" s="113" t="s">
        <v>160</v>
      </c>
      <c r="BD124" s="108"/>
      <c r="BH124" s="107">
        <v>118</v>
      </c>
      <c r="BI124" s="109"/>
      <c r="BJ124" s="110" t="s">
        <v>154</v>
      </c>
      <c r="BK124" s="111"/>
      <c r="BL124" s="112" t="s">
        <v>155</v>
      </c>
      <c r="BM124" s="163"/>
      <c r="BN124" s="186"/>
      <c r="BO124" s="163"/>
      <c r="BP124" s="164"/>
      <c r="BQ124" s="164"/>
      <c r="BR124" s="164"/>
      <c r="BS124" s="164"/>
      <c r="BT124" s="165"/>
      <c r="BU124" s="166"/>
      <c r="BV124" s="167"/>
      <c r="BW124" s="113" t="s">
        <v>159</v>
      </c>
      <c r="BX124" s="166"/>
      <c r="BY124" s="167"/>
      <c r="BZ124" s="113" t="s">
        <v>160</v>
      </c>
      <c r="CG124" s="108"/>
      <c r="CK124" s="107">
        <v>118</v>
      </c>
      <c r="CL124" s="109"/>
      <c r="CM124" s="110" t="s">
        <v>154</v>
      </c>
      <c r="CN124" s="111"/>
      <c r="CO124" s="112" t="s">
        <v>155</v>
      </c>
      <c r="CP124" s="163"/>
      <c r="CQ124" s="186"/>
      <c r="CR124" s="163"/>
      <c r="CS124" s="164"/>
      <c r="CT124" s="164"/>
      <c r="CU124" s="164"/>
      <c r="CV124" s="164"/>
      <c r="CW124" s="165"/>
      <c r="CX124" s="166"/>
      <c r="CY124" s="167"/>
      <c r="CZ124" s="113" t="s">
        <v>159</v>
      </c>
      <c r="DA124" s="166"/>
      <c r="DB124" s="167"/>
      <c r="DC124" s="113" t="s">
        <v>160</v>
      </c>
      <c r="DJ124" s="108"/>
      <c r="DN124" s="107">
        <v>118</v>
      </c>
      <c r="DO124" s="109"/>
      <c r="DP124" s="110" t="s">
        <v>154</v>
      </c>
      <c r="DQ124" s="111"/>
      <c r="DR124" s="112" t="s">
        <v>155</v>
      </c>
      <c r="DS124" s="163"/>
      <c r="DT124" s="186"/>
      <c r="DU124" s="163"/>
      <c r="DV124" s="164"/>
      <c r="DW124" s="164"/>
      <c r="DX124" s="164"/>
      <c r="DY124" s="164"/>
      <c r="DZ124" s="165"/>
      <c r="EA124" s="166"/>
      <c r="EB124" s="167"/>
      <c r="EC124" s="113" t="s">
        <v>159</v>
      </c>
      <c r="ED124" s="166"/>
      <c r="EE124" s="167"/>
      <c r="EF124" s="113" t="s">
        <v>160</v>
      </c>
      <c r="EM124" s="108"/>
      <c r="EQ124" s="107">
        <v>118</v>
      </c>
      <c r="ER124" s="109"/>
      <c r="ES124" s="110" t="s">
        <v>154</v>
      </c>
      <c r="ET124" s="111"/>
      <c r="EU124" s="112" t="s">
        <v>155</v>
      </c>
      <c r="EV124" s="163"/>
      <c r="EW124" s="186"/>
      <c r="EX124" s="163"/>
      <c r="EY124" s="164"/>
      <c r="EZ124" s="164"/>
      <c r="FA124" s="164"/>
      <c r="FB124" s="164"/>
      <c r="FC124" s="165"/>
      <c r="FD124" s="166"/>
      <c r="FE124" s="167"/>
      <c r="FF124" s="113" t="s">
        <v>159</v>
      </c>
      <c r="FG124" s="166"/>
      <c r="FH124" s="167"/>
      <c r="FI124" s="113" t="s">
        <v>160</v>
      </c>
      <c r="FP124" s="108"/>
    </row>
    <row r="125" spans="2:172">
      <c r="B125" s="107">
        <v>119</v>
      </c>
      <c r="C125" s="109"/>
      <c r="D125" s="110" t="s">
        <v>154</v>
      </c>
      <c r="E125" s="111"/>
      <c r="F125" s="112" t="s">
        <v>155</v>
      </c>
      <c r="G125" s="163"/>
      <c r="H125" s="186"/>
      <c r="I125" s="163"/>
      <c r="J125" s="164"/>
      <c r="K125" s="164"/>
      <c r="L125" s="164"/>
      <c r="M125" s="164"/>
      <c r="N125" s="165"/>
      <c r="O125" s="166"/>
      <c r="P125" s="167"/>
      <c r="Q125" s="113" t="s">
        <v>159</v>
      </c>
      <c r="R125" s="183"/>
      <c r="S125" s="184"/>
      <c r="T125" s="113" t="s">
        <v>160</v>
      </c>
      <c r="AA125" s="108"/>
      <c r="AE125" s="107">
        <v>119</v>
      </c>
      <c r="AF125" s="109"/>
      <c r="AG125" s="110" t="s">
        <v>154</v>
      </c>
      <c r="AH125" s="111"/>
      <c r="AI125" s="112" t="s">
        <v>155</v>
      </c>
      <c r="AJ125" s="163"/>
      <c r="AK125" s="186"/>
      <c r="AL125" s="163"/>
      <c r="AM125" s="164"/>
      <c r="AN125" s="164"/>
      <c r="AO125" s="164"/>
      <c r="AP125" s="164"/>
      <c r="AQ125" s="165"/>
      <c r="AR125" s="166"/>
      <c r="AS125" s="167"/>
      <c r="AT125" s="113" t="s">
        <v>159</v>
      </c>
      <c r="AU125" s="183"/>
      <c r="AV125" s="184"/>
      <c r="AW125" s="113" t="s">
        <v>160</v>
      </c>
      <c r="BD125" s="108"/>
      <c r="BH125" s="107">
        <v>119</v>
      </c>
      <c r="BI125" s="109"/>
      <c r="BJ125" s="110" t="s">
        <v>154</v>
      </c>
      <c r="BK125" s="111"/>
      <c r="BL125" s="112" t="s">
        <v>155</v>
      </c>
      <c r="BM125" s="163"/>
      <c r="BN125" s="186"/>
      <c r="BO125" s="163"/>
      <c r="BP125" s="164"/>
      <c r="BQ125" s="164"/>
      <c r="BR125" s="164"/>
      <c r="BS125" s="164"/>
      <c r="BT125" s="165"/>
      <c r="BU125" s="166"/>
      <c r="BV125" s="167"/>
      <c r="BW125" s="113" t="s">
        <v>159</v>
      </c>
      <c r="BX125" s="183"/>
      <c r="BY125" s="184"/>
      <c r="BZ125" s="113" t="s">
        <v>160</v>
      </c>
      <c r="CG125" s="108"/>
      <c r="CK125" s="107">
        <v>119</v>
      </c>
      <c r="CL125" s="109"/>
      <c r="CM125" s="110" t="s">
        <v>154</v>
      </c>
      <c r="CN125" s="111"/>
      <c r="CO125" s="112" t="s">
        <v>155</v>
      </c>
      <c r="CP125" s="163"/>
      <c r="CQ125" s="186"/>
      <c r="CR125" s="163"/>
      <c r="CS125" s="164"/>
      <c r="CT125" s="164"/>
      <c r="CU125" s="164"/>
      <c r="CV125" s="164"/>
      <c r="CW125" s="165"/>
      <c r="CX125" s="166"/>
      <c r="CY125" s="167"/>
      <c r="CZ125" s="113" t="s">
        <v>159</v>
      </c>
      <c r="DA125" s="183"/>
      <c r="DB125" s="184"/>
      <c r="DC125" s="113" t="s">
        <v>160</v>
      </c>
      <c r="DJ125" s="108"/>
      <c r="DN125" s="107">
        <v>119</v>
      </c>
      <c r="DO125" s="109"/>
      <c r="DP125" s="110" t="s">
        <v>154</v>
      </c>
      <c r="DQ125" s="111"/>
      <c r="DR125" s="112" t="s">
        <v>155</v>
      </c>
      <c r="DS125" s="163"/>
      <c r="DT125" s="186"/>
      <c r="DU125" s="163"/>
      <c r="DV125" s="164"/>
      <c r="DW125" s="164"/>
      <c r="DX125" s="164"/>
      <c r="DY125" s="164"/>
      <c r="DZ125" s="165"/>
      <c r="EA125" s="166"/>
      <c r="EB125" s="167"/>
      <c r="EC125" s="113" t="s">
        <v>159</v>
      </c>
      <c r="ED125" s="183"/>
      <c r="EE125" s="184"/>
      <c r="EF125" s="113" t="s">
        <v>160</v>
      </c>
      <c r="EM125" s="108"/>
      <c r="EQ125" s="107">
        <v>119</v>
      </c>
      <c r="ER125" s="109"/>
      <c r="ES125" s="110" t="s">
        <v>154</v>
      </c>
      <c r="ET125" s="111"/>
      <c r="EU125" s="112" t="s">
        <v>155</v>
      </c>
      <c r="EV125" s="163"/>
      <c r="EW125" s="186"/>
      <c r="EX125" s="163"/>
      <c r="EY125" s="164"/>
      <c r="EZ125" s="164"/>
      <c r="FA125" s="164"/>
      <c r="FB125" s="164"/>
      <c r="FC125" s="165"/>
      <c r="FD125" s="166"/>
      <c r="FE125" s="167"/>
      <c r="FF125" s="113" t="s">
        <v>159</v>
      </c>
      <c r="FG125" s="183"/>
      <c r="FH125" s="184"/>
      <c r="FI125" s="113" t="s">
        <v>160</v>
      </c>
      <c r="FP125" s="108"/>
    </row>
    <row r="126" spans="2:172">
      <c r="B126" s="107">
        <v>120</v>
      </c>
      <c r="C126" s="109"/>
      <c r="D126" s="110" t="s">
        <v>154</v>
      </c>
      <c r="E126" s="111"/>
      <c r="F126" s="112" t="s">
        <v>155</v>
      </c>
      <c r="G126" s="163"/>
      <c r="H126" s="186"/>
      <c r="I126" s="163"/>
      <c r="J126" s="164"/>
      <c r="K126" s="164"/>
      <c r="L126" s="164"/>
      <c r="M126" s="164"/>
      <c r="N126" s="165"/>
      <c r="O126" s="166"/>
      <c r="P126" s="167"/>
      <c r="Q126" s="113" t="s">
        <v>159</v>
      </c>
      <c r="R126" s="166"/>
      <c r="S126" s="167"/>
      <c r="T126" s="113" t="s">
        <v>160</v>
      </c>
      <c r="AA126" s="108"/>
      <c r="AE126" s="107">
        <v>120</v>
      </c>
      <c r="AF126" s="109"/>
      <c r="AG126" s="110" t="s">
        <v>154</v>
      </c>
      <c r="AH126" s="111"/>
      <c r="AI126" s="112" t="s">
        <v>155</v>
      </c>
      <c r="AJ126" s="163"/>
      <c r="AK126" s="186"/>
      <c r="AL126" s="163"/>
      <c r="AM126" s="164"/>
      <c r="AN126" s="164"/>
      <c r="AO126" s="164"/>
      <c r="AP126" s="164"/>
      <c r="AQ126" s="165"/>
      <c r="AR126" s="166"/>
      <c r="AS126" s="167"/>
      <c r="AT126" s="113" t="s">
        <v>159</v>
      </c>
      <c r="AU126" s="166"/>
      <c r="AV126" s="167"/>
      <c r="AW126" s="113" t="s">
        <v>160</v>
      </c>
      <c r="BD126" s="108"/>
      <c r="BH126" s="107">
        <v>120</v>
      </c>
      <c r="BI126" s="109"/>
      <c r="BJ126" s="110" t="s">
        <v>154</v>
      </c>
      <c r="BK126" s="111"/>
      <c r="BL126" s="112" t="s">
        <v>155</v>
      </c>
      <c r="BM126" s="163"/>
      <c r="BN126" s="186"/>
      <c r="BO126" s="163"/>
      <c r="BP126" s="164"/>
      <c r="BQ126" s="164"/>
      <c r="BR126" s="164"/>
      <c r="BS126" s="164"/>
      <c r="BT126" s="165"/>
      <c r="BU126" s="166"/>
      <c r="BV126" s="167"/>
      <c r="BW126" s="113" t="s">
        <v>159</v>
      </c>
      <c r="BX126" s="166"/>
      <c r="BY126" s="167"/>
      <c r="BZ126" s="113" t="s">
        <v>160</v>
      </c>
      <c r="CG126" s="108"/>
      <c r="CK126" s="107">
        <v>120</v>
      </c>
      <c r="CL126" s="109"/>
      <c r="CM126" s="110" t="s">
        <v>154</v>
      </c>
      <c r="CN126" s="111"/>
      <c r="CO126" s="112" t="s">
        <v>155</v>
      </c>
      <c r="CP126" s="163"/>
      <c r="CQ126" s="186"/>
      <c r="CR126" s="163"/>
      <c r="CS126" s="164"/>
      <c r="CT126" s="164"/>
      <c r="CU126" s="164"/>
      <c r="CV126" s="164"/>
      <c r="CW126" s="165"/>
      <c r="CX126" s="166"/>
      <c r="CY126" s="167"/>
      <c r="CZ126" s="113" t="s">
        <v>159</v>
      </c>
      <c r="DA126" s="166"/>
      <c r="DB126" s="167"/>
      <c r="DC126" s="113" t="s">
        <v>160</v>
      </c>
      <c r="DJ126" s="108"/>
      <c r="DN126" s="107">
        <v>120</v>
      </c>
      <c r="DO126" s="109"/>
      <c r="DP126" s="110" t="s">
        <v>154</v>
      </c>
      <c r="DQ126" s="111"/>
      <c r="DR126" s="112" t="s">
        <v>155</v>
      </c>
      <c r="DS126" s="163"/>
      <c r="DT126" s="186"/>
      <c r="DU126" s="163"/>
      <c r="DV126" s="164"/>
      <c r="DW126" s="164"/>
      <c r="DX126" s="164"/>
      <c r="DY126" s="164"/>
      <c r="DZ126" s="165"/>
      <c r="EA126" s="166"/>
      <c r="EB126" s="167"/>
      <c r="EC126" s="113" t="s">
        <v>159</v>
      </c>
      <c r="ED126" s="166"/>
      <c r="EE126" s="167"/>
      <c r="EF126" s="113" t="s">
        <v>160</v>
      </c>
      <c r="EM126" s="108"/>
      <c r="EQ126" s="107">
        <v>120</v>
      </c>
      <c r="ER126" s="109"/>
      <c r="ES126" s="110" t="s">
        <v>154</v>
      </c>
      <c r="ET126" s="111"/>
      <c r="EU126" s="112" t="s">
        <v>155</v>
      </c>
      <c r="EV126" s="163"/>
      <c r="EW126" s="186"/>
      <c r="EX126" s="163"/>
      <c r="EY126" s="164"/>
      <c r="EZ126" s="164"/>
      <c r="FA126" s="164"/>
      <c r="FB126" s="164"/>
      <c r="FC126" s="165"/>
      <c r="FD126" s="166"/>
      <c r="FE126" s="167"/>
      <c r="FF126" s="113" t="s">
        <v>159</v>
      </c>
      <c r="FG126" s="166"/>
      <c r="FH126" s="167"/>
      <c r="FI126" s="113" t="s">
        <v>160</v>
      </c>
      <c r="FP126" s="108"/>
    </row>
    <row r="127" spans="2:172">
      <c r="B127" s="107">
        <v>121</v>
      </c>
      <c r="C127" s="109"/>
      <c r="D127" s="110" t="s">
        <v>154</v>
      </c>
      <c r="E127" s="111"/>
      <c r="F127" s="112" t="s">
        <v>155</v>
      </c>
      <c r="G127" s="163"/>
      <c r="H127" s="186"/>
      <c r="I127" s="163"/>
      <c r="J127" s="164"/>
      <c r="K127" s="164"/>
      <c r="L127" s="164"/>
      <c r="M127" s="164"/>
      <c r="N127" s="165"/>
      <c r="O127" s="166"/>
      <c r="P127" s="167"/>
      <c r="Q127" s="113" t="s">
        <v>159</v>
      </c>
      <c r="R127" s="166"/>
      <c r="S127" s="167"/>
      <c r="T127" s="113" t="s">
        <v>160</v>
      </c>
      <c r="AA127" s="108"/>
      <c r="AE127" s="107">
        <v>121</v>
      </c>
      <c r="AF127" s="109"/>
      <c r="AG127" s="110" t="s">
        <v>154</v>
      </c>
      <c r="AH127" s="111"/>
      <c r="AI127" s="112" t="s">
        <v>155</v>
      </c>
      <c r="AJ127" s="163"/>
      <c r="AK127" s="186"/>
      <c r="AL127" s="163"/>
      <c r="AM127" s="164"/>
      <c r="AN127" s="164"/>
      <c r="AO127" s="164"/>
      <c r="AP127" s="164"/>
      <c r="AQ127" s="165"/>
      <c r="AR127" s="166"/>
      <c r="AS127" s="167"/>
      <c r="AT127" s="113" t="s">
        <v>159</v>
      </c>
      <c r="AU127" s="166"/>
      <c r="AV127" s="167"/>
      <c r="AW127" s="113" t="s">
        <v>160</v>
      </c>
      <c r="BD127" s="108"/>
      <c r="BH127" s="107">
        <v>121</v>
      </c>
      <c r="BI127" s="109"/>
      <c r="BJ127" s="110" t="s">
        <v>154</v>
      </c>
      <c r="BK127" s="111"/>
      <c r="BL127" s="112" t="s">
        <v>155</v>
      </c>
      <c r="BM127" s="163"/>
      <c r="BN127" s="186"/>
      <c r="BO127" s="163"/>
      <c r="BP127" s="164"/>
      <c r="BQ127" s="164"/>
      <c r="BR127" s="164"/>
      <c r="BS127" s="164"/>
      <c r="BT127" s="165"/>
      <c r="BU127" s="166"/>
      <c r="BV127" s="167"/>
      <c r="BW127" s="113" t="s">
        <v>159</v>
      </c>
      <c r="BX127" s="166"/>
      <c r="BY127" s="167"/>
      <c r="BZ127" s="113" t="s">
        <v>160</v>
      </c>
      <c r="CG127" s="108"/>
      <c r="CK127" s="107">
        <v>121</v>
      </c>
      <c r="CL127" s="109"/>
      <c r="CM127" s="110" t="s">
        <v>154</v>
      </c>
      <c r="CN127" s="111"/>
      <c r="CO127" s="112" t="s">
        <v>155</v>
      </c>
      <c r="CP127" s="163"/>
      <c r="CQ127" s="186"/>
      <c r="CR127" s="163"/>
      <c r="CS127" s="164"/>
      <c r="CT127" s="164"/>
      <c r="CU127" s="164"/>
      <c r="CV127" s="164"/>
      <c r="CW127" s="165"/>
      <c r="CX127" s="166"/>
      <c r="CY127" s="167"/>
      <c r="CZ127" s="113" t="s">
        <v>159</v>
      </c>
      <c r="DA127" s="166"/>
      <c r="DB127" s="167"/>
      <c r="DC127" s="113" t="s">
        <v>160</v>
      </c>
      <c r="DJ127" s="108"/>
      <c r="DN127" s="107">
        <v>121</v>
      </c>
      <c r="DO127" s="109"/>
      <c r="DP127" s="110" t="s">
        <v>154</v>
      </c>
      <c r="DQ127" s="111"/>
      <c r="DR127" s="112" t="s">
        <v>155</v>
      </c>
      <c r="DS127" s="163"/>
      <c r="DT127" s="186"/>
      <c r="DU127" s="163"/>
      <c r="DV127" s="164"/>
      <c r="DW127" s="164"/>
      <c r="DX127" s="164"/>
      <c r="DY127" s="164"/>
      <c r="DZ127" s="165"/>
      <c r="EA127" s="166"/>
      <c r="EB127" s="167"/>
      <c r="EC127" s="113" t="s">
        <v>159</v>
      </c>
      <c r="ED127" s="166"/>
      <c r="EE127" s="167"/>
      <c r="EF127" s="113" t="s">
        <v>160</v>
      </c>
      <c r="EM127" s="108"/>
      <c r="EQ127" s="107">
        <v>121</v>
      </c>
      <c r="ER127" s="109"/>
      <c r="ES127" s="110" t="s">
        <v>154</v>
      </c>
      <c r="ET127" s="111"/>
      <c r="EU127" s="112" t="s">
        <v>155</v>
      </c>
      <c r="EV127" s="163"/>
      <c r="EW127" s="186"/>
      <c r="EX127" s="163"/>
      <c r="EY127" s="164"/>
      <c r="EZ127" s="164"/>
      <c r="FA127" s="164"/>
      <c r="FB127" s="164"/>
      <c r="FC127" s="165"/>
      <c r="FD127" s="166"/>
      <c r="FE127" s="167"/>
      <c r="FF127" s="113" t="s">
        <v>159</v>
      </c>
      <c r="FG127" s="166"/>
      <c r="FH127" s="167"/>
      <c r="FI127" s="113" t="s">
        <v>160</v>
      </c>
      <c r="FP127" s="108"/>
    </row>
    <row r="128" spans="2:172">
      <c r="B128" s="107">
        <v>122</v>
      </c>
      <c r="C128" s="109"/>
      <c r="D128" s="110" t="s">
        <v>154</v>
      </c>
      <c r="E128" s="111"/>
      <c r="F128" s="112" t="s">
        <v>155</v>
      </c>
      <c r="G128" s="163"/>
      <c r="H128" s="186"/>
      <c r="I128" s="163"/>
      <c r="J128" s="164"/>
      <c r="K128" s="164"/>
      <c r="L128" s="164"/>
      <c r="M128" s="164"/>
      <c r="N128" s="165"/>
      <c r="O128" s="166"/>
      <c r="P128" s="167"/>
      <c r="Q128" s="113" t="s">
        <v>159</v>
      </c>
      <c r="R128" s="166"/>
      <c r="S128" s="167"/>
      <c r="T128" s="113" t="s">
        <v>160</v>
      </c>
      <c r="AA128" s="108"/>
      <c r="AE128" s="107">
        <v>122</v>
      </c>
      <c r="AF128" s="109"/>
      <c r="AG128" s="110" t="s">
        <v>154</v>
      </c>
      <c r="AH128" s="111"/>
      <c r="AI128" s="112" t="s">
        <v>155</v>
      </c>
      <c r="AJ128" s="163"/>
      <c r="AK128" s="186"/>
      <c r="AL128" s="163"/>
      <c r="AM128" s="164"/>
      <c r="AN128" s="164"/>
      <c r="AO128" s="164"/>
      <c r="AP128" s="164"/>
      <c r="AQ128" s="165"/>
      <c r="AR128" s="166"/>
      <c r="AS128" s="167"/>
      <c r="AT128" s="113" t="s">
        <v>159</v>
      </c>
      <c r="AU128" s="166"/>
      <c r="AV128" s="167"/>
      <c r="AW128" s="113" t="s">
        <v>160</v>
      </c>
      <c r="BD128" s="108"/>
      <c r="BH128" s="107">
        <v>122</v>
      </c>
      <c r="BI128" s="109"/>
      <c r="BJ128" s="110" t="s">
        <v>154</v>
      </c>
      <c r="BK128" s="111"/>
      <c r="BL128" s="112" t="s">
        <v>155</v>
      </c>
      <c r="BM128" s="163"/>
      <c r="BN128" s="186"/>
      <c r="BO128" s="163"/>
      <c r="BP128" s="164"/>
      <c r="BQ128" s="164"/>
      <c r="BR128" s="164"/>
      <c r="BS128" s="164"/>
      <c r="BT128" s="165"/>
      <c r="BU128" s="166"/>
      <c r="BV128" s="167"/>
      <c r="BW128" s="113" t="s">
        <v>159</v>
      </c>
      <c r="BX128" s="166"/>
      <c r="BY128" s="167"/>
      <c r="BZ128" s="113" t="s">
        <v>160</v>
      </c>
      <c r="CG128" s="108"/>
      <c r="CK128" s="107">
        <v>122</v>
      </c>
      <c r="CL128" s="109"/>
      <c r="CM128" s="110" t="s">
        <v>154</v>
      </c>
      <c r="CN128" s="111"/>
      <c r="CO128" s="112" t="s">
        <v>155</v>
      </c>
      <c r="CP128" s="163"/>
      <c r="CQ128" s="186"/>
      <c r="CR128" s="163"/>
      <c r="CS128" s="164"/>
      <c r="CT128" s="164"/>
      <c r="CU128" s="164"/>
      <c r="CV128" s="164"/>
      <c r="CW128" s="165"/>
      <c r="CX128" s="166"/>
      <c r="CY128" s="167"/>
      <c r="CZ128" s="113" t="s">
        <v>159</v>
      </c>
      <c r="DA128" s="166"/>
      <c r="DB128" s="167"/>
      <c r="DC128" s="113" t="s">
        <v>160</v>
      </c>
      <c r="DJ128" s="108"/>
      <c r="DN128" s="107">
        <v>122</v>
      </c>
      <c r="DO128" s="109"/>
      <c r="DP128" s="110" t="s">
        <v>154</v>
      </c>
      <c r="DQ128" s="111"/>
      <c r="DR128" s="112" t="s">
        <v>155</v>
      </c>
      <c r="DS128" s="163"/>
      <c r="DT128" s="186"/>
      <c r="DU128" s="163"/>
      <c r="DV128" s="164"/>
      <c r="DW128" s="164"/>
      <c r="DX128" s="164"/>
      <c r="DY128" s="164"/>
      <c r="DZ128" s="165"/>
      <c r="EA128" s="166"/>
      <c r="EB128" s="167"/>
      <c r="EC128" s="113" t="s">
        <v>159</v>
      </c>
      <c r="ED128" s="166"/>
      <c r="EE128" s="167"/>
      <c r="EF128" s="113" t="s">
        <v>160</v>
      </c>
      <c r="EM128" s="108"/>
      <c r="EQ128" s="107">
        <v>122</v>
      </c>
      <c r="ER128" s="109"/>
      <c r="ES128" s="110" t="s">
        <v>154</v>
      </c>
      <c r="ET128" s="111"/>
      <c r="EU128" s="112" t="s">
        <v>155</v>
      </c>
      <c r="EV128" s="163"/>
      <c r="EW128" s="186"/>
      <c r="EX128" s="163"/>
      <c r="EY128" s="164"/>
      <c r="EZ128" s="164"/>
      <c r="FA128" s="164"/>
      <c r="FB128" s="164"/>
      <c r="FC128" s="165"/>
      <c r="FD128" s="166"/>
      <c r="FE128" s="167"/>
      <c r="FF128" s="113" t="s">
        <v>159</v>
      </c>
      <c r="FG128" s="166"/>
      <c r="FH128" s="167"/>
      <c r="FI128" s="113" t="s">
        <v>160</v>
      </c>
      <c r="FP128" s="108"/>
    </row>
    <row r="129" spans="2:172">
      <c r="B129" s="107">
        <v>123</v>
      </c>
      <c r="C129" s="109"/>
      <c r="D129" s="110" t="s">
        <v>154</v>
      </c>
      <c r="E129" s="111"/>
      <c r="F129" s="112" t="s">
        <v>155</v>
      </c>
      <c r="G129" s="163"/>
      <c r="H129" s="186"/>
      <c r="I129" s="163"/>
      <c r="J129" s="164"/>
      <c r="K129" s="164"/>
      <c r="L129" s="164"/>
      <c r="M129" s="164"/>
      <c r="N129" s="165"/>
      <c r="O129" s="166"/>
      <c r="P129" s="167"/>
      <c r="Q129" s="113" t="s">
        <v>159</v>
      </c>
      <c r="R129" s="166"/>
      <c r="S129" s="167"/>
      <c r="T129" s="113" t="s">
        <v>160</v>
      </c>
      <c r="AA129" s="108"/>
      <c r="AE129" s="107">
        <v>123</v>
      </c>
      <c r="AF129" s="109"/>
      <c r="AG129" s="110" t="s">
        <v>154</v>
      </c>
      <c r="AH129" s="111"/>
      <c r="AI129" s="112" t="s">
        <v>155</v>
      </c>
      <c r="AJ129" s="163"/>
      <c r="AK129" s="186"/>
      <c r="AL129" s="163"/>
      <c r="AM129" s="164"/>
      <c r="AN129" s="164"/>
      <c r="AO129" s="164"/>
      <c r="AP129" s="164"/>
      <c r="AQ129" s="165"/>
      <c r="AR129" s="166"/>
      <c r="AS129" s="167"/>
      <c r="AT129" s="113" t="s">
        <v>159</v>
      </c>
      <c r="AU129" s="166"/>
      <c r="AV129" s="167"/>
      <c r="AW129" s="113" t="s">
        <v>160</v>
      </c>
      <c r="BD129" s="108"/>
      <c r="BH129" s="107">
        <v>123</v>
      </c>
      <c r="BI129" s="109"/>
      <c r="BJ129" s="110" t="s">
        <v>154</v>
      </c>
      <c r="BK129" s="111"/>
      <c r="BL129" s="112" t="s">
        <v>155</v>
      </c>
      <c r="BM129" s="163"/>
      <c r="BN129" s="186"/>
      <c r="BO129" s="163"/>
      <c r="BP129" s="164"/>
      <c r="BQ129" s="164"/>
      <c r="BR129" s="164"/>
      <c r="BS129" s="164"/>
      <c r="BT129" s="165"/>
      <c r="BU129" s="166"/>
      <c r="BV129" s="167"/>
      <c r="BW129" s="113" t="s">
        <v>159</v>
      </c>
      <c r="BX129" s="166"/>
      <c r="BY129" s="167"/>
      <c r="BZ129" s="113" t="s">
        <v>160</v>
      </c>
      <c r="CG129" s="108"/>
      <c r="CK129" s="107">
        <v>123</v>
      </c>
      <c r="CL129" s="109"/>
      <c r="CM129" s="110" t="s">
        <v>154</v>
      </c>
      <c r="CN129" s="111"/>
      <c r="CO129" s="112" t="s">
        <v>155</v>
      </c>
      <c r="CP129" s="163"/>
      <c r="CQ129" s="186"/>
      <c r="CR129" s="163"/>
      <c r="CS129" s="164"/>
      <c r="CT129" s="164"/>
      <c r="CU129" s="164"/>
      <c r="CV129" s="164"/>
      <c r="CW129" s="165"/>
      <c r="CX129" s="166"/>
      <c r="CY129" s="167"/>
      <c r="CZ129" s="113" t="s">
        <v>159</v>
      </c>
      <c r="DA129" s="166"/>
      <c r="DB129" s="167"/>
      <c r="DC129" s="113" t="s">
        <v>160</v>
      </c>
      <c r="DJ129" s="108"/>
      <c r="DN129" s="107">
        <v>123</v>
      </c>
      <c r="DO129" s="109"/>
      <c r="DP129" s="110" t="s">
        <v>154</v>
      </c>
      <c r="DQ129" s="111"/>
      <c r="DR129" s="112" t="s">
        <v>155</v>
      </c>
      <c r="DS129" s="163"/>
      <c r="DT129" s="186"/>
      <c r="DU129" s="163"/>
      <c r="DV129" s="164"/>
      <c r="DW129" s="164"/>
      <c r="DX129" s="164"/>
      <c r="DY129" s="164"/>
      <c r="DZ129" s="165"/>
      <c r="EA129" s="166"/>
      <c r="EB129" s="167"/>
      <c r="EC129" s="113" t="s">
        <v>159</v>
      </c>
      <c r="ED129" s="166"/>
      <c r="EE129" s="167"/>
      <c r="EF129" s="113" t="s">
        <v>160</v>
      </c>
      <c r="EM129" s="108"/>
      <c r="EQ129" s="107">
        <v>123</v>
      </c>
      <c r="ER129" s="109"/>
      <c r="ES129" s="110" t="s">
        <v>154</v>
      </c>
      <c r="ET129" s="111"/>
      <c r="EU129" s="112" t="s">
        <v>155</v>
      </c>
      <c r="EV129" s="163"/>
      <c r="EW129" s="186"/>
      <c r="EX129" s="163"/>
      <c r="EY129" s="164"/>
      <c r="EZ129" s="164"/>
      <c r="FA129" s="164"/>
      <c r="FB129" s="164"/>
      <c r="FC129" s="165"/>
      <c r="FD129" s="166"/>
      <c r="FE129" s="167"/>
      <c r="FF129" s="113" t="s">
        <v>159</v>
      </c>
      <c r="FG129" s="166"/>
      <c r="FH129" s="167"/>
      <c r="FI129" s="113" t="s">
        <v>160</v>
      </c>
      <c r="FP129" s="108"/>
    </row>
    <row r="130" spans="2:172">
      <c r="B130" s="107">
        <v>124</v>
      </c>
      <c r="C130" s="109"/>
      <c r="D130" s="110" t="s">
        <v>154</v>
      </c>
      <c r="E130" s="111"/>
      <c r="F130" s="112" t="s">
        <v>155</v>
      </c>
      <c r="G130" s="163"/>
      <c r="H130" s="186"/>
      <c r="I130" s="163"/>
      <c r="J130" s="164"/>
      <c r="K130" s="164"/>
      <c r="L130" s="164"/>
      <c r="M130" s="164"/>
      <c r="N130" s="165"/>
      <c r="O130" s="166"/>
      <c r="P130" s="167"/>
      <c r="Q130" s="113" t="s">
        <v>159</v>
      </c>
      <c r="R130" s="166"/>
      <c r="S130" s="167"/>
      <c r="T130" s="113" t="s">
        <v>160</v>
      </c>
      <c r="AA130" s="108"/>
      <c r="AE130" s="107">
        <v>124</v>
      </c>
      <c r="AF130" s="109"/>
      <c r="AG130" s="110" t="s">
        <v>154</v>
      </c>
      <c r="AH130" s="111"/>
      <c r="AI130" s="112" t="s">
        <v>155</v>
      </c>
      <c r="AJ130" s="163"/>
      <c r="AK130" s="186"/>
      <c r="AL130" s="163"/>
      <c r="AM130" s="164"/>
      <c r="AN130" s="164"/>
      <c r="AO130" s="164"/>
      <c r="AP130" s="164"/>
      <c r="AQ130" s="165"/>
      <c r="AR130" s="166"/>
      <c r="AS130" s="167"/>
      <c r="AT130" s="113" t="s">
        <v>159</v>
      </c>
      <c r="AU130" s="166"/>
      <c r="AV130" s="167"/>
      <c r="AW130" s="113" t="s">
        <v>160</v>
      </c>
      <c r="BD130" s="108"/>
      <c r="BH130" s="107">
        <v>124</v>
      </c>
      <c r="BI130" s="109"/>
      <c r="BJ130" s="110" t="s">
        <v>154</v>
      </c>
      <c r="BK130" s="111"/>
      <c r="BL130" s="112" t="s">
        <v>155</v>
      </c>
      <c r="BM130" s="163"/>
      <c r="BN130" s="186"/>
      <c r="BO130" s="163"/>
      <c r="BP130" s="164"/>
      <c r="BQ130" s="164"/>
      <c r="BR130" s="164"/>
      <c r="BS130" s="164"/>
      <c r="BT130" s="165"/>
      <c r="BU130" s="166"/>
      <c r="BV130" s="167"/>
      <c r="BW130" s="113" t="s">
        <v>159</v>
      </c>
      <c r="BX130" s="166"/>
      <c r="BY130" s="167"/>
      <c r="BZ130" s="113" t="s">
        <v>160</v>
      </c>
      <c r="CG130" s="108"/>
      <c r="CK130" s="107">
        <v>124</v>
      </c>
      <c r="CL130" s="109"/>
      <c r="CM130" s="110" t="s">
        <v>154</v>
      </c>
      <c r="CN130" s="111"/>
      <c r="CO130" s="112" t="s">
        <v>155</v>
      </c>
      <c r="CP130" s="163"/>
      <c r="CQ130" s="186"/>
      <c r="CR130" s="163"/>
      <c r="CS130" s="164"/>
      <c r="CT130" s="164"/>
      <c r="CU130" s="164"/>
      <c r="CV130" s="164"/>
      <c r="CW130" s="165"/>
      <c r="CX130" s="166"/>
      <c r="CY130" s="167"/>
      <c r="CZ130" s="113" t="s">
        <v>159</v>
      </c>
      <c r="DA130" s="166"/>
      <c r="DB130" s="167"/>
      <c r="DC130" s="113" t="s">
        <v>160</v>
      </c>
      <c r="DJ130" s="108"/>
      <c r="DN130" s="107">
        <v>124</v>
      </c>
      <c r="DO130" s="109"/>
      <c r="DP130" s="110" t="s">
        <v>154</v>
      </c>
      <c r="DQ130" s="111"/>
      <c r="DR130" s="112" t="s">
        <v>155</v>
      </c>
      <c r="DS130" s="163"/>
      <c r="DT130" s="186"/>
      <c r="DU130" s="163"/>
      <c r="DV130" s="164"/>
      <c r="DW130" s="164"/>
      <c r="DX130" s="164"/>
      <c r="DY130" s="164"/>
      <c r="DZ130" s="165"/>
      <c r="EA130" s="166"/>
      <c r="EB130" s="167"/>
      <c r="EC130" s="113" t="s">
        <v>159</v>
      </c>
      <c r="ED130" s="166"/>
      <c r="EE130" s="167"/>
      <c r="EF130" s="113" t="s">
        <v>160</v>
      </c>
      <c r="EM130" s="108"/>
      <c r="EQ130" s="107">
        <v>124</v>
      </c>
      <c r="ER130" s="109"/>
      <c r="ES130" s="110" t="s">
        <v>154</v>
      </c>
      <c r="ET130" s="111"/>
      <c r="EU130" s="112" t="s">
        <v>155</v>
      </c>
      <c r="EV130" s="163"/>
      <c r="EW130" s="186"/>
      <c r="EX130" s="163"/>
      <c r="EY130" s="164"/>
      <c r="EZ130" s="164"/>
      <c r="FA130" s="164"/>
      <c r="FB130" s="164"/>
      <c r="FC130" s="165"/>
      <c r="FD130" s="166"/>
      <c r="FE130" s="167"/>
      <c r="FF130" s="113" t="s">
        <v>159</v>
      </c>
      <c r="FG130" s="166"/>
      <c r="FH130" s="167"/>
      <c r="FI130" s="113" t="s">
        <v>160</v>
      </c>
      <c r="FP130" s="108"/>
    </row>
    <row r="131" spans="2:172">
      <c r="B131" s="107">
        <v>125</v>
      </c>
      <c r="C131" s="109"/>
      <c r="D131" s="110" t="s">
        <v>154</v>
      </c>
      <c r="E131" s="111"/>
      <c r="F131" s="112" t="s">
        <v>155</v>
      </c>
      <c r="G131" s="163"/>
      <c r="H131" s="186"/>
      <c r="I131" s="163"/>
      <c r="J131" s="164"/>
      <c r="K131" s="164"/>
      <c r="L131" s="164"/>
      <c r="M131" s="164"/>
      <c r="N131" s="165"/>
      <c r="O131" s="166"/>
      <c r="P131" s="167"/>
      <c r="Q131" s="113" t="s">
        <v>159</v>
      </c>
      <c r="R131" s="166"/>
      <c r="S131" s="167"/>
      <c r="T131" s="113" t="s">
        <v>160</v>
      </c>
      <c r="AA131" s="108"/>
      <c r="AE131" s="107">
        <v>125</v>
      </c>
      <c r="AF131" s="109"/>
      <c r="AG131" s="110" t="s">
        <v>154</v>
      </c>
      <c r="AH131" s="111"/>
      <c r="AI131" s="112" t="s">
        <v>155</v>
      </c>
      <c r="AJ131" s="163"/>
      <c r="AK131" s="186"/>
      <c r="AL131" s="163"/>
      <c r="AM131" s="164"/>
      <c r="AN131" s="164"/>
      <c r="AO131" s="164"/>
      <c r="AP131" s="164"/>
      <c r="AQ131" s="165"/>
      <c r="AR131" s="166"/>
      <c r="AS131" s="167"/>
      <c r="AT131" s="113" t="s">
        <v>159</v>
      </c>
      <c r="AU131" s="166"/>
      <c r="AV131" s="167"/>
      <c r="AW131" s="113" t="s">
        <v>160</v>
      </c>
      <c r="BD131" s="108"/>
      <c r="BH131" s="107">
        <v>125</v>
      </c>
      <c r="BI131" s="109"/>
      <c r="BJ131" s="110" t="s">
        <v>154</v>
      </c>
      <c r="BK131" s="111"/>
      <c r="BL131" s="112" t="s">
        <v>155</v>
      </c>
      <c r="BM131" s="163"/>
      <c r="BN131" s="186"/>
      <c r="BO131" s="163"/>
      <c r="BP131" s="164"/>
      <c r="BQ131" s="164"/>
      <c r="BR131" s="164"/>
      <c r="BS131" s="164"/>
      <c r="BT131" s="165"/>
      <c r="BU131" s="166"/>
      <c r="BV131" s="167"/>
      <c r="BW131" s="113" t="s">
        <v>159</v>
      </c>
      <c r="BX131" s="166"/>
      <c r="BY131" s="167"/>
      <c r="BZ131" s="113" t="s">
        <v>160</v>
      </c>
      <c r="CG131" s="108"/>
      <c r="CK131" s="107">
        <v>125</v>
      </c>
      <c r="CL131" s="109"/>
      <c r="CM131" s="110" t="s">
        <v>154</v>
      </c>
      <c r="CN131" s="111"/>
      <c r="CO131" s="112" t="s">
        <v>155</v>
      </c>
      <c r="CP131" s="163"/>
      <c r="CQ131" s="186"/>
      <c r="CR131" s="163"/>
      <c r="CS131" s="164"/>
      <c r="CT131" s="164"/>
      <c r="CU131" s="164"/>
      <c r="CV131" s="164"/>
      <c r="CW131" s="165"/>
      <c r="CX131" s="166"/>
      <c r="CY131" s="167"/>
      <c r="CZ131" s="113" t="s">
        <v>159</v>
      </c>
      <c r="DA131" s="166"/>
      <c r="DB131" s="167"/>
      <c r="DC131" s="113" t="s">
        <v>160</v>
      </c>
      <c r="DJ131" s="108"/>
      <c r="DN131" s="107">
        <v>125</v>
      </c>
      <c r="DO131" s="109"/>
      <c r="DP131" s="110" t="s">
        <v>154</v>
      </c>
      <c r="DQ131" s="111"/>
      <c r="DR131" s="112" t="s">
        <v>155</v>
      </c>
      <c r="DS131" s="163"/>
      <c r="DT131" s="186"/>
      <c r="DU131" s="163"/>
      <c r="DV131" s="164"/>
      <c r="DW131" s="164"/>
      <c r="DX131" s="164"/>
      <c r="DY131" s="164"/>
      <c r="DZ131" s="165"/>
      <c r="EA131" s="166"/>
      <c r="EB131" s="167"/>
      <c r="EC131" s="113" t="s">
        <v>159</v>
      </c>
      <c r="ED131" s="166"/>
      <c r="EE131" s="167"/>
      <c r="EF131" s="113" t="s">
        <v>160</v>
      </c>
      <c r="EM131" s="108"/>
      <c r="EQ131" s="107">
        <v>125</v>
      </c>
      <c r="ER131" s="109"/>
      <c r="ES131" s="110" t="s">
        <v>154</v>
      </c>
      <c r="ET131" s="111"/>
      <c r="EU131" s="112" t="s">
        <v>155</v>
      </c>
      <c r="EV131" s="163"/>
      <c r="EW131" s="186"/>
      <c r="EX131" s="163"/>
      <c r="EY131" s="164"/>
      <c r="EZ131" s="164"/>
      <c r="FA131" s="164"/>
      <c r="FB131" s="164"/>
      <c r="FC131" s="165"/>
      <c r="FD131" s="166"/>
      <c r="FE131" s="167"/>
      <c r="FF131" s="113" t="s">
        <v>159</v>
      </c>
      <c r="FG131" s="166"/>
      <c r="FH131" s="167"/>
      <c r="FI131" s="113" t="s">
        <v>160</v>
      </c>
      <c r="FP131" s="108"/>
    </row>
    <row r="132" spans="2:172">
      <c r="B132" s="107">
        <v>126</v>
      </c>
      <c r="C132" s="109"/>
      <c r="D132" s="110" t="s">
        <v>154</v>
      </c>
      <c r="E132" s="111"/>
      <c r="F132" s="112" t="s">
        <v>155</v>
      </c>
      <c r="G132" s="163"/>
      <c r="H132" s="186"/>
      <c r="I132" s="163"/>
      <c r="J132" s="164"/>
      <c r="K132" s="164"/>
      <c r="L132" s="164"/>
      <c r="M132" s="164"/>
      <c r="N132" s="165"/>
      <c r="O132" s="166"/>
      <c r="P132" s="167"/>
      <c r="Q132" s="113" t="s">
        <v>159</v>
      </c>
      <c r="R132" s="166"/>
      <c r="S132" s="167"/>
      <c r="T132" s="113" t="s">
        <v>160</v>
      </c>
      <c r="AA132" s="108"/>
      <c r="AE132" s="107">
        <v>126</v>
      </c>
      <c r="AF132" s="109"/>
      <c r="AG132" s="110" t="s">
        <v>154</v>
      </c>
      <c r="AH132" s="111"/>
      <c r="AI132" s="112" t="s">
        <v>155</v>
      </c>
      <c r="AJ132" s="163"/>
      <c r="AK132" s="186"/>
      <c r="AL132" s="163"/>
      <c r="AM132" s="164"/>
      <c r="AN132" s="164"/>
      <c r="AO132" s="164"/>
      <c r="AP132" s="164"/>
      <c r="AQ132" s="165"/>
      <c r="AR132" s="166"/>
      <c r="AS132" s="167"/>
      <c r="AT132" s="113" t="s">
        <v>159</v>
      </c>
      <c r="AU132" s="166"/>
      <c r="AV132" s="167"/>
      <c r="AW132" s="113" t="s">
        <v>160</v>
      </c>
      <c r="BD132" s="108"/>
      <c r="BH132" s="107">
        <v>126</v>
      </c>
      <c r="BI132" s="109"/>
      <c r="BJ132" s="110" t="s">
        <v>154</v>
      </c>
      <c r="BK132" s="111"/>
      <c r="BL132" s="112" t="s">
        <v>155</v>
      </c>
      <c r="BM132" s="163"/>
      <c r="BN132" s="186"/>
      <c r="BO132" s="163"/>
      <c r="BP132" s="164"/>
      <c r="BQ132" s="164"/>
      <c r="BR132" s="164"/>
      <c r="BS132" s="164"/>
      <c r="BT132" s="165"/>
      <c r="BU132" s="166"/>
      <c r="BV132" s="167"/>
      <c r="BW132" s="113" t="s">
        <v>159</v>
      </c>
      <c r="BX132" s="166"/>
      <c r="BY132" s="167"/>
      <c r="BZ132" s="113" t="s">
        <v>160</v>
      </c>
      <c r="CG132" s="108"/>
      <c r="CK132" s="107">
        <v>126</v>
      </c>
      <c r="CL132" s="109"/>
      <c r="CM132" s="110" t="s">
        <v>154</v>
      </c>
      <c r="CN132" s="111"/>
      <c r="CO132" s="112" t="s">
        <v>155</v>
      </c>
      <c r="CP132" s="163"/>
      <c r="CQ132" s="186"/>
      <c r="CR132" s="163"/>
      <c r="CS132" s="164"/>
      <c r="CT132" s="164"/>
      <c r="CU132" s="164"/>
      <c r="CV132" s="164"/>
      <c r="CW132" s="165"/>
      <c r="CX132" s="166"/>
      <c r="CY132" s="167"/>
      <c r="CZ132" s="113" t="s">
        <v>159</v>
      </c>
      <c r="DA132" s="166"/>
      <c r="DB132" s="167"/>
      <c r="DC132" s="113" t="s">
        <v>160</v>
      </c>
      <c r="DJ132" s="108"/>
      <c r="DN132" s="107">
        <v>126</v>
      </c>
      <c r="DO132" s="109"/>
      <c r="DP132" s="110" t="s">
        <v>154</v>
      </c>
      <c r="DQ132" s="111"/>
      <c r="DR132" s="112" t="s">
        <v>155</v>
      </c>
      <c r="DS132" s="163"/>
      <c r="DT132" s="186"/>
      <c r="DU132" s="163"/>
      <c r="DV132" s="164"/>
      <c r="DW132" s="164"/>
      <c r="DX132" s="164"/>
      <c r="DY132" s="164"/>
      <c r="DZ132" s="165"/>
      <c r="EA132" s="166"/>
      <c r="EB132" s="167"/>
      <c r="EC132" s="113" t="s">
        <v>159</v>
      </c>
      <c r="ED132" s="166"/>
      <c r="EE132" s="167"/>
      <c r="EF132" s="113" t="s">
        <v>160</v>
      </c>
      <c r="EM132" s="108"/>
      <c r="EQ132" s="107">
        <v>126</v>
      </c>
      <c r="ER132" s="109"/>
      <c r="ES132" s="110" t="s">
        <v>154</v>
      </c>
      <c r="ET132" s="111"/>
      <c r="EU132" s="112" t="s">
        <v>155</v>
      </c>
      <c r="EV132" s="163"/>
      <c r="EW132" s="186"/>
      <c r="EX132" s="163"/>
      <c r="EY132" s="164"/>
      <c r="EZ132" s="164"/>
      <c r="FA132" s="164"/>
      <c r="FB132" s="164"/>
      <c r="FC132" s="165"/>
      <c r="FD132" s="166"/>
      <c r="FE132" s="167"/>
      <c r="FF132" s="113" t="s">
        <v>159</v>
      </c>
      <c r="FG132" s="166"/>
      <c r="FH132" s="167"/>
      <c r="FI132" s="113" t="s">
        <v>160</v>
      </c>
      <c r="FP132" s="108"/>
    </row>
    <row r="133" spans="2:172">
      <c r="B133" s="107">
        <v>127</v>
      </c>
      <c r="C133" s="109"/>
      <c r="D133" s="110" t="s">
        <v>154</v>
      </c>
      <c r="E133" s="111"/>
      <c r="F133" s="112" t="s">
        <v>155</v>
      </c>
      <c r="G133" s="163"/>
      <c r="H133" s="186"/>
      <c r="I133" s="163"/>
      <c r="J133" s="164"/>
      <c r="K133" s="164"/>
      <c r="L133" s="164"/>
      <c r="M133" s="164"/>
      <c r="N133" s="165"/>
      <c r="O133" s="166"/>
      <c r="P133" s="167"/>
      <c r="Q133" s="113" t="s">
        <v>159</v>
      </c>
      <c r="R133" s="166"/>
      <c r="S133" s="167"/>
      <c r="T133" s="113" t="s">
        <v>160</v>
      </c>
      <c r="AA133" s="108"/>
      <c r="AE133" s="107">
        <v>127</v>
      </c>
      <c r="AF133" s="109"/>
      <c r="AG133" s="110" t="s">
        <v>154</v>
      </c>
      <c r="AH133" s="111"/>
      <c r="AI133" s="112" t="s">
        <v>155</v>
      </c>
      <c r="AJ133" s="163"/>
      <c r="AK133" s="186"/>
      <c r="AL133" s="163"/>
      <c r="AM133" s="164"/>
      <c r="AN133" s="164"/>
      <c r="AO133" s="164"/>
      <c r="AP133" s="164"/>
      <c r="AQ133" s="165"/>
      <c r="AR133" s="166"/>
      <c r="AS133" s="167"/>
      <c r="AT133" s="113" t="s">
        <v>159</v>
      </c>
      <c r="AU133" s="166"/>
      <c r="AV133" s="167"/>
      <c r="AW133" s="113" t="s">
        <v>160</v>
      </c>
      <c r="BD133" s="108"/>
      <c r="BH133" s="107">
        <v>127</v>
      </c>
      <c r="BI133" s="109"/>
      <c r="BJ133" s="110" t="s">
        <v>154</v>
      </c>
      <c r="BK133" s="111"/>
      <c r="BL133" s="112" t="s">
        <v>155</v>
      </c>
      <c r="BM133" s="163"/>
      <c r="BN133" s="186"/>
      <c r="BO133" s="163"/>
      <c r="BP133" s="164"/>
      <c r="BQ133" s="164"/>
      <c r="BR133" s="164"/>
      <c r="BS133" s="164"/>
      <c r="BT133" s="165"/>
      <c r="BU133" s="166"/>
      <c r="BV133" s="167"/>
      <c r="BW133" s="113" t="s">
        <v>159</v>
      </c>
      <c r="BX133" s="166"/>
      <c r="BY133" s="167"/>
      <c r="BZ133" s="113" t="s">
        <v>160</v>
      </c>
      <c r="CG133" s="108"/>
      <c r="CK133" s="107">
        <v>127</v>
      </c>
      <c r="CL133" s="109"/>
      <c r="CM133" s="110" t="s">
        <v>154</v>
      </c>
      <c r="CN133" s="111"/>
      <c r="CO133" s="112" t="s">
        <v>155</v>
      </c>
      <c r="CP133" s="163"/>
      <c r="CQ133" s="186"/>
      <c r="CR133" s="163"/>
      <c r="CS133" s="164"/>
      <c r="CT133" s="164"/>
      <c r="CU133" s="164"/>
      <c r="CV133" s="164"/>
      <c r="CW133" s="165"/>
      <c r="CX133" s="166"/>
      <c r="CY133" s="167"/>
      <c r="CZ133" s="113" t="s">
        <v>159</v>
      </c>
      <c r="DA133" s="166"/>
      <c r="DB133" s="167"/>
      <c r="DC133" s="113" t="s">
        <v>160</v>
      </c>
      <c r="DJ133" s="108"/>
      <c r="DN133" s="107">
        <v>127</v>
      </c>
      <c r="DO133" s="109"/>
      <c r="DP133" s="110" t="s">
        <v>154</v>
      </c>
      <c r="DQ133" s="111"/>
      <c r="DR133" s="112" t="s">
        <v>155</v>
      </c>
      <c r="DS133" s="163"/>
      <c r="DT133" s="186"/>
      <c r="DU133" s="163"/>
      <c r="DV133" s="164"/>
      <c r="DW133" s="164"/>
      <c r="DX133" s="164"/>
      <c r="DY133" s="164"/>
      <c r="DZ133" s="165"/>
      <c r="EA133" s="166"/>
      <c r="EB133" s="167"/>
      <c r="EC133" s="113" t="s">
        <v>159</v>
      </c>
      <c r="ED133" s="166"/>
      <c r="EE133" s="167"/>
      <c r="EF133" s="113" t="s">
        <v>160</v>
      </c>
      <c r="EM133" s="108"/>
      <c r="EQ133" s="107">
        <v>127</v>
      </c>
      <c r="ER133" s="109"/>
      <c r="ES133" s="110" t="s">
        <v>154</v>
      </c>
      <c r="ET133" s="111"/>
      <c r="EU133" s="112" t="s">
        <v>155</v>
      </c>
      <c r="EV133" s="163"/>
      <c r="EW133" s="186"/>
      <c r="EX133" s="163"/>
      <c r="EY133" s="164"/>
      <c r="EZ133" s="164"/>
      <c r="FA133" s="164"/>
      <c r="FB133" s="164"/>
      <c r="FC133" s="165"/>
      <c r="FD133" s="166"/>
      <c r="FE133" s="167"/>
      <c r="FF133" s="113" t="s">
        <v>159</v>
      </c>
      <c r="FG133" s="166"/>
      <c r="FH133" s="167"/>
      <c r="FI133" s="113" t="s">
        <v>160</v>
      </c>
      <c r="FP133" s="108"/>
    </row>
    <row r="134" spans="2:172">
      <c r="B134" s="107">
        <v>128</v>
      </c>
      <c r="C134" s="109"/>
      <c r="D134" s="110" t="s">
        <v>154</v>
      </c>
      <c r="E134" s="111"/>
      <c r="F134" s="112" t="s">
        <v>155</v>
      </c>
      <c r="G134" s="163"/>
      <c r="H134" s="186"/>
      <c r="I134" s="163"/>
      <c r="J134" s="164"/>
      <c r="K134" s="164"/>
      <c r="L134" s="164"/>
      <c r="M134" s="164"/>
      <c r="N134" s="165"/>
      <c r="O134" s="166"/>
      <c r="P134" s="167"/>
      <c r="Q134" s="113" t="s">
        <v>159</v>
      </c>
      <c r="R134" s="183"/>
      <c r="S134" s="184"/>
      <c r="T134" s="113" t="s">
        <v>160</v>
      </c>
      <c r="AA134" s="108"/>
      <c r="AE134" s="107">
        <v>128</v>
      </c>
      <c r="AF134" s="109"/>
      <c r="AG134" s="110" t="s">
        <v>154</v>
      </c>
      <c r="AH134" s="111"/>
      <c r="AI134" s="112" t="s">
        <v>155</v>
      </c>
      <c r="AJ134" s="163"/>
      <c r="AK134" s="186"/>
      <c r="AL134" s="163"/>
      <c r="AM134" s="164"/>
      <c r="AN134" s="164"/>
      <c r="AO134" s="164"/>
      <c r="AP134" s="164"/>
      <c r="AQ134" s="165"/>
      <c r="AR134" s="166"/>
      <c r="AS134" s="167"/>
      <c r="AT134" s="113" t="s">
        <v>159</v>
      </c>
      <c r="AU134" s="183"/>
      <c r="AV134" s="184"/>
      <c r="AW134" s="113" t="s">
        <v>160</v>
      </c>
      <c r="BD134" s="108"/>
      <c r="BH134" s="107">
        <v>128</v>
      </c>
      <c r="BI134" s="109"/>
      <c r="BJ134" s="110" t="s">
        <v>154</v>
      </c>
      <c r="BK134" s="111"/>
      <c r="BL134" s="112" t="s">
        <v>155</v>
      </c>
      <c r="BM134" s="163"/>
      <c r="BN134" s="186"/>
      <c r="BO134" s="163"/>
      <c r="BP134" s="164"/>
      <c r="BQ134" s="164"/>
      <c r="BR134" s="164"/>
      <c r="BS134" s="164"/>
      <c r="BT134" s="165"/>
      <c r="BU134" s="166"/>
      <c r="BV134" s="167"/>
      <c r="BW134" s="113" t="s">
        <v>159</v>
      </c>
      <c r="BX134" s="183"/>
      <c r="BY134" s="184"/>
      <c r="BZ134" s="113" t="s">
        <v>160</v>
      </c>
      <c r="CG134" s="108"/>
      <c r="CK134" s="107">
        <v>128</v>
      </c>
      <c r="CL134" s="109"/>
      <c r="CM134" s="110" t="s">
        <v>154</v>
      </c>
      <c r="CN134" s="111"/>
      <c r="CO134" s="112" t="s">
        <v>155</v>
      </c>
      <c r="CP134" s="163"/>
      <c r="CQ134" s="186"/>
      <c r="CR134" s="163"/>
      <c r="CS134" s="164"/>
      <c r="CT134" s="164"/>
      <c r="CU134" s="164"/>
      <c r="CV134" s="164"/>
      <c r="CW134" s="165"/>
      <c r="CX134" s="166"/>
      <c r="CY134" s="167"/>
      <c r="CZ134" s="113" t="s">
        <v>159</v>
      </c>
      <c r="DA134" s="183"/>
      <c r="DB134" s="184"/>
      <c r="DC134" s="113" t="s">
        <v>160</v>
      </c>
      <c r="DJ134" s="108"/>
      <c r="DN134" s="107">
        <v>128</v>
      </c>
      <c r="DO134" s="109"/>
      <c r="DP134" s="110" t="s">
        <v>154</v>
      </c>
      <c r="DQ134" s="111"/>
      <c r="DR134" s="112" t="s">
        <v>155</v>
      </c>
      <c r="DS134" s="163"/>
      <c r="DT134" s="186"/>
      <c r="DU134" s="163"/>
      <c r="DV134" s="164"/>
      <c r="DW134" s="164"/>
      <c r="DX134" s="164"/>
      <c r="DY134" s="164"/>
      <c r="DZ134" s="165"/>
      <c r="EA134" s="166"/>
      <c r="EB134" s="167"/>
      <c r="EC134" s="113" t="s">
        <v>159</v>
      </c>
      <c r="ED134" s="183"/>
      <c r="EE134" s="184"/>
      <c r="EF134" s="113" t="s">
        <v>160</v>
      </c>
      <c r="EM134" s="108"/>
      <c r="EQ134" s="107">
        <v>128</v>
      </c>
      <c r="ER134" s="109"/>
      <c r="ES134" s="110" t="s">
        <v>154</v>
      </c>
      <c r="ET134" s="111"/>
      <c r="EU134" s="112" t="s">
        <v>155</v>
      </c>
      <c r="EV134" s="163"/>
      <c r="EW134" s="186"/>
      <c r="EX134" s="163"/>
      <c r="EY134" s="164"/>
      <c r="EZ134" s="164"/>
      <c r="FA134" s="164"/>
      <c r="FB134" s="164"/>
      <c r="FC134" s="165"/>
      <c r="FD134" s="166"/>
      <c r="FE134" s="167"/>
      <c r="FF134" s="113" t="s">
        <v>159</v>
      </c>
      <c r="FG134" s="183"/>
      <c r="FH134" s="184"/>
      <c r="FI134" s="113" t="s">
        <v>160</v>
      </c>
      <c r="FP134" s="108"/>
    </row>
    <row r="135" spans="2:172">
      <c r="B135" s="107">
        <v>129</v>
      </c>
      <c r="C135" s="109"/>
      <c r="D135" s="110" t="s">
        <v>154</v>
      </c>
      <c r="E135" s="111"/>
      <c r="F135" s="112" t="s">
        <v>155</v>
      </c>
      <c r="G135" s="163"/>
      <c r="H135" s="186"/>
      <c r="I135" s="163"/>
      <c r="J135" s="164"/>
      <c r="K135" s="164"/>
      <c r="L135" s="164"/>
      <c r="M135" s="164"/>
      <c r="N135" s="165"/>
      <c r="O135" s="166"/>
      <c r="P135" s="167"/>
      <c r="Q135" s="113" t="s">
        <v>159</v>
      </c>
      <c r="R135" s="166"/>
      <c r="S135" s="167"/>
      <c r="T135" s="113" t="s">
        <v>160</v>
      </c>
      <c r="AA135" s="108"/>
      <c r="AE135" s="107">
        <v>129</v>
      </c>
      <c r="AF135" s="109"/>
      <c r="AG135" s="110" t="s">
        <v>154</v>
      </c>
      <c r="AH135" s="111"/>
      <c r="AI135" s="112" t="s">
        <v>155</v>
      </c>
      <c r="AJ135" s="163"/>
      <c r="AK135" s="186"/>
      <c r="AL135" s="163"/>
      <c r="AM135" s="164"/>
      <c r="AN135" s="164"/>
      <c r="AO135" s="164"/>
      <c r="AP135" s="164"/>
      <c r="AQ135" s="165"/>
      <c r="AR135" s="166"/>
      <c r="AS135" s="167"/>
      <c r="AT135" s="113" t="s">
        <v>159</v>
      </c>
      <c r="AU135" s="166"/>
      <c r="AV135" s="167"/>
      <c r="AW135" s="113" t="s">
        <v>160</v>
      </c>
      <c r="BD135" s="108"/>
      <c r="BH135" s="107">
        <v>129</v>
      </c>
      <c r="BI135" s="109"/>
      <c r="BJ135" s="110" t="s">
        <v>154</v>
      </c>
      <c r="BK135" s="111"/>
      <c r="BL135" s="112" t="s">
        <v>155</v>
      </c>
      <c r="BM135" s="163"/>
      <c r="BN135" s="186"/>
      <c r="BO135" s="163"/>
      <c r="BP135" s="164"/>
      <c r="BQ135" s="164"/>
      <c r="BR135" s="164"/>
      <c r="BS135" s="164"/>
      <c r="BT135" s="165"/>
      <c r="BU135" s="166"/>
      <c r="BV135" s="167"/>
      <c r="BW135" s="113" t="s">
        <v>159</v>
      </c>
      <c r="BX135" s="166"/>
      <c r="BY135" s="167"/>
      <c r="BZ135" s="113" t="s">
        <v>160</v>
      </c>
      <c r="CG135" s="108"/>
      <c r="CK135" s="107">
        <v>129</v>
      </c>
      <c r="CL135" s="109"/>
      <c r="CM135" s="110" t="s">
        <v>154</v>
      </c>
      <c r="CN135" s="111"/>
      <c r="CO135" s="112" t="s">
        <v>155</v>
      </c>
      <c r="CP135" s="163"/>
      <c r="CQ135" s="186"/>
      <c r="CR135" s="163"/>
      <c r="CS135" s="164"/>
      <c r="CT135" s="164"/>
      <c r="CU135" s="164"/>
      <c r="CV135" s="164"/>
      <c r="CW135" s="165"/>
      <c r="CX135" s="166"/>
      <c r="CY135" s="167"/>
      <c r="CZ135" s="113" t="s">
        <v>159</v>
      </c>
      <c r="DA135" s="166"/>
      <c r="DB135" s="167"/>
      <c r="DC135" s="113" t="s">
        <v>160</v>
      </c>
      <c r="DJ135" s="108"/>
      <c r="DN135" s="107">
        <v>129</v>
      </c>
      <c r="DO135" s="109"/>
      <c r="DP135" s="110" t="s">
        <v>154</v>
      </c>
      <c r="DQ135" s="111"/>
      <c r="DR135" s="112" t="s">
        <v>155</v>
      </c>
      <c r="DS135" s="163"/>
      <c r="DT135" s="186"/>
      <c r="DU135" s="163"/>
      <c r="DV135" s="164"/>
      <c r="DW135" s="164"/>
      <c r="DX135" s="164"/>
      <c r="DY135" s="164"/>
      <c r="DZ135" s="165"/>
      <c r="EA135" s="166"/>
      <c r="EB135" s="167"/>
      <c r="EC135" s="113" t="s">
        <v>159</v>
      </c>
      <c r="ED135" s="166"/>
      <c r="EE135" s="167"/>
      <c r="EF135" s="113" t="s">
        <v>160</v>
      </c>
      <c r="EM135" s="108"/>
      <c r="EQ135" s="107">
        <v>129</v>
      </c>
      <c r="ER135" s="109"/>
      <c r="ES135" s="110" t="s">
        <v>154</v>
      </c>
      <c r="ET135" s="111"/>
      <c r="EU135" s="112" t="s">
        <v>155</v>
      </c>
      <c r="EV135" s="163"/>
      <c r="EW135" s="186"/>
      <c r="EX135" s="163"/>
      <c r="EY135" s="164"/>
      <c r="EZ135" s="164"/>
      <c r="FA135" s="164"/>
      <c r="FB135" s="164"/>
      <c r="FC135" s="165"/>
      <c r="FD135" s="166"/>
      <c r="FE135" s="167"/>
      <c r="FF135" s="113" t="s">
        <v>159</v>
      </c>
      <c r="FG135" s="166"/>
      <c r="FH135" s="167"/>
      <c r="FI135" s="113" t="s">
        <v>160</v>
      </c>
      <c r="FP135" s="108"/>
    </row>
    <row r="136" spans="2:172">
      <c r="B136" s="107">
        <v>130</v>
      </c>
      <c r="C136" s="109"/>
      <c r="D136" s="110" t="s">
        <v>154</v>
      </c>
      <c r="E136" s="111"/>
      <c r="F136" s="112" t="s">
        <v>155</v>
      </c>
      <c r="G136" s="163"/>
      <c r="H136" s="186"/>
      <c r="I136" s="163"/>
      <c r="J136" s="164"/>
      <c r="K136" s="164"/>
      <c r="L136" s="164"/>
      <c r="M136" s="164"/>
      <c r="N136" s="165"/>
      <c r="O136" s="166"/>
      <c r="P136" s="167"/>
      <c r="Q136" s="113" t="s">
        <v>159</v>
      </c>
      <c r="R136" s="166"/>
      <c r="S136" s="167"/>
      <c r="T136" s="113" t="s">
        <v>160</v>
      </c>
      <c r="AA136" s="108"/>
      <c r="AE136" s="107">
        <v>130</v>
      </c>
      <c r="AF136" s="109"/>
      <c r="AG136" s="110" t="s">
        <v>154</v>
      </c>
      <c r="AH136" s="111"/>
      <c r="AI136" s="112" t="s">
        <v>155</v>
      </c>
      <c r="AJ136" s="163"/>
      <c r="AK136" s="186"/>
      <c r="AL136" s="163"/>
      <c r="AM136" s="164"/>
      <c r="AN136" s="164"/>
      <c r="AO136" s="164"/>
      <c r="AP136" s="164"/>
      <c r="AQ136" s="165"/>
      <c r="AR136" s="166"/>
      <c r="AS136" s="167"/>
      <c r="AT136" s="113" t="s">
        <v>159</v>
      </c>
      <c r="AU136" s="166"/>
      <c r="AV136" s="167"/>
      <c r="AW136" s="113" t="s">
        <v>160</v>
      </c>
      <c r="BD136" s="108"/>
      <c r="BH136" s="107">
        <v>130</v>
      </c>
      <c r="BI136" s="109"/>
      <c r="BJ136" s="110" t="s">
        <v>154</v>
      </c>
      <c r="BK136" s="111"/>
      <c r="BL136" s="112" t="s">
        <v>155</v>
      </c>
      <c r="BM136" s="163"/>
      <c r="BN136" s="186"/>
      <c r="BO136" s="163"/>
      <c r="BP136" s="164"/>
      <c r="BQ136" s="164"/>
      <c r="BR136" s="164"/>
      <c r="BS136" s="164"/>
      <c r="BT136" s="165"/>
      <c r="BU136" s="166"/>
      <c r="BV136" s="167"/>
      <c r="BW136" s="113" t="s">
        <v>159</v>
      </c>
      <c r="BX136" s="166"/>
      <c r="BY136" s="167"/>
      <c r="BZ136" s="113" t="s">
        <v>160</v>
      </c>
      <c r="CG136" s="108"/>
      <c r="CK136" s="107">
        <v>130</v>
      </c>
      <c r="CL136" s="109"/>
      <c r="CM136" s="110" t="s">
        <v>154</v>
      </c>
      <c r="CN136" s="111"/>
      <c r="CO136" s="112" t="s">
        <v>155</v>
      </c>
      <c r="CP136" s="163"/>
      <c r="CQ136" s="186"/>
      <c r="CR136" s="163"/>
      <c r="CS136" s="164"/>
      <c r="CT136" s="164"/>
      <c r="CU136" s="164"/>
      <c r="CV136" s="164"/>
      <c r="CW136" s="165"/>
      <c r="CX136" s="166"/>
      <c r="CY136" s="167"/>
      <c r="CZ136" s="113" t="s">
        <v>159</v>
      </c>
      <c r="DA136" s="166"/>
      <c r="DB136" s="167"/>
      <c r="DC136" s="113" t="s">
        <v>160</v>
      </c>
      <c r="DJ136" s="108"/>
      <c r="DN136" s="107">
        <v>130</v>
      </c>
      <c r="DO136" s="109"/>
      <c r="DP136" s="110" t="s">
        <v>154</v>
      </c>
      <c r="DQ136" s="111"/>
      <c r="DR136" s="112" t="s">
        <v>155</v>
      </c>
      <c r="DS136" s="163"/>
      <c r="DT136" s="186"/>
      <c r="DU136" s="163"/>
      <c r="DV136" s="164"/>
      <c r="DW136" s="164"/>
      <c r="DX136" s="164"/>
      <c r="DY136" s="164"/>
      <c r="DZ136" s="165"/>
      <c r="EA136" s="166"/>
      <c r="EB136" s="167"/>
      <c r="EC136" s="113" t="s">
        <v>159</v>
      </c>
      <c r="ED136" s="166"/>
      <c r="EE136" s="167"/>
      <c r="EF136" s="113" t="s">
        <v>160</v>
      </c>
      <c r="EM136" s="108"/>
      <c r="EQ136" s="107">
        <v>130</v>
      </c>
      <c r="ER136" s="109"/>
      <c r="ES136" s="110" t="s">
        <v>154</v>
      </c>
      <c r="ET136" s="111"/>
      <c r="EU136" s="112" t="s">
        <v>155</v>
      </c>
      <c r="EV136" s="163"/>
      <c r="EW136" s="186"/>
      <c r="EX136" s="163"/>
      <c r="EY136" s="164"/>
      <c r="EZ136" s="164"/>
      <c r="FA136" s="164"/>
      <c r="FB136" s="164"/>
      <c r="FC136" s="165"/>
      <c r="FD136" s="166"/>
      <c r="FE136" s="167"/>
      <c r="FF136" s="113" t="s">
        <v>159</v>
      </c>
      <c r="FG136" s="166"/>
      <c r="FH136" s="167"/>
      <c r="FI136" s="113" t="s">
        <v>160</v>
      </c>
      <c r="FP136" s="108"/>
    </row>
    <row r="137" spans="2:172">
      <c r="B137" s="107">
        <v>131</v>
      </c>
      <c r="C137" s="109"/>
      <c r="D137" s="110" t="s">
        <v>154</v>
      </c>
      <c r="E137" s="111"/>
      <c r="F137" s="112" t="s">
        <v>155</v>
      </c>
      <c r="G137" s="163"/>
      <c r="H137" s="186"/>
      <c r="I137" s="163"/>
      <c r="J137" s="164"/>
      <c r="K137" s="164"/>
      <c r="L137" s="164"/>
      <c r="M137" s="164"/>
      <c r="N137" s="165"/>
      <c r="O137" s="166"/>
      <c r="P137" s="167"/>
      <c r="Q137" s="113" t="s">
        <v>159</v>
      </c>
      <c r="R137" s="166"/>
      <c r="S137" s="167"/>
      <c r="T137" s="113" t="s">
        <v>160</v>
      </c>
      <c r="AA137" s="108"/>
      <c r="AE137" s="107">
        <v>131</v>
      </c>
      <c r="AF137" s="109"/>
      <c r="AG137" s="110" t="s">
        <v>154</v>
      </c>
      <c r="AH137" s="111"/>
      <c r="AI137" s="112" t="s">
        <v>155</v>
      </c>
      <c r="AJ137" s="163"/>
      <c r="AK137" s="186"/>
      <c r="AL137" s="163"/>
      <c r="AM137" s="164"/>
      <c r="AN137" s="164"/>
      <c r="AO137" s="164"/>
      <c r="AP137" s="164"/>
      <c r="AQ137" s="165"/>
      <c r="AR137" s="166"/>
      <c r="AS137" s="167"/>
      <c r="AT137" s="113" t="s">
        <v>159</v>
      </c>
      <c r="AU137" s="166"/>
      <c r="AV137" s="167"/>
      <c r="AW137" s="113" t="s">
        <v>160</v>
      </c>
      <c r="BD137" s="108"/>
      <c r="BH137" s="107">
        <v>131</v>
      </c>
      <c r="BI137" s="109"/>
      <c r="BJ137" s="110" t="s">
        <v>154</v>
      </c>
      <c r="BK137" s="111"/>
      <c r="BL137" s="112" t="s">
        <v>155</v>
      </c>
      <c r="BM137" s="163"/>
      <c r="BN137" s="186"/>
      <c r="BO137" s="163"/>
      <c r="BP137" s="164"/>
      <c r="BQ137" s="164"/>
      <c r="BR137" s="164"/>
      <c r="BS137" s="164"/>
      <c r="BT137" s="165"/>
      <c r="BU137" s="166"/>
      <c r="BV137" s="167"/>
      <c r="BW137" s="113" t="s">
        <v>159</v>
      </c>
      <c r="BX137" s="166"/>
      <c r="BY137" s="167"/>
      <c r="BZ137" s="113" t="s">
        <v>160</v>
      </c>
      <c r="CG137" s="108"/>
      <c r="CK137" s="107">
        <v>131</v>
      </c>
      <c r="CL137" s="109"/>
      <c r="CM137" s="110" t="s">
        <v>154</v>
      </c>
      <c r="CN137" s="111"/>
      <c r="CO137" s="112" t="s">
        <v>155</v>
      </c>
      <c r="CP137" s="163"/>
      <c r="CQ137" s="186"/>
      <c r="CR137" s="163"/>
      <c r="CS137" s="164"/>
      <c r="CT137" s="164"/>
      <c r="CU137" s="164"/>
      <c r="CV137" s="164"/>
      <c r="CW137" s="165"/>
      <c r="CX137" s="166"/>
      <c r="CY137" s="167"/>
      <c r="CZ137" s="113" t="s">
        <v>159</v>
      </c>
      <c r="DA137" s="166"/>
      <c r="DB137" s="167"/>
      <c r="DC137" s="113" t="s">
        <v>160</v>
      </c>
      <c r="DJ137" s="108"/>
      <c r="DN137" s="107">
        <v>131</v>
      </c>
      <c r="DO137" s="109"/>
      <c r="DP137" s="110" t="s">
        <v>154</v>
      </c>
      <c r="DQ137" s="111"/>
      <c r="DR137" s="112" t="s">
        <v>155</v>
      </c>
      <c r="DS137" s="163"/>
      <c r="DT137" s="186"/>
      <c r="DU137" s="163"/>
      <c r="DV137" s="164"/>
      <c r="DW137" s="164"/>
      <c r="DX137" s="164"/>
      <c r="DY137" s="164"/>
      <c r="DZ137" s="165"/>
      <c r="EA137" s="166"/>
      <c r="EB137" s="167"/>
      <c r="EC137" s="113" t="s">
        <v>159</v>
      </c>
      <c r="ED137" s="166"/>
      <c r="EE137" s="167"/>
      <c r="EF137" s="113" t="s">
        <v>160</v>
      </c>
      <c r="EM137" s="108"/>
      <c r="EQ137" s="107">
        <v>131</v>
      </c>
      <c r="ER137" s="109"/>
      <c r="ES137" s="110" t="s">
        <v>154</v>
      </c>
      <c r="ET137" s="111"/>
      <c r="EU137" s="112" t="s">
        <v>155</v>
      </c>
      <c r="EV137" s="163"/>
      <c r="EW137" s="186"/>
      <c r="EX137" s="163"/>
      <c r="EY137" s="164"/>
      <c r="EZ137" s="164"/>
      <c r="FA137" s="164"/>
      <c r="FB137" s="164"/>
      <c r="FC137" s="165"/>
      <c r="FD137" s="166"/>
      <c r="FE137" s="167"/>
      <c r="FF137" s="113" t="s">
        <v>159</v>
      </c>
      <c r="FG137" s="166"/>
      <c r="FH137" s="167"/>
      <c r="FI137" s="113" t="s">
        <v>160</v>
      </c>
      <c r="FP137" s="108"/>
    </row>
    <row r="138" spans="2:172">
      <c r="B138" s="107">
        <v>132</v>
      </c>
      <c r="C138" s="109"/>
      <c r="D138" s="110" t="s">
        <v>154</v>
      </c>
      <c r="E138" s="111"/>
      <c r="F138" s="112" t="s">
        <v>155</v>
      </c>
      <c r="G138" s="163"/>
      <c r="H138" s="186"/>
      <c r="I138" s="163"/>
      <c r="J138" s="164"/>
      <c r="K138" s="164"/>
      <c r="L138" s="164"/>
      <c r="M138" s="164"/>
      <c r="N138" s="165"/>
      <c r="O138" s="166"/>
      <c r="P138" s="167"/>
      <c r="Q138" s="113" t="s">
        <v>159</v>
      </c>
      <c r="R138" s="166"/>
      <c r="S138" s="167"/>
      <c r="T138" s="113" t="s">
        <v>160</v>
      </c>
      <c r="AA138" s="108"/>
      <c r="AE138" s="107">
        <v>132</v>
      </c>
      <c r="AF138" s="109"/>
      <c r="AG138" s="110" t="s">
        <v>154</v>
      </c>
      <c r="AH138" s="111"/>
      <c r="AI138" s="112" t="s">
        <v>155</v>
      </c>
      <c r="AJ138" s="163"/>
      <c r="AK138" s="186"/>
      <c r="AL138" s="163"/>
      <c r="AM138" s="164"/>
      <c r="AN138" s="164"/>
      <c r="AO138" s="164"/>
      <c r="AP138" s="164"/>
      <c r="AQ138" s="165"/>
      <c r="AR138" s="166"/>
      <c r="AS138" s="167"/>
      <c r="AT138" s="113" t="s">
        <v>159</v>
      </c>
      <c r="AU138" s="166"/>
      <c r="AV138" s="167"/>
      <c r="AW138" s="113" t="s">
        <v>160</v>
      </c>
      <c r="BD138" s="108"/>
      <c r="BH138" s="107">
        <v>132</v>
      </c>
      <c r="BI138" s="109"/>
      <c r="BJ138" s="110" t="s">
        <v>154</v>
      </c>
      <c r="BK138" s="111"/>
      <c r="BL138" s="112" t="s">
        <v>155</v>
      </c>
      <c r="BM138" s="163"/>
      <c r="BN138" s="186"/>
      <c r="BO138" s="163"/>
      <c r="BP138" s="164"/>
      <c r="BQ138" s="164"/>
      <c r="BR138" s="164"/>
      <c r="BS138" s="164"/>
      <c r="BT138" s="165"/>
      <c r="BU138" s="166"/>
      <c r="BV138" s="167"/>
      <c r="BW138" s="113" t="s">
        <v>159</v>
      </c>
      <c r="BX138" s="166"/>
      <c r="BY138" s="167"/>
      <c r="BZ138" s="113" t="s">
        <v>160</v>
      </c>
      <c r="CG138" s="108"/>
      <c r="CK138" s="107">
        <v>132</v>
      </c>
      <c r="CL138" s="109"/>
      <c r="CM138" s="110" t="s">
        <v>154</v>
      </c>
      <c r="CN138" s="111"/>
      <c r="CO138" s="112" t="s">
        <v>155</v>
      </c>
      <c r="CP138" s="163"/>
      <c r="CQ138" s="186"/>
      <c r="CR138" s="163"/>
      <c r="CS138" s="164"/>
      <c r="CT138" s="164"/>
      <c r="CU138" s="164"/>
      <c r="CV138" s="164"/>
      <c r="CW138" s="165"/>
      <c r="CX138" s="166"/>
      <c r="CY138" s="167"/>
      <c r="CZ138" s="113" t="s">
        <v>159</v>
      </c>
      <c r="DA138" s="166"/>
      <c r="DB138" s="167"/>
      <c r="DC138" s="113" t="s">
        <v>160</v>
      </c>
      <c r="DJ138" s="108"/>
      <c r="DN138" s="107">
        <v>132</v>
      </c>
      <c r="DO138" s="109"/>
      <c r="DP138" s="110" t="s">
        <v>154</v>
      </c>
      <c r="DQ138" s="111"/>
      <c r="DR138" s="112" t="s">
        <v>155</v>
      </c>
      <c r="DS138" s="163"/>
      <c r="DT138" s="186"/>
      <c r="DU138" s="163"/>
      <c r="DV138" s="164"/>
      <c r="DW138" s="164"/>
      <c r="DX138" s="164"/>
      <c r="DY138" s="164"/>
      <c r="DZ138" s="165"/>
      <c r="EA138" s="166"/>
      <c r="EB138" s="167"/>
      <c r="EC138" s="113" t="s">
        <v>159</v>
      </c>
      <c r="ED138" s="166"/>
      <c r="EE138" s="167"/>
      <c r="EF138" s="113" t="s">
        <v>160</v>
      </c>
      <c r="EM138" s="108"/>
      <c r="EQ138" s="107">
        <v>132</v>
      </c>
      <c r="ER138" s="109"/>
      <c r="ES138" s="110" t="s">
        <v>154</v>
      </c>
      <c r="ET138" s="111"/>
      <c r="EU138" s="112" t="s">
        <v>155</v>
      </c>
      <c r="EV138" s="163"/>
      <c r="EW138" s="186"/>
      <c r="EX138" s="163"/>
      <c r="EY138" s="164"/>
      <c r="EZ138" s="164"/>
      <c r="FA138" s="164"/>
      <c r="FB138" s="164"/>
      <c r="FC138" s="165"/>
      <c r="FD138" s="166"/>
      <c r="FE138" s="167"/>
      <c r="FF138" s="113" t="s">
        <v>159</v>
      </c>
      <c r="FG138" s="166"/>
      <c r="FH138" s="167"/>
      <c r="FI138" s="113" t="s">
        <v>160</v>
      </c>
      <c r="FP138" s="108"/>
    </row>
    <row r="139" spans="2:172">
      <c r="B139" s="107">
        <v>133</v>
      </c>
      <c r="C139" s="109"/>
      <c r="D139" s="110" t="s">
        <v>154</v>
      </c>
      <c r="E139" s="111"/>
      <c r="F139" s="112" t="s">
        <v>155</v>
      </c>
      <c r="G139" s="163"/>
      <c r="H139" s="186"/>
      <c r="I139" s="163"/>
      <c r="J139" s="164"/>
      <c r="K139" s="164"/>
      <c r="L139" s="164"/>
      <c r="M139" s="164"/>
      <c r="N139" s="165"/>
      <c r="O139" s="166"/>
      <c r="P139" s="167"/>
      <c r="Q139" s="113" t="s">
        <v>159</v>
      </c>
      <c r="R139" s="166"/>
      <c r="S139" s="167"/>
      <c r="T139" s="113" t="s">
        <v>160</v>
      </c>
      <c r="AA139" s="108"/>
      <c r="AE139" s="107">
        <v>133</v>
      </c>
      <c r="AF139" s="109"/>
      <c r="AG139" s="110" t="s">
        <v>154</v>
      </c>
      <c r="AH139" s="111"/>
      <c r="AI139" s="112" t="s">
        <v>155</v>
      </c>
      <c r="AJ139" s="163"/>
      <c r="AK139" s="186"/>
      <c r="AL139" s="163"/>
      <c r="AM139" s="164"/>
      <c r="AN139" s="164"/>
      <c r="AO139" s="164"/>
      <c r="AP139" s="164"/>
      <c r="AQ139" s="165"/>
      <c r="AR139" s="166"/>
      <c r="AS139" s="167"/>
      <c r="AT139" s="113" t="s">
        <v>159</v>
      </c>
      <c r="AU139" s="166"/>
      <c r="AV139" s="167"/>
      <c r="AW139" s="113" t="s">
        <v>160</v>
      </c>
      <c r="BD139" s="108"/>
      <c r="BH139" s="107">
        <v>133</v>
      </c>
      <c r="BI139" s="109"/>
      <c r="BJ139" s="110" t="s">
        <v>154</v>
      </c>
      <c r="BK139" s="111"/>
      <c r="BL139" s="112" t="s">
        <v>155</v>
      </c>
      <c r="BM139" s="163"/>
      <c r="BN139" s="186"/>
      <c r="BO139" s="163"/>
      <c r="BP139" s="164"/>
      <c r="BQ139" s="164"/>
      <c r="BR139" s="164"/>
      <c r="BS139" s="164"/>
      <c r="BT139" s="165"/>
      <c r="BU139" s="166"/>
      <c r="BV139" s="167"/>
      <c r="BW139" s="113" t="s">
        <v>159</v>
      </c>
      <c r="BX139" s="166"/>
      <c r="BY139" s="167"/>
      <c r="BZ139" s="113" t="s">
        <v>160</v>
      </c>
      <c r="CG139" s="108"/>
      <c r="CK139" s="107">
        <v>133</v>
      </c>
      <c r="CL139" s="109"/>
      <c r="CM139" s="110" t="s">
        <v>154</v>
      </c>
      <c r="CN139" s="111"/>
      <c r="CO139" s="112" t="s">
        <v>155</v>
      </c>
      <c r="CP139" s="163"/>
      <c r="CQ139" s="186"/>
      <c r="CR139" s="163"/>
      <c r="CS139" s="164"/>
      <c r="CT139" s="164"/>
      <c r="CU139" s="164"/>
      <c r="CV139" s="164"/>
      <c r="CW139" s="165"/>
      <c r="CX139" s="166"/>
      <c r="CY139" s="167"/>
      <c r="CZ139" s="113" t="s">
        <v>159</v>
      </c>
      <c r="DA139" s="166"/>
      <c r="DB139" s="167"/>
      <c r="DC139" s="113" t="s">
        <v>160</v>
      </c>
      <c r="DJ139" s="108"/>
      <c r="DN139" s="107">
        <v>133</v>
      </c>
      <c r="DO139" s="109"/>
      <c r="DP139" s="110" t="s">
        <v>154</v>
      </c>
      <c r="DQ139" s="111"/>
      <c r="DR139" s="112" t="s">
        <v>155</v>
      </c>
      <c r="DS139" s="163"/>
      <c r="DT139" s="186"/>
      <c r="DU139" s="163"/>
      <c r="DV139" s="164"/>
      <c r="DW139" s="164"/>
      <c r="DX139" s="164"/>
      <c r="DY139" s="164"/>
      <c r="DZ139" s="165"/>
      <c r="EA139" s="166"/>
      <c r="EB139" s="167"/>
      <c r="EC139" s="113" t="s">
        <v>159</v>
      </c>
      <c r="ED139" s="166"/>
      <c r="EE139" s="167"/>
      <c r="EF139" s="113" t="s">
        <v>160</v>
      </c>
      <c r="EM139" s="108"/>
      <c r="EQ139" s="107">
        <v>133</v>
      </c>
      <c r="ER139" s="109"/>
      <c r="ES139" s="110" t="s">
        <v>154</v>
      </c>
      <c r="ET139" s="111"/>
      <c r="EU139" s="112" t="s">
        <v>155</v>
      </c>
      <c r="EV139" s="163"/>
      <c r="EW139" s="186"/>
      <c r="EX139" s="163"/>
      <c r="EY139" s="164"/>
      <c r="EZ139" s="164"/>
      <c r="FA139" s="164"/>
      <c r="FB139" s="164"/>
      <c r="FC139" s="165"/>
      <c r="FD139" s="166"/>
      <c r="FE139" s="167"/>
      <c r="FF139" s="113" t="s">
        <v>159</v>
      </c>
      <c r="FG139" s="166"/>
      <c r="FH139" s="167"/>
      <c r="FI139" s="113" t="s">
        <v>160</v>
      </c>
      <c r="FP139" s="108"/>
    </row>
    <row r="140" spans="2:172">
      <c r="B140" s="107">
        <v>134</v>
      </c>
      <c r="C140" s="109"/>
      <c r="D140" s="110" t="s">
        <v>154</v>
      </c>
      <c r="E140" s="111"/>
      <c r="F140" s="112" t="s">
        <v>155</v>
      </c>
      <c r="G140" s="163"/>
      <c r="H140" s="186"/>
      <c r="I140" s="163"/>
      <c r="J140" s="164"/>
      <c r="K140" s="164"/>
      <c r="L140" s="164"/>
      <c r="M140" s="164"/>
      <c r="N140" s="165"/>
      <c r="O140" s="166"/>
      <c r="P140" s="167"/>
      <c r="Q140" s="113" t="s">
        <v>159</v>
      </c>
      <c r="R140" s="166"/>
      <c r="S140" s="167"/>
      <c r="T140" s="113" t="s">
        <v>160</v>
      </c>
      <c r="AA140" s="108"/>
      <c r="AE140" s="107">
        <v>134</v>
      </c>
      <c r="AF140" s="109"/>
      <c r="AG140" s="110" t="s">
        <v>154</v>
      </c>
      <c r="AH140" s="111"/>
      <c r="AI140" s="112" t="s">
        <v>155</v>
      </c>
      <c r="AJ140" s="163"/>
      <c r="AK140" s="186"/>
      <c r="AL140" s="163"/>
      <c r="AM140" s="164"/>
      <c r="AN140" s="164"/>
      <c r="AO140" s="164"/>
      <c r="AP140" s="164"/>
      <c r="AQ140" s="165"/>
      <c r="AR140" s="166"/>
      <c r="AS140" s="167"/>
      <c r="AT140" s="113" t="s">
        <v>159</v>
      </c>
      <c r="AU140" s="166"/>
      <c r="AV140" s="167"/>
      <c r="AW140" s="113" t="s">
        <v>160</v>
      </c>
      <c r="BD140" s="108"/>
      <c r="BH140" s="107">
        <v>134</v>
      </c>
      <c r="BI140" s="109"/>
      <c r="BJ140" s="110" t="s">
        <v>154</v>
      </c>
      <c r="BK140" s="111"/>
      <c r="BL140" s="112" t="s">
        <v>155</v>
      </c>
      <c r="BM140" s="163"/>
      <c r="BN140" s="186"/>
      <c r="BO140" s="163"/>
      <c r="BP140" s="164"/>
      <c r="BQ140" s="164"/>
      <c r="BR140" s="164"/>
      <c r="BS140" s="164"/>
      <c r="BT140" s="165"/>
      <c r="BU140" s="166"/>
      <c r="BV140" s="167"/>
      <c r="BW140" s="113" t="s">
        <v>159</v>
      </c>
      <c r="BX140" s="166"/>
      <c r="BY140" s="167"/>
      <c r="BZ140" s="113" t="s">
        <v>160</v>
      </c>
      <c r="CG140" s="108"/>
      <c r="CK140" s="107">
        <v>134</v>
      </c>
      <c r="CL140" s="109"/>
      <c r="CM140" s="110" t="s">
        <v>154</v>
      </c>
      <c r="CN140" s="111"/>
      <c r="CO140" s="112" t="s">
        <v>155</v>
      </c>
      <c r="CP140" s="163"/>
      <c r="CQ140" s="186"/>
      <c r="CR140" s="163"/>
      <c r="CS140" s="164"/>
      <c r="CT140" s="164"/>
      <c r="CU140" s="164"/>
      <c r="CV140" s="164"/>
      <c r="CW140" s="165"/>
      <c r="CX140" s="166"/>
      <c r="CY140" s="167"/>
      <c r="CZ140" s="113" t="s">
        <v>159</v>
      </c>
      <c r="DA140" s="166"/>
      <c r="DB140" s="167"/>
      <c r="DC140" s="113" t="s">
        <v>160</v>
      </c>
      <c r="DJ140" s="108"/>
      <c r="DN140" s="107">
        <v>134</v>
      </c>
      <c r="DO140" s="109"/>
      <c r="DP140" s="110" t="s">
        <v>154</v>
      </c>
      <c r="DQ140" s="111"/>
      <c r="DR140" s="112" t="s">
        <v>155</v>
      </c>
      <c r="DS140" s="163"/>
      <c r="DT140" s="186"/>
      <c r="DU140" s="163"/>
      <c r="DV140" s="164"/>
      <c r="DW140" s="164"/>
      <c r="DX140" s="164"/>
      <c r="DY140" s="164"/>
      <c r="DZ140" s="165"/>
      <c r="EA140" s="166"/>
      <c r="EB140" s="167"/>
      <c r="EC140" s="113" t="s">
        <v>159</v>
      </c>
      <c r="ED140" s="166"/>
      <c r="EE140" s="167"/>
      <c r="EF140" s="113" t="s">
        <v>160</v>
      </c>
      <c r="EM140" s="108"/>
      <c r="EQ140" s="107">
        <v>134</v>
      </c>
      <c r="ER140" s="109"/>
      <c r="ES140" s="110" t="s">
        <v>154</v>
      </c>
      <c r="ET140" s="111"/>
      <c r="EU140" s="112" t="s">
        <v>155</v>
      </c>
      <c r="EV140" s="163"/>
      <c r="EW140" s="186"/>
      <c r="EX140" s="163"/>
      <c r="EY140" s="164"/>
      <c r="EZ140" s="164"/>
      <c r="FA140" s="164"/>
      <c r="FB140" s="164"/>
      <c r="FC140" s="165"/>
      <c r="FD140" s="166"/>
      <c r="FE140" s="167"/>
      <c r="FF140" s="113" t="s">
        <v>159</v>
      </c>
      <c r="FG140" s="166"/>
      <c r="FH140" s="167"/>
      <c r="FI140" s="113" t="s">
        <v>160</v>
      </c>
      <c r="FP140" s="108"/>
    </row>
    <row r="141" spans="2:172">
      <c r="B141" s="107">
        <v>135</v>
      </c>
      <c r="C141" s="109"/>
      <c r="D141" s="110" t="s">
        <v>154</v>
      </c>
      <c r="E141" s="111"/>
      <c r="F141" s="112" t="s">
        <v>155</v>
      </c>
      <c r="G141" s="163"/>
      <c r="H141" s="186"/>
      <c r="I141" s="163"/>
      <c r="J141" s="164"/>
      <c r="K141" s="164"/>
      <c r="L141" s="164"/>
      <c r="M141" s="164"/>
      <c r="N141" s="165"/>
      <c r="O141" s="166"/>
      <c r="P141" s="167"/>
      <c r="Q141" s="113" t="s">
        <v>159</v>
      </c>
      <c r="R141" s="166"/>
      <c r="S141" s="167"/>
      <c r="T141" s="113" t="s">
        <v>160</v>
      </c>
      <c r="AA141" s="108"/>
      <c r="AE141" s="107">
        <v>135</v>
      </c>
      <c r="AF141" s="109"/>
      <c r="AG141" s="110" t="s">
        <v>154</v>
      </c>
      <c r="AH141" s="111"/>
      <c r="AI141" s="112" t="s">
        <v>155</v>
      </c>
      <c r="AJ141" s="163"/>
      <c r="AK141" s="186"/>
      <c r="AL141" s="163"/>
      <c r="AM141" s="164"/>
      <c r="AN141" s="164"/>
      <c r="AO141" s="164"/>
      <c r="AP141" s="164"/>
      <c r="AQ141" s="165"/>
      <c r="AR141" s="166"/>
      <c r="AS141" s="167"/>
      <c r="AT141" s="113" t="s">
        <v>159</v>
      </c>
      <c r="AU141" s="166"/>
      <c r="AV141" s="167"/>
      <c r="AW141" s="113" t="s">
        <v>160</v>
      </c>
      <c r="BD141" s="108"/>
      <c r="BH141" s="107">
        <v>135</v>
      </c>
      <c r="BI141" s="109"/>
      <c r="BJ141" s="110" t="s">
        <v>154</v>
      </c>
      <c r="BK141" s="111"/>
      <c r="BL141" s="112" t="s">
        <v>155</v>
      </c>
      <c r="BM141" s="163"/>
      <c r="BN141" s="186"/>
      <c r="BO141" s="163"/>
      <c r="BP141" s="164"/>
      <c r="BQ141" s="164"/>
      <c r="BR141" s="164"/>
      <c r="BS141" s="164"/>
      <c r="BT141" s="165"/>
      <c r="BU141" s="166"/>
      <c r="BV141" s="167"/>
      <c r="BW141" s="113" t="s">
        <v>159</v>
      </c>
      <c r="BX141" s="166"/>
      <c r="BY141" s="167"/>
      <c r="BZ141" s="113" t="s">
        <v>160</v>
      </c>
      <c r="CG141" s="108"/>
      <c r="CK141" s="107">
        <v>135</v>
      </c>
      <c r="CL141" s="109"/>
      <c r="CM141" s="110" t="s">
        <v>154</v>
      </c>
      <c r="CN141" s="111"/>
      <c r="CO141" s="112" t="s">
        <v>155</v>
      </c>
      <c r="CP141" s="163"/>
      <c r="CQ141" s="186"/>
      <c r="CR141" s="163"/>
      <c r="CS141" s="164"/>
      <c r="CT141" s="164"/>
      <c r="CU141" s="164"/>
      <c r="CV141" s="164"/>
      <c r="CW141" s="165"/>
      <c r="CX141" s="166"/>
      <c r="CY141" s="167"/>
      <c r="CZ141" s="113" t="s">
        <v>159</v>
      </c>
      <c r="DA141" s="166"/>
      <c r="DB141" s="167"/>
      <c r="DC141" s="113" t="s">
        <v>160</v>
      </c>
      <c r="DJ141" s="108"/>
      <c r="DN141" s="107">
        <v>135</v>
      </c>
      <c r="DO141" s="109"/>
      <c r="DP141" s="110" t="s">
        <v>154</v>
      </c>
      <c r="DQ141" s="111"/>
      <c r="DR141" s="112" t="s">
        <v>155</v>
      </c>
      <c r="DS141" s="163"/>
      <c r="DT141" s="186"/>
      <c r="DU141" s="163"/>
      <c r="DV141" s="164"/>
      <c r="DW141" s="164"/>
      <c r="DX141" s="164"/>
      <c r="DY141" s="164"/>
      <c r="DZ141" s="165"/>
      <c r="EA141" s="166"/>
      <c r="EB141" s="167"/>
      <c r="EC141" s="113" t="s">
        <v>159</v>
      </c>
      <c r="ED141" s="166"/>
      <c r="EE141" s="167"/>
      <c r="EF141" s="113" t="s">
        <v>160</v>
      </c>
      <c r="EM141" s="108"/>
      <c r="EQ141" s="107">
        <v>135</v>
      </c>
      <c r="ER141" s="109"/>
      <c r="ES141" s="110" t="s">
        <v>154</v>
      </c>
      <c r="ET141" s="111"/>
      <c r="EU141" s="112" t="s">
        <v>155</v>
      </c>
      <c r="EV141" s="163"/>
      <c r="EW141" s="186"/>
      <c r="EX141" s="163"/>
      <c r="EY141" s="164"/>
      <c r="EZ141" s="164"/>
      <c r="FA141" s="164"/>
      <c r="FB141" s="164"/>
      <c r="FC141" s="165"/>
      <c r="FD141" s="166"/>
      <c r="FE141" s="167"/>
      <c r="FF141" s="113" t="s">
        <v>159</v>
      </c>
      <c r="FG141" s="166"/>
      <c r="FH141" s="167"/>
      <c r="FI141" s="113" t="s">
        <v>160</v>
      </c>
      <c r="FP141" s="108"/>
    </row>
    <row r="142" spans="2:172">
      <c r="B142" s="107">
        <v>136</v>
      </c>
      <c r="C142" s="109"/>
      <c r="D142" s="110" t="s">
        <v>154</v>
      </c>
      <c r="E142" s="111"/>
      <c r="F142" s="112" t="s">
        <v>155</v>
      </c>
      <c r="G142" s="163"/>
      <c r="H142" s="186"/>
      <c r="I142" s="163"/>
      <c r="J142" s="164"/>
      <c r="K142" s="164"/>
      <c r="L142" s="164"/>
      <c r="M142" s="164"/>
      <c r="N142" s="165"/>
      <c r="O142" s="166"/>
      <c r="P142" s="167"/>
      <c r="Q142" s="113" t="s">
        <v>159</v>
      </c>
      <c r="R142" s="166"/>
      <c r="S142" s="167"/>
      <c r="T142" s="113" t="s">
        <v>160</v>
      </c>
      <c r="AA142" s="108"/>
      <c r="AE142" s="107">
        <v>136</v>
      </c>
      <c r="AF142" s="109"/>
      <c r="AG142" s="110" t="s">
        <v>154</v>
      </c>
      <c r="AH142" s="111"/>
      <c r="AI142" s="112" t="s">
        <v>155</v>
      </c>
      <c r="AJ142" s="163"/>
      <c r="AK142" s="186"/>
      <c r="AL142" s="163"/>
      <c r="AM142" s="164"/>
      <c r="AN142" s="164"/>
      <c r="AO142" s="164"/>
      <c r="AP142" s="164"/>
      <c r="AQ142" s="165"/>
      <c r="AR142" s="166"/>
      <c r="AS142" s="167"/>
      <c r="AT142" s="113" t="s">
        <v>159</v>
      </c>
      <c r="AU142" s="166"/>
      <c r="AV142" s="167"/>
      <c r="AW142" s="113" t="s">
        <v>160</v>
      </c>
      <c r="BD142" s="108"/>
      <c r="BH142" s="107">
        <v>136</v>
      </c>
      <c r="BI142" s="109"/>
      <c r="BJ142" s="110" t="s">
        <v>154</v>
      </c>
      <c r="BK142" s="111"/>
      <c r="BL142" s="112" t="s">
        <v>155</v>
      </c>
      <c r="BM142" s="163"/>
      <c r="BN142" s="186"/>
      <c r="BO142" s="163"/>
      <c r="BP142" s="164"/>
      <c r="BQ142" s="164"/>
      <c r="BR142" s="164"/>
      <c r="BS142" s="164"/>
      <c r="BT142" s="165"/>
      <c r="BU142" s="166"/>
      <c r="BV142" s="167"/>
      <c r="BW142" s="113" t="s">
        <v>159</v>
      </c>
      <c r="BX142" s="166"/>
      <c r="BY142" s="167"/>
      <c r="BZ142" s="113" t="s">
        <v>160</v>
      </c>
      <c r="CG142" s="108"/>
      <c r="CK142" s="107">
        <v>136</v>
      </c>
      <c r="CL142" s="109"/>
      <c r="CM142" s="110" t="s">
        <v>154</v>
      </c>
      <c r="CN142" s="111"/>
      <c r="CO142" s="112" t="s">
        <v>155</v>
      </c>
      <c r="CP142" s="163"/>
      <c r="CQ142" s="186"/>
      <c r="CR142" s="163"/>
      <c r="CS142" s="164"/>
      <c r="CT142" s="164"/>
      <c r="CU142" s="164"/>
      <c r="CV142" s="164"/>
      <c r="CW142" s="165"/>
      <c r="CX142" s="166"/>
      <c r="CY142" s="167"/>
      <c r="CZ142" s="113" t="s">
        <v>159</v>
      </c>
      <c r="DA142" s="166"/>
      <c r="DB142" s="167"/>
      <c r="DC142" s="113" t="s">
        <v>160</v>
      </c>
      <c r="DJ142" s="108"/>
      <c r="DN142" s="107">
        <v>136</v>
      </c>
      <c r="DO142" s="109"/>
      <c r="DP142" s="110" t="s">
        <v>154</v>
      </c>
      <c r="DQ142" s="111"/>
      <c r="DR142" s="112" t="s">
        <v>155</v>
      </c>
      <c r="DS142" s="163"/>
      <c r="DT142" s="186"/>
      <c r="DU142" s="163"/>
      <c r="DV142" s="164"/>
      <c r="DW142" s="164"/>
      <c r="DX142" s="164"/>
      <c r="DY142" s="164"/>
      <c r="DZ142" s="165"/>
      <c r="EA142" s="166"/>
      <c r="EB142" s="167"/>
      <c r="EC142" s="113" t="s">
        <v>159</v>
      </c>
      <c r="ED142" s="166"/>
      <c r="EE142" s="167"/>
      <c r="EF142" s="113" t="s">
        <v>160</v>
      </c>
      <c r="EM142" s="108"/>
      <c r="EQ142" s="107">
        <v>136</v>
      </c>
      <c r="ER142" s="109"/>
      <c r="ES142" s="110" t="s">
        <v>154</v>
      </c>
      <c r="ET142" s="111"/>
      <c r="EU142" s="112" t="s">
        <v>155</v>
      </c>
      <c r="EV142" s="163"/>
      <c r="EW142" s="186"/>
      <c r="EX142" s="163"/>
      <c r="EY142" s="164"/>
      <c r="EZ142" s="164"/>
      <c r="FA142" s="164"/>
      <c r="FB142" s="164"/>
      <c r="FC142" s="165"/>
      <c r="FD142" s="166"/>
      <c r="FE142" s="167"/>
      <c r="FF142" s="113" t="s">
        <v>159</v>
      </c>
      <c r="FG142" s="166"/>
      <c r="FH142" s="167"/>
      <c r="FI142" s="113" t="s">
        <v>160</v>
      </c>
      <c r="FP142" s="108"/>
    </row>
    <row r="143" spans="2:172">
      <c r="B143" s="107">
        <v>137</v>
      </c>
      <c r="C143" s="109"/>
      <c r="D143" s="110" t="s">
        <v>154</v>
      </c>
      <c r="E143" s="111"/>
      <c r="F143" s="112" t="s">
        <v>155</v>
      </c>
      <c r="G143" s="163"/>
      <c r="H143" s="186"/>
      <c r="I143" s="163"/>
      <c r="J143" s="164"/>
      <c r="K143" s="164"/>
      <c r="L143" s="164"/>
      <c r="M143" s="164"/>
      <c r="N143" s="165"/>
      <c r="O143" s="166"/>
      <c r="P143" s="167"/>
      <c r="Q143" s="113" t="s">
        <v>159</v>
      </c>
      <c r="R143" s="183"/>
      <c r="S143" s="184"/>
      <c r="T143" s="113" t="s">
        <v>160</v>
      </c>
      <c r="AA143" s="108"/>
      <c r="AE143" s="107">
        <v>137</v>
      </c>
      <c r="AF143" s="109"/>
      <c r="AG143" s="110" t="s">
        <v>154</v>
      </c>
      <c r="AH143" s="111"/>
      <c r="AI143" s="112" t="s">
        <v>155</v>
      </c>
      <c r="AJ143" s="163"/>
      <c r="AK143" s="186"/>
      <c r="AL143" s="163"/>
      <c r="AM143" s="164"/>
      <c r="AN143" s="164"/>
      <c r="AO143" s="164"/>
      <c r="AP143" s="164"/>
      <c r="AQ143" s="165"/>
      <c r="AR143" s="166"/>
      <c r="AS143" s="167"/>
      <c r="AT143" s="113" t="s">
        <v>159</v>
      </c>
      <c r="AU143" s="183"/>
      <c r="AV143" s="184"/>
      <c r="AW143" s="113" t="s">
        <v>160</v>
      </c>
      <c r="BD143" s="108"/>
      <c r="BH143" s="107">
        <v>137</v>
      </c>
      <c r="BI143" s="109"/>
      <c r="BJ143" s="110" t="s">
        <v>154</v>
      </c>
      <c r="BK143" s="111"/>
      <c r="BL143" s="112" t="s">
        <v>155</v>
      </c>
      <c r="BM143" s="163"/>
      <c r="BN143" s="186"/>
      <c r="BO143" s="163"/>
      <c r="BP143" s="164"/>
      <c r="BQ143" s="164"/>
      <c r="BR143" s="164"/>
      <c r="BS143" s="164"/>
      <c r="BT143" s="165"/>
      <c r="BU143" s="166"/>
      <c r="BV143" s="167"/>
      <c r="BW143" s="113" t="s">
        <v>159</v>
      </c>
      <c r="BX143" s="183"/>
      <c r="BY143" s="184"/>
      <c r="BZ143" s="113" t="s">
        <v>160</v>
      </c>
      <c r="CG143" s="108"/>
      <c r="CK143" s="107">
        <v>137</v>
      </c>
      <c r="CL143" s="109"/>
      <c r="CM143" s="110" t="s">
        <v>154</v>
      </c>
      <c r="CN143" s="111"/>
      <c r="CO143" s="112" t="s">
        <v>155</v>
      </c>
      <c r="CP143" s="163"/>
      <c r="CQ143" s="186"/>
      <c r="CR143" s="163"/>
      <c r="CS143" s="164"/>
      <c r="CT143" s="164"/>
      <c r="CU143" s="164"/>
      <c r="CV143" s="164"/>
      <c r="CW143" s="165"/>
      <c r="CX143" s="166"/>
      <c r="CY143" s="167"/>
      <c r="CZ143" s="113" t="s">
        <v>159</v>
      </c>
      <c r="DA143" s="183"/>
      <c r="DB143" s="184"/>
      <c r="DC143" s="113" t="s">
        <v>160</v>
      </c>
      <c r="DJ143" s="108"/>
      <c r="DN143" s="107">
        <v>137</v>
      </c>
      <c r="DO143" s="109"/>
      <c r="DP143" s="110" t="s">
        <v>154</v>
      </c>
      <c r="DQ143" s="111"/>
      <c r="DR143" s="112" t="s">
        <v>155</v>
      </c>
      <c r="DS143" s="163"/>
      <c r="DT143" s="186"/>
      <c r="DU143" s="163"/>
      <c r="DV143" s="164"/>
      <c r="DW143" s="164"/>
      <c r="DX143" s="164"/>
      <c r="DY143" s="164"/>
      <c r="DZ143" s="165"/>
      <c r="EA143" s="166"/>
      <c r="EB143" s="167"/>
      <c r="EC143" s="113" t="s">
        <v>159</v>
      </c>
      <c r="ED143" s="183"/>
      <c r="EE143" s="184"/>
      <c r="EF143" s="113" t="s">
        <v>160</v>
      </c>
      <c r="EM143" s="108"/>
      <c r="EQ143" s="107">
        <v>137</v>
      </c>
      <c r="ER143" s="109"/>
      <c r="ES143" s="110" t="s">
        <v>154</v>
      </c>
      <c r="ET143" s="111"/>
      <c r="EU143" s="112" t="s">
        <v>155</v>
      </c>
      <c r="EV143" s="163"/>
      <c r="EW143" s="186"/>
      <c r="EX143" s="163"/>
      <c r="EY143" s="164"/>
      <c r="EZ143" s="164"/>
      <c r="FA143" s="164"/>
      <c r="FB143" s="164"/>
      <c r="FC143" s="165"/>
      <c r="FD143" s="166"/>
      <c r="FE143" s="167"/>
      <c r="FF143" s="113" t="s">
        <v>159</v>
      </c>
      <c r="FG143" s="183"/>
      <c r="FH143" s="184"/>
      <c r="FI143" s="113" t="s">
        <v>160</v>
      </c>
      <c r="FP143" s="108"/>
    </row>
    <row r="144" spans="2:172">
      <c r="B144" s="107">
        <v>138</v>
      </c>
      <c r="C144" s="109"/>
      <c r="D144" s="110" t="s">
        <v>154</v>
      </c>
      <c r="E144" s="111"/>
      <c r="F144" s="112" t="s">
        <v>155</v>
      </c>
      <c r="G144" s="163"/>
      <c r="H144" s="186"/>
      <c r="I144" s="163"/>
      <c r="J144" s="164"/>
      <c r="K144" s="164"/>
      <c r="L144" s="164"/>
      <c r="M144" s="164"/>
      <c r="N144" s="165"/>
      <c r="O144" s="166"/>
      <c r="P144" s="167"/>
      <c r="Q144" s="113" t="s">
        <v>159</v>
      </c>
      <c r="R144" s="166"/>
      <c r="S144" s="167"/>
      <c r="T144" s="113" t="s">
        <v>160</v>
      </c>
      <c r="AA144" s="108"/>
      <c r="AE144" s="107">
        <v>138</v>
      </c>
      <c r="AF144" s="109"/>
      <c r="AG144" s="110" t="s">
        <v>154</v>
      </c>
      <c r="AH144" s="111"/>
      <c r="AI144" s="112" t="s">
        <v>155</v>
      </c>
      <c r="AJ144" s="163"/>
      <c r="AK144" s="186"/>
      <c r="AL144" s="163"/>
      <c r="AM144" s="164"/>
      <c r="AN144" s="164"/>
      <c r="AO144" s="164"/>
      <c r="AP144" s="164"/>
      <c r="AQ144" s="165"/>
      <c r="AR144" s="166"/>
      <c r="AS144" s="167"/>
      <c r="AT144" s="113" t="s">
        <v>159</v>
      </c>
      <c r="AU144" s="166"/>
      <c r="AV144" s="167"/>
      <c r="AW144" s="113" t="s">
        <v>160</v>
      </c>
      <c r="BD144" s="108"/>
      <c r="BH144" s="107">
        <v>138</v>
      </c>
      <c r="BI144" s="109"/>
      <c r="BJ144" s="110" t="s">
        <v>154</v>
      </c>
      <c r="BK144" s="111"/>
      <c r="BL144" s="112" t="s">
        <v>155</v>
      </c>
      <c r="BM144" s="163"/>
      <c r="BN144" s="186"/>
      <c r="BO144" s="163"/>
      <c r="BP144" s="164"/>
      <c r="BQ144" s="164"/>
      <c r="BR144" s="164"/>
      <c r="BS144" s="164"/>
      <c r="BT144" s="165"/>
      <c r="BU144" s="166"/>
      <c r="BV144" s="167"/>
      <c r="BW144" s="113" t="s">
        <v>159</v>
      </c>
      <c r="BX144" s="166"/>
      <c r="BY144" s="167"/>
      <c r="BZ144" s="113" t="s">
        <v>160</v>
      </c>
      <c r="CG144" s="108"/>
      <c r="CK144" s="107">
        <v>138</v>
      </c>
      <c r="CL144" s="109"/>
      <c r="CM144" s="110" t="s">
        <v>154</v>
      </c>
      <c r="CN144" s="111"/>
      <c r="CO144" s="112" t="s">
        <v>155</v>
      </c>
      <c r="CP144" s="163"/>
      <c r="CQ144" s="186"/>
      <c r="CR144" s="163"/>
      <c r="CS144" s="164"/>
      <c r="CT144" s="164"/>
      <c r="CU144" s="164"/>
      <c r="CV144" s="164"/>
      <c r="CW144" s="165"/>
      <c r="CX144" s="166"/>
      <c r="CY144" s="167"/>
      <c r="CZ144" s="113" t="s">
        <v>159</v>
      </c>
      <c r="DA144" s="166"/>
      <c r="DB144" s="167"/>
      <c r="DC144" s="113" t="s">
        <v>160</v>
      </c>
      <c r="DJ144" s="108"/>
      <c r="DN144" s="107">
        <v>138</v>
      </c>
      <c r="DO144" s="109"/>
      <c r="DP144" s="110" t="s">
        <v>154</v>
      </c>
      <c r="DQ144" s="111"/>
      <c r="DR144" s="112" t="s">
        <v>155</v>
      </c>
      <c r="DS144" s="163"/>
      <c r="DT144" s="186"/>
      <c r="DU144" s="163"/>
      <c r="DV144" s="164"/>
      <c r="DW144" s="164"/>
      <c r="DX144" s="164"/>
      <c r="DY144" s="164"/>
      <c r="DZ144" s="165"/>
      <c r="EA144" s="166"/>
      <c r="EB144" s="167"/>
      <c r="EC144" s="113" t="s">
        <v>159</v>
      </c>
      <c r="ED144" s="166"/>
      <c r="EE144" s="167"/>
      <c r="EF144" s="113" t="s">
        <v>160</v>
      </c>
      <c r="EM144" s="108"/>
      <c r="EQ144" s="107">
        <v>138</v>
      </c>
      <c r="ER144" s="109"/>
      <c r="ES144" s="110" t="s">
        <v>154</v>
      </c>
      <c r="ET144" s="111"/>
      <c r="EU144" s="112" t="s">
        <v>155</v>
      </c>
      <c r="EV144" s="163"/>
      <c r="EW144" s="186"/>
      <c r="EX144" s="163"/>
      <c r="EY144" s="164"/>
      <c r="EZ144" s="164"/>
      <c r="FA144" s="164"/>
      <c r="FB144" s="164"/>
      <c r="FC144" s="165"/>
      <c r="FD144" s="166"/>
      <c r="FE144" s="167"/>
      <c r="FF144" s="113" t="s">
        <v>159</v>
      </c>
      <c r="FG144" s="166"/>
      <c r="FH144" s="167"/>
      <c r="FI144" s="113" t="s">
        <v>160</v>
      </c>
      <c r="FP144" s="108"/>
    </row>
    <row r="145" spans="2:172">
      <c r="B145" s="107">
        <v>139</v>
      </c>
      <c r="C145" s="109"/>
      <c r="D145" s="110" t="s">
        <v>154</v>
      </c>
      <c r="E145" s="111"/>
      <c r="F145" s="112" t="s">
        <v>155</v>
      </c>
      <c r="G145" s="163"/>
      <c r="H145" s="186"/>
      <c r="I145" s="163"/>
      <c r="J145" s="164"/>
      <c r="K145" s="164"/>
      <c r="L145" s="164"/>
      <c r="M145" s="164"/>
      <c r="N145" s="165"/>
      <c r="O145" s="166"/>
      <c r="P145" s="167"/>
      <c r="Q145" s="113" t="s">
        <v>159</v>
      </c>
      <c r="R145" s="166"/>
      <c r="S145" s="167"/>
      <c r="T145" s="113" t="s">
        <v>160</v>
      </c>
      <c r="AA145" s="108"/>
      <c r="AE145" s="107">
        <v>139</v>
      </c>
      <c r="AF145" s="109"/>
      <c r="AG145" s="110" t="s">
        <v>154</v>
      </c>
      <c r="AH145" s="111"/>
      <c r="AI145" s="112" t="s">
        <v>155</v>
      </c>
      <c r="AJ145" s="163"/>
      <c r="AK145" s="186"/>
      <c r="AL145" s="163"/>
      <c r="AM145" s="164"/>
      <c r="AN145" s="164"/>
      <c r="AO145" s="164"/>
      <c r="AP145" s="164"/>
      <c r="AQ145" s="165"/>
      <c r="AR145" s="166"/>
      <c r="AS145" s="167"/>
      <c r="AT145" s="113" t="s">
        <v>159</v>
      </c>
      <c r="AU145" s="166"/>
      <c r="AV145" s="167"/>
      <c r="AW145" s="113" t="s">
        <v>160</v>
      </c>
      <c r="BD145" s="108"/>
      <c r="BH145" s="107">
        <v>139</v>
      </c>
      <c r="BI145" s="109"/>
      <c r="BJ145" s="110" t="s">
        <v>154</v>
      </c>
      <c r="BK145" s="111"/>
      <c r="BL145" s="112" t="s">
        <v>155</v>
      </c>
      <c r="BM145" s="163"/>
      <c r="BN145" s="186"/>
      <c r="BO145" s="163"/>
      <c r="BP145" s="164"/>
      <c r="BQ145" s="164"/>
      <c r="BR145" s="164"/>
      <c r="BS145" s="164"/>
      <c r="BT145" s="165"/>
      <c r="BU145" s="166"/>
      <c r="BV145" s="167"/>
      <c r="BW145" s="113" t="s">
        <v>159</v>
      </c>
      <c r="BX145" s="166"/>
      <c r="BY145" s="167"/>
      <c r="BZ145" s="113" t="s">
        <v>160</v>
      </c>
      <c r="CG145" s="108"/>
      <c r="CK145" s="107">
        <v>139</v>
      </c>
      <c r="CL145" s="109"/>
      <c r="CM145" s="110" t="s">
        <v>154</v>
      </c>
      <c r="CN145" s="111"/>
      <c r="CO145" s="112" t="s">
        <v>155</v>
      </c>
      <c r="CP145" s="163"/>
      <c r="CQ145" s="186"/>
      <c r="CR145" s="163"/>
      <c r="CS145" s="164"/>
      <c r="CT145" s="164"/>
      <c r="CU145" s="164"/>
      <c r="CV145" s="164"/>
      <c r="CW145" s="165"/>
      <c r="CX145" s="166"/>
      <c r="CY145" s="167"/>
      <c r="CZ145" s="113" t="s">
        <v>159</v>
      </c>
      <c r="DA145" s="166"/>
      <c r="DB145" s="167"/>
      <c r="DC145" s="113" t="s">
        <v>160</v>
      </c>
      <c r="DJ145" s="108"/>
      <c r="DN145" s="107">
        <v>139</v>
      </c>
      <c r="DO145" s="109"/>
      <c r="DP145" s="110" t="s">
        <v>154</v>
      </c>
      <c r="DQ145" s="111"/>
      <c r="DR145" s="112" t="s">
        <v>155</v>
      </c>
      <c r="DS145" s="163"/>
      <c r="DT145" s="186"/>
      <c r="DU145" s="163"/>
      <c r="DV145" s="164"/>
      <c r="DW145" s="164"/>
      <c r="DX145" s="164"/>
      <c r="DY145" s="164"/>
      <c r="DZ145" s="165"/>
      <c r="EA145" s="166"/>
      <c r="EB145" s="167"/>
      <c r="EC145" s="113" t="s">
        <v>159</v>
      </c>
      <c r="ED145" s="166"/>
      <c r="EE145" s="167"/>
      <c r="EF145" s="113" t="s">
        <v>160</v>
      </c>
      <c r="EM145" s="108"/>
      <c r="EQ145" s="107">
        <v>139</v>
      </c>
      <c r="ER145" s="109"/>
      <c r="ES145" s="110" t="s">
        <v>154</v>
      </c>
      <c r="ET145" s="111"/>
      <c r="EU145" s="112" t="s">
        <v>155</v>
      </c>
      <c r="EV145" s="163"/>
      <c r="EW145" s="186"/>
      <c r="EX145" s="163"/>
      <c r="EY145" s="164"/>
      <c r="EZ145" s="164"/>
      <c r="FA145" s="164"/>
      <c r="FB145" s="164"/>
      <c r="FC145" s="165"/>
      <c r="FD145" s="166"/>
      <c r="FE145" s="167"/>
      <c r="FF145" s="113" t="s">
        <v>159</v>
      </c>
      <c r="FG145" s="166"/>
      <c r="FH145" s="167"/>
      <c r="FI145" s="113" t="s">
        <v>160</v>
      </c>
      <c r="FP145" s="108"/>
    </row>
    <row r="146" spans="2:172">
      <c r="B146" s="107">
        <v>140</v>
      </c>
      <c r="C146" s="109"/>
      <c r="D146" s="110" t="s">
        <v>154</v>
      </c>
      <c r="E146" s="111"/>
      <c r="F146" s="112" t="s">
        <v>155</v>
      </c>
      <c r="G146" s="163"/>
      <c r="H146" s="186"/>
      <c r="I146" s="163"/>
      <c r="J146" s="164"/>
      <c r="K146" s="164"/>
      <c r="L146" s="164"/>
      <c r="M146" s="164"/>
      <c r="N146" s="165"/>
      <c r="O146" s="166"/>
      <c r="P146" s="167"/>
      <c r="Q146" s="113" t="s">
        <v>159</v>
      </c>
      <c r="R146" s="166"/>
      <c r="S146" s="167"/>
      <c r="T146" s="113" t="s">
        <v>160</v>
      </c>
      <c r="AA146" s="108"/>
      <c r="AE146" s="107">
        <v>140</v>
      </c>
      <c r="AF146" s="109"/>
      <c r="AG146" s="110" t="s">
        <v>154</v>
      </c>
      <c r="AH146" s="111"/>
      <c r="AI146" s="112" t="s">
        <v>155</v>
      </c>
      <c r="AJ146" s="163"/>
      <c r="AK146" s="186"/>
      <c r="AL146" s="163"/>
      <c r="AM146" s="164"/>
      <c r="AN146" s="164"/>
      <c r="AO146" s="164"/>
      <c r="AP146" s="164"/>
      <c r="AQ146" s="165"/>
      <c r="AR146" s="166"/>
      <c r="AS146" s="167"/>
      <c r="AT146" s="113" t="s">
        <v>159</v>
      </c>
      <c r="AU146" s="166"/>
      <c r="AV146" s="167"/>
      <c r="AW146" s="113" t="s">
        <v>160</v>
      </c>
      <c r="BD146" s="108"/>
      <c r="BH146" s="107">
        <v>140</v>
      </c>
      <c r="BI146" s="109"/>
      <c r="BJ146" s="110" t="s">
        <v>154</v>
      </c>
      <c r="BK146" s="111"/>
      <c r="BL146" s="112" t="s">
        <v>155</v>
      </c>
      <c r="BM146" s="163"/>
      <c r="BN146" s="186"/>
      <c r="BO146" s="163"/>
      <c r="BP146" s="164"/>
      <c r="BQ146" s="164"/>
      <c r="BR146" s="164"/>
      <c r="BS146" s="164"/>
      <c r="BT146" s="165"/>
      <c r="BU146" s="166"/>
      <c r="BV146" s="167"/>
      <c r="BW146" s="113" t="s">
        <v>159</v>
      </c>
      <c r="BX146" s="166"/>
      <c r="BY146" s="167"/>
      <c r="BZ146" s="113" t="s">
        <v>160</v>
      </c>
      <c r="CG146" s="108"/>
      <c r="CK146" s="107">
        <v>140</v>
      </c>
      <c r="CL146" s="109"/>
      <c r="CM146" s="110" t="s">
        <v>154</v>
      </c>
      <c r="CN146" s="111"/>
      <c r="CO146" s="112" t="s">
        <v>155</v>
      </c>
      <c r="CP146" s="163"/>
      <c r="CQ146" s="186"/>
      <c r="CR146" s="163"/>
      <c r="CS146" s="164"/>
      <c r="CT146" s="164"/>
      <c r="CU146" s="164"/>
      <c r="CV146" s="164"/>
      <c r="CW146" s="165"/>
      <c r="CX146" s="166"/>
      <c r="CY146" s="167"/>
      <c r="CZ146" s="113" t="s">
        <v>159</v>
      </c>
      <c r="DA146" s="166"/>
      <c r="DB146" s="167"/>
      <c r="DC146" s="113" t="s">
        <v>160</v>
      </c>
      <c r="DJ146" s="108"/>
      <c r="DN146" s="107">
        <v>140</v>
      </c>
      <c r="DO146" s="109"/>
      <c r="DP146" s="110" t="s">
        <v>154</v>
      </c>
      <c r="DQ146" s="111"/>
      <c r="DR146" s="112" t="s">
        <v>155</v>
      </c>
      <c r="DS146" s="163"/>
      <c r="DT146" s="186"/>
      <c r="DU146" s="163"/>
      <c r="DV146" s="164"/>
      <c r="DW146" s="164"/>
      <c r="DX146" s="164"/>
      <c r="DY146" s="164"/>
      <c r="DZ146" s="165"/>
      <c r="EA146" s="166"/>
      <c r="EB146" s="167"/>
      <c r="EC146" s="113" t="s">
        <v>159</v>
      </c>
      <c r="ED146" s="166"/>
      <c r="EE146" s="167"/>
      <c r="EF146" s="113" t="s">
        <v>160</v>
      </c>
      <c r="EM146" s="108"/>
      <c r="EQ146" s="107">
        <v>140</v>
      </c>
      <c r="ER146" s="109"/>
      <c r="ES146" s="110" t="s">
        <v>154</v>
      </c>
      <c r="ET146" s="111"/>
      <c r="EU146" s="112" t="s">
        <v>155</v>
      </c>
      <c r="EV146" s="163"/>
      <c r="EW146" s="186"/>
      <c r="EX146" s="163"/>
      <c r="EY146" s="164"/>
      <c r="EZ146" s="164"/>
      <c r="FA146" s="164"/>
      <c r="FB146" s="164"/>
      <c r="FC146" s="165"/>
      <c r="FD146" s="166"/>
      <c r="FE146" s="167"/>
      <c r="FF146" s="113" t="s">
        <v>159</v>
      </c>
      <c r="FG146" s="166"/>
      <c r="FH146" s="167"/>
      <c r="FI146" s="113" t="s">
        <v>160</v>
      </c>
      <c r="FP146" s="108"/>
    </row>
    <row r="147" spans="2:172">
      <c r="B147" s="107">
        <v>141</v>
      </c>
      <c r="C147" s="109"/>
      <c r="D147" s="110" t="s">
        <v>154</v>
      </c>
      <c r="E147" s="111"/>
      <c r="F147" s="112" t="s">
        <v>155</v>
      </c>
      <c r="G147" s="163"/>
      <c r="H147" s="186"/>
      <c r="I147" s="163"/>
      <c r="J147" s="164"/>
      <c r="K147" s="164"/>
      <c r="L147" s="164"/>
      <c r="M147" s="164"/>
      <c r="N147" s="165"/>
      <c r="O147" s="166"/>
      <c r="P147" s="167"/>
      <c r="Q147" s="113" t="s">
        <v>159</v>
      </c>
      <c r="R147" s="166"/>
      <c r="S147" s="167"/>
      <c r="T147" s="113" t="s">
        <v>160</v>
      </c>
      <c r="AA147" s="108"/>
      <c r="AE147" s="107">
        <v>141</v>
      </c>
      <c r="AF147" s="109"/>
      <c r="AG147" s="110" t="s">
        <v>154</v>
      </c>
      <c r="AH147" s="111"/>
      <c r="AI147" s="112" t="s">
        <v>155</v>
      </c>
      <c r="AJ147" s="163"/>
      <c r="AK147" s="186"/>
      <c r="AL147" s="163"/>
      <c r="AM147" s="164"/>
      <c r="AN147" s="164"/>
      <c r="AO147" s="164"/>
      <c r="AP147" s="164"/>
      <c r="AQ147" s="165"/>
      <c r="AR147" s="166"/>
      <c r="AS147" s="167"/>
      <c r="AT147" s="113" t="s">
        <v>159</v>
      </c>
      <c r="AU147" s="166"/>
      <c r="AV147" s="167"/>
      <c r="AW147" s="113" t="s">
        <v>160</v>
      </c>
      <c r="BD147" s="108"/>
      <c r="BH147" s="107">
        <v>141</v>
      </c>
      <c r="BI147" s="109"/>
      <c r="BJ147" s="110" t="s">
        <v>154</v>
      </c>
      <c r="BK147" s="111"/>
      <c r="BL147" s="112" t="s">
        <v>155</v>
      </c>
      <c r="BM147" s="163"/>
      <c r="BN147" s="186"/>
      <c r="BO147" s="163"/>
      <c r="BP147" s="164"/>
      <c r="BQ147" s="164"/>
      <c r="BR147" s="164"/>
      <c r="BS147" s="164"/>
      <c r="BT147" s="165"/>
      <c r="BU147" s="166"/>
      <c r="BV147" s="167"/>
      <c r="BW147" s="113" t="s">
        <v>159</v>
      </c>
      <c r="BX147" s="166"/>
      <c r="BY147" s="167"/>
      <c r="BZ147" s="113" t="s">
        <v>160</v>
      </c>
      <c r="CG147" s="108"/>
      <c r="CK147" s="107">
        <v>141</v>
      </c>
      <c r="CL147" s="109"/>
      <c r="CM147" s="110" t="s">
        <v>154</v>
      </c>
      <c r="CN147" s="111"/>
      <c r="CO147" s="112" t="s">
        <v>155</v>
      </c>
      <c r="CP147" s="163"/>
      <c r="CQ147" s="186"/>
      <c r="CR147" s="163"/>
      <c r="CS147" s="164"/>
      <c r="CT147" s="164"/>
      <c r="CU147" s="164"/>
      <c r="CV147" s="164"/>
      <c r="CW147" s="165"/>
      <c r="CX147" s="166"/>
      <c r="CY147" s="167"/>
      <c r="CZ147" s="113" t="s">
        <v>159</v>
      </c>
      <c r="DA147" s="166"/>
      <c r="DB147" s="167"/>
      <c r="DC147" s="113" t="s">
        <v>160</v>
      </c>
      <c r="DJ147" s="108"/>
      <c r="DN147" s="107">
        <v>141</v>
      </c>
      <c r="DO147" s="109"/>
      <c r="DP147" s="110" t="s">
        <v>154</v>
      </c>
      <c r="DQ147" s="111"/>
      <c r="DR147" s="112" t="s">
        <v>155</v>
      </c>
      <c r="DS147" s="163"/>
      <c r="DT147" s="186"/>
      <c r="DU147" s="163"/>
      <c r="DV147" s="164"/>
      <c r="DW147" s="164"/>
      <c r="DX147" s="164"/>
      <c r="DY147" s="164"/>
      <c r="DZ147" s="165"/>
      <c r="EA147" s="166"/>
      <c r="EB147" s="167"/>
      <c r="EC147" s="113" t="s">
        <v>159</v>
      </c>
      <c r="ED147" s="166"/>
      <c r="EE147" s="167"/>
      <c r="EF147" s="113" t="s">
        <v>160</v>
      </c>
      <c r="EM147" s="108"/>
      <c r="EQ147" s="107">
        <v>141</v>
      </c>
      <c r="ER147" s="109"/>
      <c r="ES147" s="110" t="s">
        <v>154</v>
      </c>
      <c r="ET147" s="111"/>
      <c r="EU147" s="112" t="s">
        <v>155</v>
      </c>
      <c r="EV147" s="163"/>
      <c r="EW147" s="186"/>
      <c r="EX147" s="163"/>
      <c r="EY147" s="164"/>
      <c r="EZ147" s="164"/>
      <c r="FA147" s="164"/>
      <c r="FB147" s="164"/>
      <c r="FC147" s="165"/>
      <c r="FD147" s="166"/>
      <c r="FE147" s="167"/>
      <c r="FF147" s="113" t="s">
        <v>159</v>
      </c>
      <c r="FG147" s="166"/>
      <c r="FH147" s="167"/>
      <c r="FI147" s="113" t="s">
        <v>160</v>
      </c>
      <c r="FP147" s="108"/>
    </row>
    <row r="148" spans="2:172">
      <c r="B148" s="107">
        <v>142</v>
      </c>
      <c r="C148" s="109"/>
      <c r="D148" s="110" t="s">
        <v>154</v>
      </c>
      <c r="E148" s="111"/>
      <c r="F148" s="112" t="s">
        <v>155</v>
      </c>
      <c r="G148" s="163"/>
      <c r="H148" s="186"/>
      <c r="I148" s="163"/>
      <c r="J148" s="164"/>
      <c r="K148" s="164"/>
      <c r="L148" s="164"/>
      <c r="M148" s="164"/>
      <c r="N148" s="165"/>
      <c r="O148" s="166"/>
      <c r="P148" s="167"/>
      <c r="Q148" s="113" t="s">
        <v>159</v>
      </c>
      <c r="R148" s="166"/>
      <c r="S148" s="167"/>
      <c r="T148" s="113" t="s">
        <v>160</v>
      </c>
      <c r="AA148" s="108"/>
      <c r="AE148" s="107">
        <v>142</v>
      </c>
      <c r="AF148" s="109"/>
      <c r="AG148" s="110" t="s">
        <v>154</v>
      </c>
      <c r="AH148" s="111"/>
      <c r="AI148" s="112" t="s">
        <v>155</v>
      </c>
      <c r="AJ148" s="163"/>
      <c r="AK148" s="186"/>
      <c r="AL148" s="163"/>
      <c r="AM148" s="164"/>
      <c r="AN148" s="164"/>
      <c r="AO148" s="164"/>
      <c r="AP148" s="164"/>
      <c r="AQ148" s="165"/>
      <c r="AR148" s="166"/>
      <c r="AS148" s="167"/>
      <c r="AT148" s="113" t="s">
        <v>159</v>
      </c>
      <c r="AU148" s="166"/>
      <c r="AV148" s="167"/>
      <c r="AW148" s="113" t="s">
        <v>160</v>
      </c>
      <c r="BD148" s="108"/>
      <c r="BH148" s="107">
        <v>142</v>
      </c>
      <c r="BI148" s="109"/>
      <c r="BJ148" s="110" t="s">
        <v>154</v>
      </c>
      <c r="BK148" s="111"/>
      <c r="BL148" s="112" t="s">
        <v>155</v>
      </c>
      <c r="BM148" s="163"/>
      <c r="BN148" s="186"/>
      <c r="BO148" s="163"/>
      <c r="BP148" s="164"/>
      <c r="BQ148" s="164"/>
      <c r="BR148" s="164"/>
      <c r="BS148" s="164"/>
      <c r="BT148" s="165"/>
      <c r="BU148" s="166"/>
      <c r="BV148" s="167"/>
      <c r="BW148" s="113" t="s">
        <v>159</v>
      </c>
      <c r="BX148" s="166"/>
      <c r="BY148" s="167"/>
      <c r="BZ148" s="113" t="s">
        <v>160</v>
      </c>
      <c r="CG148" s="108"/>
      <c r="CK148" s="107">
        <v>142</v>
      </c>
      <c r="CL148" s="109"/>
      <c r="CM148" s="110" t="s">
        <v>154</v>
      </c>
      <c r="CN148" s="111"/>
      <c r="CO148" s="112" t="s">
        <v>155</v>
      </c>
      <c r="CP148" s="163"/>
      <c r="CQ148" s="186"/>
      <c r="CR148" s="163"/>
      <c r="CS148" s="164"/>
      <c r="CT148" s="164"/>
      <c r="CU148" s="164"/>
      <c r="CV148" s="164"/>
      <c r="CW148" s="165"/>
      <c r="CX148" s="166"/>
      <c r="CY148" s="167"/>
      <c r="CZ148" s="113" t="s">
        <v>159</v>
      </c>
      <c r="DA148" s="166"/>
      <c r="DB148" s="167"/>
      <c r="DC148" s="113" t="s">
        <v>160</v>
      </c>
      <c r="DJ148" s="108"/>
      <c r="DN148" s="107">
        <v>142</v>
      </c>
      <c r="DO148" s="109"/>
      <c r="DP148" s="110" t="s">
        <v>154</v>
      </c>
      <c r="DQ148" s="111"/>
      <c r="DR148" s="112" t="s">
        <v>155</v>
      </c>
      <c r="DS148" s="163"/>
      <c r="DT148" s="186"/>
      <c r="DU148" s="163"/>
      <c r="DV148" s="164"/>
      <c r="DW148" s="164"/>
      <c r="DX148" s="164"/>
      <c r="DY148" s="164"/>
      <c r="DZ148" s="165"/>
      <c r="EA148" s="166"/>
      <c r="EB148" s="167"/>
      <c r="EC148" s="113" t="s">
        <v>159</v>
      </c>
      <c r="ED148" s="166"/>
      <c r="EE148" s="167"/>
      <c r="EF148" s="113" t="s">
        <v>160</v>
      </c>
      <c r="EM148" s="108"/>
      <c r="EQ148" s="107">
        <v>142</v>
      </c>
      <c r="ER148" s="109"/>
      <c r="ES148" s="110" t="s">
        <v>154</v>
      </c>
      <c r="ET148" s="111"/>
      <c r="EU148" s="112" t="s">
        <v>155</v>
      </c>
      <c r="EV148" s="163"/>
      <c r="EW148" s="186"/>
      <c r="EX148" s="163"/>
      <c r="EY148" s="164"/>
      <c r="EZ148" s="164"/>
      <c r="FA148" s="164"/>
      <c r="FB148" s="164"/>
      <c r="FC148" s="165"/>
      <c r="FD148" s="166"/>
      <c r="FE148" s="167"/>
      <c r="FF148" s="113" t="s">
        <v>159</v>
      </c>
      <c r="FG148" s="166"/>
      <c r="FH148" s="167"/>
      <c r="FI148" s="113" t="s">
        <v>160</v>
      </c>
      <c r="FP148" s="108"/>
    </row>
    <row r="149" spans="2:172">
      <c r="B149" s="107">
        <v>143</v>
      </c>
      <c r="C149" s="109"/>
      <c r="D149" s="110" t="s">
        <v>154</v>
      </c>
      <c r="E149" s="111"/>
      <c r="F149" s="112" t="s">
        <v>155</v>
      </c>
      <c r="G149" s="163"/>
      <c r="H149" s="186"/>
      <c r="I149" s="163"/>
      <c r="J149" s="164"/>
      <c r="K149" s="164"/>
      <c r="L149" s="164"/>
      <c r="M149" s="164"/>
      <c r="N149" s="165"/>
      <c r="O149" s="166"/>
      <c r="P149" s="167"/>
      <c r="Q149" s="113" t="s">
        <v>159</v>
      </c>
      <c r="R149" s="166"/>
      <c r="S149" s="167"/>
      <c r="T149" s="113" t="s">
        <v>160</v>
      </c>
      <c r="AA149" s="108"/>
      <c r="AE149" s="107">
        <v>143</v>
      </c>
      <c r="AF149" s="109"/>
      <c r="AG149" s="110" t="s">
        <v>154</v>
      </c>
      <c r="AH149" s="111"/>
      <c r="AI149" s="112" t="s">
        <v>155</v>
      </c>
      <c r="AJ149" s="163"/>
      <c r="AK149" s="186"/>
      <c r="AL149" s="163"/>
      <c r="AM149" s="164"/>
      <c r="AN149" s="164"/>
      <c r="AO149" s="164"/>
      <c r="AP149" s="164"/>
      <c r="AQ149" s="165"/>
      <c r="AR149" s="166"/>
      <c r="AS149" s="167"/>
      <c r="AT149" s="113" t="s">
        <v>159</v>
      </c>
      <c r="AU149" s="166"/>
      <c r="AV149" s="167"/>
      <c r="AW149" s="113" t="s">
        <v>160</v>
      </c>
      <c r="BD149" s="108"/>
      <c r="BH149" s="107">
        <v>143</v>
      </c>
      <c r="BI149" s="109"/>
      <c r="BJ149" s="110" t="s">
        <v>154</v>
      </c>
      <c r="BK149" s="111"/>
      <c r="BL149" s="112" t="s">
        <v>155</v>
      </c>
      <c r="BM149" s="163"/>
      <c r="BN149" s="186"/>
      <c r="BO149" s="163"/>
      <c r="BP149" s="164"/>
      <c r="BQ149" s="164"/>
      <c r="BR149" s="164"/>
      <c r="BS149" s="164"/>
      <c r="BT149" s="165"/>
      <c r="BU149" s="166"/>
      <c r="BV149" s="167"/>
      <c r="BW149" s="113" t="s">
        <v>159</v>
      </c>
      <c r="BX149" s="166"/>
      <c r="BY149" s="167"/>
      <c r="BZ149" s="113" t="s">
        <v>160</v>
      </c>
      <c r="CG149" s="108"/>
      <c r="CK149" s="107">
        <v>143</v>
      </c>
      <c r="CL149" s="109"/>
      <c r="CM149" s="110" t="s">
        <v>154</v>
      </c>
      <c r="CN149" s="111"/>
      <c r="CO149" s="112" t="s">
        <v>155</v>
      </c>
      <c r="CP149" s="163"/>
      <c r="CQ149" s="186"/>
      <c r="CR149" s="163"/>
      <c r="CS149" s="164"/>
      <c r="CT149" s="164"/>
      <c r="CU149" s="164"/>
      <c r="CV149" s="164"/>
      <c r="CW149" s="165"/>
      <c r="CX149" s="166"/>
      <c r="CY149" s="167"/>
      <c r="CZ149" s="113" t="s">
        <v>159</v>
      </c>
      <c r="DA149" s="166"/>
      <c r="DB149" s="167"/>
      <c r="DC149" s="113" t="s">
        <v>160</v>
      </c>
      <c r="DJ149" s="108"/>
      <c r="DN149" s="107">
        <v>143</v>
      </c>
      <c r="DO149" s="109"/>
      <c r="DP149" s="110" t="s">
        <v>154</v>
      </c>
      <c r="DQ149" s="111"/>
      <c r="DR149" s="112" t="s">
        <v>155</v>
      </c>
      <c r="DS149" s="163"/>
      <c r="DT149" s="186"/>
      <c r="DU149" s="163"/>
      <c r="DV149" s="164"/>
      <c r="DW149" s="164"/>
      <c r="DX149" s="164"/>
      <c r="DY149" s="164"/>
      <c r="DZ149" s="165"/>
      <c r="EA149" s="166"/>
      <c r="EB149" s="167"/>
      <c r="EC149" s="113" t="s">
        <v>159</v>
      </c>
      <c r="ED149" s="166"/>
      <c r="EE149" s="167"/>
      <c r="EF149" s="113" t="s">
        <v>160</v>
      </c>
      <c r="EM149" s="108"/>
      <c r="EQ149" s="107">
        <v>143</v>
      </c>
      <c r="ER149" s="109"/>
      <c r="ES149" s="110" t="s">
        <v>154</v>
      </c>
      <c r="ET149" s="111"/>
      <c r="EU149" s="112" t="s">
        <v>155</v>
      </c>
      <c r="EV149" s="163"/>
      <c r="EW149" s="186"/>
      <c r="EX149" s="163"/>
      <c r="EY149" s="164"/>
      <c r="EZ149" s="164"/>
      <c r="FA149" s="164"/>
      <c r="FB149" s="164"/>
      <c r="FC149" s="165"/>
      <c r="FD149" s="166"/>
      <c r="FE149" s="167"/>
      <c r="FF149" s="113" t="s">
        <v>159</v>
      </c>
      <c r="FG149" s="166"/>
      <c r="FH149" s="167"/>
      <c r="FI149" s="113" t="s">
        <v>160</v>
      </c>
      <c r="FP149" s="108"/>
    </row>
    <row r="150" spans="2:172">
      <c r="B150" s="107">
        <v>144</v>
      </c>
      <c r="C150" s="109"/>
      <c r="D150" s="110" t="s">
        <v>154</v>
      </c>
      <c r="E150" s="111"/>
      <c r="F150" s="112" t="s">
        <v>155</v>
      </c>
      <c r="G150" s="163"/>
      <c r="H150" s="186"/>
      <c r="I150" s="163"/>
      <c r="J150" s="164"/>
      <c r="K150" s="164"/>
      <c r="L150" s="164"/>
      <c r="M150" s="164"/>
      <c r="N150" s="165"/>
      <c r="O150" s="166"/>
      <c r="P150" s="167"/>
      <c r="Q150" s="113" t="s">
        <v>159</v>
      </c>
      <c r="R150" s="166"/>
      <c r="S150" s="167"/>
      <c r="T150" s="113" t="s">
        <v>160</v>
      </c>
      <c r="AA150" s="108"/>
      <c r="AE150" s="107">
        <v>144</v>
      </c>
      <c r="AF150" s="109"/>
      <c r="AG150" s="110" t="s">
        <v>154</v>
      </c>
      <c r="AH150" s="111"/>
      <c r="AI150" s="112" t="s">
        <v>155</v>
      </c>
      <c r="AJ150" s="163"/>
      <c r="AK150" s="186"/>
      <c r="AL150" s="163"/>
      <c r="AM150" s="164"/>
      <c r="AN150" s="164"/>
      <c r="AO150" s="164"/>
      <c r="AP150" s="164"/>
      <c r="AQ150" s="165"/>
      <c r="AR150" s="166"/>
      <c r="AS150" s="167"/>
      <c r="AT150" s="113" t="s">
        <v>159</v>
      </c>
      <c r="AU150" s="166"/>
      <c r="AV150" s="167"/>
      <c r="AW150" s="113" t="s">
        <v>160</v>
      </c>
      <c r="BD150" s="108"/>
      <c r="BH150" s="107">
        <v>144</v>
      </c>
      <c r="BI150" s="109"/>
      <c r="BJ150" s="110" t="s">
        <v>154</v>
      </c>
      <c r="BK150" s="111"/>
      <c r="BL150" s="112" t="s">
        <v>155</v>
      </c>
      <c r="BM150" s="163"/>
      <c r="BN150" s="186"/>
      <c r="BO150" s="163"/>
      <c r="BP150" s="164"/>
      <c r="BQ150" s="164"/>
      <c r="BR150" s="164"/>
      <c r="BS150" s="164"/>
      <c r="BT150" s="165"/>
      <c r="BU150" s="166"/>
      <c r="BV150" s="167"/>
      <c r="BW150" s="113" t="s">
        <v>159</v>
      </c>
      <c r="BX150" s="166"/>
      <c r="BY150" s="167"/>
      <c r="BZ150" s="113" t="s">
        <v>160</v>
      </c>
      <c r="CG150" s="108"/>
      <c r="CK150" s="107">
        <v>144</v>
      </c>
      <c r="CL150" s="109"/>
      <c r="CM150" s="110" t="s">
        <v>154</v>
      </c>
      <c r="CN150" s="111"/>
      <c r="CO150" s="112" t="s">
        <v>155</v>
      </c>
      <c r="CP150" s="163"/>
      <c r="CQ150" s="186"/>
      <c r="CR150" s="163"/>
      <c r="CS150" s="164"/>
      <c r="CT150" s="164"/>
      <c r="CU150" s="164"/>
      <c r="CV150" s="164"/>
      <c r="CW150" s="165"/>
      <c r="CX150" s="166"/>
      <c r="CY150" s="167"/>
      <c r="CZ150" s="113" t="s">
        <v>159</v>
      </c>
      <c r="DA150" s="166"/>
      <c r="DB150" s="167"/>
      <c r="DC150" s="113" t="s">
        <v>160</v>
      </c>
      <c r="DJ150" s="108"/>
      <c r="DN150" s="107">
        <v>144</v>
      </c>
      <c r="DO150" s="109"/>
      <c r="DP150" s="110" t="s">
        <v>154</v>
      </c>
      <c r="DQ150" s="111"/>
      <c r="DR150" s="112" t="s">
        <v>155</v>
      </c>
      <c r="DS150" s="163"/>
      <c r="DT150" s="186"/>
      <c r="DU150" s="163"/>
      <c r="DV150" s="164"/>
      <c r="DW150" s="164"/>
      <c r="DX150" s="164"/>
      <c r="DY150" s="164"/>
      <c r="DZ150" s="165"/>
      <c r="EA150" s="166"/>
      <c r="EB150" s="167"/>
      <c r="EC150" s="113" t="s">
        <v>159</v>
      </c>
      <c r="ED150" s="166"/>
      <c r="EE150" s="167"/>
      <c r="EF150" s="113" t="s">
        <v>160</v>
      </c>
      <c r="EM150" s="108"/>
      <c r="EQ150" s="107">
        <v>144</v>
      </c>
      <c r="ER150" s="109"/>
      <c r="ES150" s="110" t="s">
        <v>154</v>
      </c>
      <c r="ET150" s="111"/>
      <c r="EU150" s="112" t="s">
        <v>155</v>
      </c>
      <c r="EV150" s="163"/>
      <c r="EW150" s="186"/>
      <c r="EX150" s="163"/>
      <c r="EY150" s="164"/>
      <c r="EZ150" s="164"/>
      <c r="FA150" s="164"/>
      <c r="FB150" s="164"/>
      <c r="FC150" s="165"/>
      <c r="FD150" s="166"/>
      <c r="FE150" s="167"/>
      <c r="FF150" s="113" t="s">
        <v>159</v>
      </c>
      <c r="FG150" s="166"/>
      <c r="FH150" s="167"/>
      <c r="FI150" s="113" t="s">
        <v>160</v>
      </c>
      <c r="FP150" s="108"/>
    </row>
    <row r="151" spans="2:172">
      <c r="B151" s="107">
        <v>145</v>
      </c>
      <c r="C151" s="109"/>
      <c r="D151" s="110" t="s">
        <v>154</v>
      </c>
      <c r="E151" s="111"/>
      <c r="F151" s="112" t="s">
        <v>155</v>
      </c>
      <c r="G151" s="163"/>
      <c r="H151" s="186"/>
      <c r="I151" s="163"/>
      <c r="J151" s="164"/>
      <c r="K151" s="164"/>
      <c r="L151" s="164"/>
      <c r="M151" s="164"/>
      <c r="N151" s="165"/>
      <c r="O151" s="166"/>
      <c r="P151" s="167"/>
      <c r="Q151" s="113" t="s">
        <v>159</v>
      </c>
      <c r="R151" s="166"/>
      <c r="S151" s="167"/>
      <c r="T151" s="113" t="s">
        <v>160</v>
      </c>
      <c r="AA151" s="108"/>
      <c r="AE151" s="107">
        <v>145</v>
      </c>
      <c r="AF151" s="109"/>
      <c r="AG151" s="110" t="s">
        <v>154</v>
      </c>
      <c r="AH151" s="111"/>
      <c r="AI151" s="112" t="s">
        <v>155</v>
      </c>
      <c r="AJ151" s="163"/>
      <c r="AK151" s="186"/>
      <c r="AL151" s="163"/>
      <c r="AM151" s="164"/>
      <c r="AN151" s="164"/>
      <c r="AO151" s="164"/>
      <c r="AP151" s="164"/>
      <c r="AQ151" s="165"/>
      <c r="AR151" s="166"/>
      <c r="AS151" s="167"/>
      <c r="AT151" s="113" t="s">
        <v>159</v>
      </c>
      <c r="AU151" s="166"/>
      <c r="AV151" s="167"/>
      <c r="AW151" s="113" t="s">
        <v>160</v>
      </c>
      <c r="BD151" s="108"/>
      <c r="BH151" s="107">
        <v>145</v>
      </c>
      <c r="BI151" s="109"/>
      <c r="BJ151" s="110" t="s">
        <v>154</v>
      </c>
      <c r="BK151" s="111"/>
      <c r="BL151" s="112" t="s">
        <v>155</v>
      </c>
      <c r="BM151" s="163"/>
      <c r="BN151" s="186"/>
      <c r="BO151" s="163"/>
      <c r="BP151" s="164"/>
      <c r="BQ151" s="164"/>
      <c r="BR151" s="164"/>
      <c r="BS151" s="164"/>
      <c r="BT151" s="165"/>
      <c r="BU151" s="166"/>
      <c r="BV151" s="167"/>
      <c r="BW151" s="113" t="s">
        <v>159</v>
      </c>
      <c r="BX151" s="166"/>
      <c r="BY151" s="167"/>
      <c r="BZ151" s="113" t="s">
        <v>160</v>
      </c>
      <c r="CG151" s="108"/>
      <c r="CK151" s="107">
        <v>145</v>
      </c>
      <c r="CL151" s="109"/>
      <c r="CM151" s="110" t="s">
        <v>154</v>
      </c>
      <c r="CN151" s="111"/>
      <c r="CO151" s="112" t="s">
        <v>155</v>
      </c>
      <c r="CP151" s="163"/>
      <c r="CQ151" s="186"/>
      <c r="CR151" s="163"/>
      <c r="CS151" s="164"/>
      <c r="CT151" s="164"/>
      <c r="CU151" s="164"/>
      <c r="CV151" s="164"/>
      <c r="CW151" s="165"/>
      <c r="CX151" s="166"/>
      <c r="CY151" s="167"/>
      <c r="CZ151" s="113" t="s">
        <v>159</v>
      </c>
      <c r="DA151" s="166"/>
      <c r="DB151" s="167"/>
      <c r="DC151" s="113" t="s">
        <v>160</v>
      </c>
      <c r="DJ151" s="108"/>
      <c r="DN151" s="107">
        <v>145</v>
      </c>
      <c r="DO151" s="109"/>
      <c r="DP151" s="110" t="s">
        <v>154</v>
      </c>
      <c r="DQ151" s="111"/>
      <c r="DR151" s="112" t="s">
        <v>155</v>
      </c>
      <c r="DS151" s="163"/>
      <c r="DT151" s="186"/>
      <c r="DU151" s="163"/>
      <c r="DV151" s="164"/>
      <c r="DW151" s="164"/>
      <c r="DX151" s="164"/>
      <c r="DY151" s="164"/>
      <c r="DZ151" s="165"/>
      <c r="EA151" s="166"/>
      <c r="EB151" s="167"/>
      <c r="EC151" s="113" t="s">
        <v>159</v>
      </c>
      <c r="ED151" s="166"/>
      <c r="EE151" s="167"/>
      <c r="EF151" s="113" t="s">
        <v>160</v>
      </c>
      <c r="EM151" s="108"/>
      <c r="EQ151" s="107">
        <v>145</v>
      </c>
      <c r="ER151" s="109"/>
      <c r="ES151" s="110" t="s">
        <v>154</v>
      </c>
      <c r="ET151" s="111"/>
      <c r="EU151" s="112" t="s">
        <v>155</v>
      </c>
      <c r="EV151" s="163"/>
      <c r="EW151" s="186"/>
      <c r="EX151" s="163"/>
      <c r="EY151" s="164"/>
      <c r="EZ151" s="164"/>
      <c r="FA151" s="164"/>
      <c r="FB151" s="164"/>
      <c r="FC151" s="165"/>
      <c r="FD151" s="166"/>
      <c r="FE151" s="167"/>
      <c r="FF151" s="113" t="s">
        <v>159</v>
      </c>
      <c r="FG151" s="166"/>
      <c r="FH151" s="167"/>
      <c r="FI151" s="113" t="s">
        <v>160</v>
      </c>
      <c r="FP151" s="108"/>
    </row>
    <row r="152" spans="2:172">
      <c r="B152" s="107">
        <v>146</v>
      </c>
      <c r="C152" s="109"/>
      <c r="D152" s="110" t="s">
        <v>154</v>
      </c>
      <c r="E152" s="111"/>
      <c r="F152" s="112" t="s">
        <v>155</v>
      </c>
      <c r="G152" s="163"/>
      <c r="H152" s="186"/>
      <c r="I152" s="163"/>
      <c r="J152" s="164"/>
      <c r="K152" s="164"/>
      <c r="L152" s="164"/>
      <c r="M152" s="164"/>
      <c r="N152" s="165"/>
      <c r="O152" s="166"/>
      <c r="P152" s="167"/>
      <c r="Q152" s="113" t="s">
        <v>159</v>
      </c>
      <c r="R152" s="166"/>
      <c r="S152" s="167"/>
      <c r="T152" s="113" t="s">
        <v>160</v>
      </c>
      <c r="AA152" s="108"/>
      <c r="AE152" s="107">
        <v>146</v>
      </c>
      <c r="AF152" s="109"/>
      <c r="AG152" s="110" t="s">
        <v>154</v>
      </c>
      <c r="AH152" s="111"/>
      <c r="AI152" s="112" t="s">
        <v>155</v>
      </c>
      <c r="AJ152" s="163"/>
      <c r="AK152" s="186"/>
      <c r="AL152" s="163"/>
      <c r="AM152" s="164"/>
      <c r="AN152" s="164"/>
      <c r="AO152" s="164"/>
      <c r="AP152" s="164"/>
      <c r="AQ152" s="165"/>
      <c r="AR152" s="166"/>
      <c r="AS152" s="167"/>
      <c r="AT152" s="113" t="s">
        <v>159</v>
      </c>
      <c r="AU152" s="166"/>
      <c r="AV152" s="167"/>
      <c r="AW152" s="113" t="s">
        <v>160</v>
      </c>
      <c r="BD152" s="108"/>
      <c r="BH152" s="107">
        <v>146</v>
      </c>
      <c r="BI152" s="109"/>
      <c r="BJ152" s="110" t="s">
        <v>154</v>
      </c>
      <c r="BK152" s="111"/>
      <c r="BL152" s="112" t="s">
        <v>155</v>
      </c>
      <c r="BM152" s="163"/>
      <c r="BN152" s="186"/>
      <c r="BO152" s="163"/>
      <c r="BP152" s="164"/>
      <c r="BQ152" s="164"/>
      <c r="BR152" s="164"/>
      <c r="BS152" s="164"/>
      <c r="BT152" s="165"/>
      <c r="BU152" s="166"/>
      <c r="BV152" s="167"/>
      <c r="BW152" s="113" t="s">
        <v>159</v>
      </c>
      <c r="BX152" s="166"/>
      <c r="BY152" s="167"/>
      <c r="BZ152" s="113" t="s">
        <v>160</v>
      </c>
      <c r="CG152" s="108"/>
      <c r="CK152" s="107">
        <v>146</v>
      </c>
      <c r="CL152" s="109"/>
      <c r="CM152" s="110" t="s">
        <v>154</v>
      </c>
      <c r="CN152" s="111"/>
      <c r="CO152" s="112" t="s">
        <v>155</v>
      </c>
      <c r="CP152" s="163"/>
      <c r="CQ152" s="186"/>
      <c r="CR152" s="163"/>
      <c r="CS152" s="164"/>
      <c r="CT152" s="164"/>
      <c r="CU152" s="164"/>
      <c r="CV152" s="164"/>
      <c r="CW152" s="165"/>
      <c r="CX152" s="166"/>
      <c r="CY152" s="167"/>
      <c r="CZ152" s="113" t="s">
        <v>159</v>
      </c>
      <c r="DA152" s="166"/>
      <c r="DB152" s="167"/>
      <c r="DC152" s="113" t="s">
        <v>160</v>
      </c>
      <c r="DJ152" s="108"/>
      <c r="DN152" s="107">
        <v>146</v>
      </c>
      <c r="DO152" s="109"/>
      <c r="DP152" s="110" t="s">
        <v>154</v>
      </c>
      <c r="DQ152" s="111"/>
      <c r="DR152" s="112" t="s">
        <v>155</v>
      </c>
      <c r="DS152" s="163"/>
      <c r="DT152" s="186"/>
      <c r="DU152" s="163"/>
      <c r="DV152" s="164"/>
      <c r="DW152" s="164"/>
      <c r="DX152" s="164"/>
      <c r="DY152" s="164"/>
      <c r="DZ152" s="165"/>
      <c r="EA152" s="166"/>
      <c r="EB152" s="167"/>
      <c r="EC152" s="113" t="s">
        <v>159</v>
      </c>
      <c r="ED152" s="166"/>
      <c r="EE152" s="167"/>
      <c r="EF152" s="113" t="s">
        <v>160</v>
      </c>
      <c r="EM152" s="108"/>
      <c r="EQ152" s="107">
        <v>146</v>
      </c>
      <c r="ER152" s="109"/>
      <c r="ES152" s="110" t="s">
        <v>154</v>
      </c>
      <c r="ET152" s="111"/>
      <c r="EU152" s="112" t="s">
        <v>155</v>
      </c>
      <c r="EV152" s="163"/>
      <c r="EW152" s="186"/>
      <c r="EX152" s="163"/>
      <c r="EY152" s="164"/>
      <c r="EZ152" s="164"/>
      <c r="FA152" s="164"/>
      <c r="FB152" s="164"/>
      <c r="FC152" s="165"/>
      <c r="FD152" s="166"/>
      <c r="FE152" s="167"/>
      <c r="FF152" s="113" t="s">
        <v>159</v>
      </c>
      <c r="FG152" s="166"/>
      <c r="FH152" s="167"/>
      <c r="FI152" s="113" t="s">
        <v>160</v>
      </c>
      <c r="FP152" s="108"/>
    </row>
    <row r="153" spans="2:172">
      <c r="B153" s="107">
        <v>147</v>
      </c>
      <c r="C153" s="109"/>
      <c r="D153" s="110" t="s">
        <v>154</v>
      </c>
      <c r="E153" s="111"/>
      <c r="F153" s="112" t="s">
        <v>155</v>
      </c>
      <c r="G153" s="163"/>
      <c r="H153" s="186"/>
      <c r="I153" s="163"/>
      <c r="J153" s="164"/>
      <c r="K153" s="164"/>
      <c r="L153" s="164"/>
      <c r="M153" s="164"/>
      <c r="N153" s="165"/>
      <c r="O153" s="166"/>
      <c r="P153" s="167"/>
      <c r="Q153" s="113" t="s">
        <v>159</v>
      </c>
      <c r="R153" s="166"/>
      <c r="S153" s="167"/>
      <c r="T153" s="113" t="s">
        <v>160</v>
      </c>
      <c r="AA153" s="108"/>
      <c r="AE153" s="107">
        <v>147</v>
      </c>
      <c r="AF153" s="109"/>
      <c r="AG153" s="110" t="s">
        <v>154</v>
      </c>
      <c r="AH153" s="111"/>
      <c r="AI153" s="112" t="s">
        <v>155</v>
      </c>
      <c r="AJ153" s="163"/>
      <c r="AK153" s="186"/>
      <c r="AL153" s="163"/>
      <c r="AM153" s="164"/>
      <c r="AN153" s="164"/>
      <c r="AO153" s="164"/>
      <c r="AP153" s="164"/>
      <c r="AQ153" s="165"/>
      <c r="AR153" s="166"/>
      <c r="AS153" s="167"/>
      <c r="AT153" s="113" t="s">
        <v>159</v>
      </c>
      <c r="AU153" s="166"/>
      <c r="AV153" s="167"/>
      <c r="AW153" s="113" t="s">
        <v>160</v>
      </c>
      <c r="BD153" s="108"/>
      <c r="BH153" s="107">
        <v>147</v>
      </c>
      <c r="BI153" s="109"/>
      <c r="BJ153" s="110" t="s">
        <v>154</v>
      </c>
      <c r="BK153" s="111"/>
      <c r="BL153" s="112" t="s">
        <v>155</v>
      </c>
      <c r="BM153" s="163"/>
      <c r="BN153" s="186"/>
      <c r="BO153" s="163"/>
      <c r="BP153" s="164"/>
      <c r="BQ153" s="164"/>
      <c r="BR153" s="164"/>
      <c r="BS153" s="164"/>
      <c r="BT153" s="165"/>
      <c r="BU153" s="166"/>
      <c r="BV153" s="167"/>
      <c r="BW153" s="113" t="s">
        <v>159</v>
      </c>
      <c r="BX153" s="166"/>
      <c r="BY153" s="167"/>
      <c r="BZ153" s="113" t="s">
        <v>160</v>
      </c>
      <c r="CG153" s="108"/>
      <c r="CK153" s="107">
        <v>147</v>
      </c>
      <c r="CL153" s="109"/>
      <c r="CM153" s="110" t="s">
        <v>154</v>
      </c>
      <c r="CN153" s="111"/>
      <c r="CO153" s="112" t="s">
        <v>155</v>
      </c>
      <c r="CP153" s="163"/>
      <c r="CQ153" s="186"/>
      <c r="CR153" s="163"/>
      <c r="CS153" s="164"/>
      <c r="CT153" s="164"/>
      <c r="CU153" s="164"/>
      <c r="CV153" s="164"/>
      <c r="CW153" s="165"/>
      <c r="CX153" s="166"/>
      <c r="CY153" s="167"/>
      <c r="CZ153" s="113" t="s">
        <v>159</v>
      </c>
      <c r="DA153" s="166"/>
      <c r="DB153" s="167"/>
      <c r="DC153" s="113" t="s">
        <v>160</v>
      </c>
      <c r="DJ153" s="108"/>
      <c r="DN153" s="107">
        <v>147</v>
      </c>
      <c r="DO153" s="109"/>
      <c r="DP153" s="110" t="s">
        <v>154</v>
      </c>
      <c r="DQ153" s="111"/>
      <c r="DR153" s="112" t="s">
        <v>155</v>
      </c>
      <c r="DS153" s="163"/>
      <c r="DT153" s="186"/>
      <c r="DU153" s="163"/>
      <c r="DV153" s="164"/>
      <c r="DW153" s="164"/>
      <c r="DX153" s="164"/>
      <c r="DY153" s="164"/>
      <c r="DZ153" s="165"/>
      <c r="EA153" s="166"/>
      <c r="EB153" s="167"/>
      <c r="EC153" s="113" t="s">
        <v>159</v>
      </c>
      <c r="ED153" s="166"/>
      <c r="EE153" s="167"/>
      <c r="EF153" s="113" t="s">
        <v>160</v>
      </c>
      <c r="EM153" s="108"/>
      <c r="EQ153" s="107">
        <v>147</v>
      </c>
      <c r="ER153" s="109"/>
      <c r="ES153" s="110" t="s">
        <v>154</v>
      </c>
      <c r="ET153" s="111"/>
      <c r="EU153" s="112" t="s">
        <v>155</v>
      </c>
      <c r="EV153" s="163"/>
      <c r="EW153" s="186"/>
      <c r="EX153" s="163"/>
      <c r="EY153" s="164"/>
      <c r="EZ153" s="164"/>
      <c r="FA153" s="164"/>
      <c r="FB153" s="164"/>
      <c r="FC153" s="165"/>
      <c r="FD153" s="166"/>
      <c r="FE153" s="167"/>
      <c r="FF153" s="113" t="s">
        <v>159</v>
      </c>
      <c r="FG153" s="166"/>
      <c r="FH153" s="167"/>
      <c r="FI153" s="113" t="s">
        <v>160</v>
      </c>
      <c r="FP153" s="108"/>
    </row>
    <row r="154" spans="2:172">
      <c r="B154" s="107">
        <v>148</v>
      </c>
      <c r="C154" s="109"/>
      <c r="D154" s="110" t="s">
        <v>154</v>
      </c>
      <c r="E154" s="111"/>
      <c r="F154" s="112" t="s">
        <v>155</v>
      </c>
      <c r="G154" s="163"/>
      <c r="H154" s="186"/>
      <c r="I154" s="163"/>
      <c r="J154" s="164"/>
      <c r="K154" s="164"/>
      <c r="L154" s="164"/>
      <c r="M154" s="164"/>
      <c r="N154" s="165"/>
      <c r="O154" s="166"/>
      <c r="P154" s="167"/>
      <c r="Q154" s="113" t="s">
        <v>159</v>
      </c>
      <c r="R154" s="166"/>
      <c r="S154" s="167"/>
      <c r="T154" s="113" t="s">
        <v>160</v>
      </c>
      <c r="AA154" s="108"/>
      <c r="AE154" s="107">
        <v>148</v>
      </c>
      <c r="AF154" s="109"/>
      <c r="AG154" s="110" t="s">
        <v>154</v>
      </c>
      <c r="AH154" s="111"/>
      <c r="AI154" s="112" t="s">
        <v>155</v>
      </c>
      <c r="AJ154" s="163"/>
      <c r="AK154" s="186"/>
      <c r="AL154" s="163"/>
      <c r="AM154" s="164"/>
      <c r="AN154" s="164"/>
      <c r="AO154" s="164"/>
      <c r="AP154" s="164"/>
      <c r="AQ154" s="165"/>
      <c r="AR154" s="166"/>
      <c r="AS154" s="167"/>
      <c r="AT154" s="113" t="s">
        <v>159</v>
      </c>
      <c r="AU154" s="166"/>
      <c r="AV154" s="167"/>
      <c r="AW154" s="113" t="s">
        <v>160</v>
      </c>
      <c r="BD154" s="108"/>
      <c r="BH154" s="107">
        <v>148</v>
      </c>
      <c r="BI154" s="109"/>
      <c r="BJ154" s="110" t="s">
        <v>154</v>
      </c>
      <c r="BK154" s="111"/>
      <c r="BL154" s="112" t="s">
        <v>155</v>
      </c>
      <c r="BM154" s="163"/>
      <c r="BN154" s="186"/>
      <c r="BO154" s="163"/>
      <c r="BP154" s="164"/>
      <c r="BQ154" s="164"/>
      <c r="BR154" s="164"/>
      <c r="BS154" s="164"/>
      <c r="BT154" s="165"/>
      <c r="BU154" s="166"/>
      <c r="BV154" s="167"/>
      <c r="BW154" s="113" t="s">
        <v>159</v>
      </c>
      <c r="BX154" s="166"/>
      <c r="BY154" s="167"/>
      <c r="BZ154" s="113" t="s">
        <v>160</v>
      </c>
      <c r="CG154" s="108"/>
      <c r="CK154" s="107">
        <v>148</v>
      </c>
      <c r="CL154" s="109"/>
      <c r="CM154" s="110" t="s">
        <v>154</v>
      </c>
      <c r="CN154" s="111"/>
      <c r="CO154" s="112" t="s">
        <v>155</v>
      </c>
      <c r="CP154" s="163"/>
      <c r="CQ154" s="186"/>
      <c r="CR154" s="163"/>
      <c r="CS154" s="164"/>
      <c r="CT154" s="164"/>
      <c r="CU154" s="164"/>
      <c r="CV154" s="164"/>
      <c r="CW154" s="165"/>
      <c r="CX154" s="166"/>
      <c r="CY154" s="167"/>
      <c r="CZ154" s="113" t="s">
        <v>159</v>
      </c>
      <c r="DA154" s="166"/>
      <c r="DB154" s="167"/>
      <c r="DC154" s="113" t="s">
        <v>160</v>
      </c>
      <c r="DJ154" s="108"/>
      <c r="DN154" s="107">
        <v>148</v>
      </c>
      <c r="DO154" s="109"/>
      <c r="DP154" s="110" t="s">
        <v>154</v>
      </c>
      <c r="DQ154" s="111"/>
      <c r="DR154" s="112" t="s">
        <v>155</v>
      </c>
      <c r="DS154" s="163"/>
      <c r="DT154" s="186"/>
      <c r="DU154" s="163"/>
      <c r="DV154" s="164"/>
      <c r="DW154" s="164"/>
      <c r="DX154" s="164"/>
      <c r="DY154" s="164"/>
      <c r="DZ154" s="165"/>
      <c r="EA154" s="166"/>
      <c r="EB154" s="167"/>
      <c r="EC154" s="113" t="s">
        <v>159</v>
      </c>
      <c r="ED154" s="166"/>
      <c r="EE154" s="167"/>
      <c r="EF154" s="113" t="s">
        <v>160</v>
      </c>
      <c r="EM154" s="108"/>
      <c r="EQ154" s="107">
        <v>148</v>
      </c>
      <c r="ER154" s="109"/>
      <c r="ES154" s="110" t="s">
        <v>154</v>
      </c>
      <c r="ET154" s="111"/>
      <c r="EU154" s="112" t="s">
        <v>155</v>
      </c>
      <c r="EV154" s="163"/>
      <c r="EW154" s="186"/>
      <c r="EX154" s="163"/>
      <c r="EY154" s="164"/>
      <c r="EZ154" s="164"/>
      <c r="FA154" s="164"/>
      <c r="FB154" s="164"/>
      <c r="FC154" s="165"/>
      <c r="FD154" s="166"/>
      <c r="FE154" s="167"/>
      <c r="FF154" s="113" t="s">
        <v>159</v>
      </c>
      <c r="FG154" s="166"/>
      <c r="FH154" s="167"/>
      <c r="FI154" s="113" t="s">
        <v>160</v>
      </c>
      <c r="FP154" s="108"/>
    </row>
    <row r="155" spans="2:172">
      <c r="B155" s="107">
        <v>149</v>
      </c>
      <c r="C155" s="109"/>
      <c r="D155" s="110" t="s">
        <v>154</v>
      </c>
      <c r="E155" s="111"/>
      <c r="F155" s="112" t="s">
        <v>155</v>
      </c>
      <c r="G155" s="163"/>
      <c r="H155" s="186"/>
      <c r="I155" s="163"/>
      <c r="J155" s="164"/>
      <c r="K155" s="164"/>
      <c r="L155" s="164"/>
      <c r="M155" s="164"/>
      <c r="N155" s="165"/>
      <c r="O155" s="166"/>
      <c r="P155" s="167"/>
      <c r="Q155" s="113" t="s">
        <v>159</v>
      </c>
      <c r="R155" s="166"/>
      <c r="S155" s="167"/>
      <c r="T155" s="113" t="s">
        <v>160</v>
      </c>
      <c r="AA155" s="108"/>
      <c r="AE155" s="107">
        <v>149</v>
      </c>
      <c r="AF155" s="109"/>
      <c r="AG155" s="110" t="s">
        <v>154</v>
      </c>
      <c r="AH155" s="111"/>
      <c r="AI155" s="112" t="s">
        <v>155</v>
      </c>
      <c r="AJ155" s="163"/>
      <c r="AK155" s="186"/>
      <c r="AL155" s="163"/>
      <c r="AM155" s="164"/>
      <c r="AN155" s="164"/>
      <c r="AO155" s="164"/>
      <c r="AP155" s="164"/>
      <c r="AQ155" s="165"/>
      <c r="AR155" s="166"/>
      <c r="AS155" s="167"/>
      <c r="AT155" s="113" t="s">
        <v>159</v>
      </c>
      <c r="AU155" s="166"/>
      <c r="AV155" s="167"/>
      <c r="AW155" s="113" t="s">
        <v>160</v>
      </c>
      <c r="BD155" s="108"/>
      <c r="BH155" s="107">
        <v>149</v>
      </c>
      <c r="BI155" s="109"/>
      <c r="BJ155" s="110" t="s">
        <v>154</v>
      </c>
      <c r="BK155" s="111"/>
      <c r="BL155" s="112" t="s">
        <v>155</v>
      </c>
      <c r="BM155" s="163"/>
      <c r="BN155" s="186"/>
      <c r="BO155" s="163"/>
      <c r="BP155" s="164"/>
      <c r="BQ155" s="164"/>
      <c r="BR155" s="164"/>
      <c r="BS155" s="164"/>
      <c r="BT155" s="165"/>
      <c r="BU155" s="166"/>
      <c r="BV155" s="167"/>
      <c r="BW155" s="113" t="s">
        <v>159</v>
      </c>
      <c r="BX155" s="166"/>
      <c r="BY155" s="167"/>
      <c r="BZ155" s="113" t="s">
        <v>160</v>
      </c>
      <c r="CG155" s="108"/>
      <c r="CK155" s="107">
        <v>149</v>
      </c>
      <c r="CL155" s="109"/>
      <c r="CM155" s="110" t="s">
        <v>154</v>
      </c>
      <c r="CN155" s="111"/>
      <c r="CO155" s="112" t="s">
        <v>155</v>
      </c>
      <c r="CP155" s="163"/>
      <c r="CQ155" s="186"/>
      <c r="CR155" s="163"/>
      <c r="CS155" s="164"/>
      <c r="CT155" s="164"/>
      <c r="CU155" s="164"/>
      <c r="CV155" s="164"/>
      <c r="CW155" s="165"/>
      <c r="CX155" s="166"/>
      <c r="CY155" s="167"/>
      <c r="CZ155" s="113" t="s">
        <v>159</v>
      </c>
      <c r="DA155" s="166"/>
      <c r="DB155" s="167"/>
      <c r="DC155" s="113" t="s">
        <v>160</v>
      </c>
      <c r="DJ155" s="108"/>
      <c r="DN155" s="107">
        <v>149</v>
      </c>
      <c r="DO155" s="109"/>
      <c r="DP155" s="110" t="s">
        <v>154</v>
      </c>
      <c r="DQ155" s="111"/>
      <c r="DR155" s="112" t="s">
        <v>155</v>
      </c>
      <c r="DS155" s="163"/>
      <c r="DT155" s="186"/>
      <c r="DU155" s="163"/>
      <c r="DV155" s="164"/>
      <c r="DW155" s="164"/>
      <c r="DX155" s="164"/>
      <c r="DY155" s="164"/>
      <c r="DZ155" s="165"/>
      <c r="EA155" s="166"/>
      <c r="EB155" s="167"/>
      <c r="EC155" s="113" t="s">
        <v>159</v>
      </c>
      <c r="ED155" s="166"/>
      <c r="EE155" s="167"/>
      <c r="EF155" s="113" t="s">
        <v>160</v>
      </c>
      <c r="EM155" s="108"/>
      <c r="EQ155" s="107">
        <v>149</v>
      </c>
      <c r="ER155" s="109"/>
      <c r="ES155" s="110" t="s">
        <v>154</v>
      </c>
      <c r="ET155" s="111"/>
      <c r="EU155" s="112" t="s">
        <v>155</v>
      </c>
      <c r="EV155" s="163"/>
      <c r="EW155" s="186"/>
      <c r="EX155" s="163"/>
      <c r="EY155" s="164"/>
      <c r="EZ155" s="164"/>
      <c r="FA155" s="164"/>
      <c r="FB155" s="164"/>
      <c r="FC155" s="165"/>
      <c r="FD155" s="166"/>
      <c r="FE155" s="167"/>
      <c r="FF155" s="113" t="s">
        <v>159</v>
      </c>
      <c r="FG155" s="166"/>
      <c r="FH155" s="167"/>
      <c r="FI155" s="113" t="s">
        <v>160</v>
      </c>
      <c r="FP155" s="108"/>
    </row>
    <row r="156" spans="2:172">
      <c r="B156" s="107">
        <v>150</v>
      </c>
      <c r="C156" s="109"/>
      <c r="D156" s="110" t="s">
        <v>154</v>
      </c>
      <c r="E156" s="111"/>
      <c r="F156" s="112" t="s">
        <v>155</v>
      </c>
      <c r="G156" s="163"/>
      <c r="H156" s="186"/>
      <c r="I156" s="163"/>
      <c r="J156" s="164"/>
      <c r="K156" s="164"/>
      <c r="L156" s="164"/>
      <c r="M156" s="164"/>
      <c r="N156" s="165"/>
      <c r="O156" s="166"/>
      <c r="P156" s="167"/>
      <c r="Q156" s="113" t="s">
        <v>159</v>
      </c>
      <c r="R156" s="166"/>
      <c r="S156" s="167"/>
      <c r="T156" s="113" t="s">
        <v>160</v>
      </c>
      <c r="AA156" s="108"/>
      <c r="AE156" s="107">
        <v>150</v>
      </c>
      <c r="AF156" s="109"/>
      <c r="AG156" s="110" t="s">
        <v>154</v>
      </c>
      <c r="AH156" s="111"/>
      <c r="AI156" s="112" t="s">
        <v>155</v>
      </c>
      <c r="AJ156" s="163"/>
      <c r="AK156" s="186"/>
      <c r="AL156" s="163"/>
      <c r="AM156" s="164"/>
      <c r="AN156" s="164"/>
      <c r="AO156" s="164"/>
      <c r="AP156" s="164"/>
      <c r="AQ156" s="165"/>
      <c r="AR156" s="166"/>
      <c r="AS156" s="167"/>
      <c r="AT156" s="113" t="s">
        <v>159</v>
      </c>
      <c r="AU156" s="166"/>
      <c r="AV156" s="167"/>
      <c r="AW156" s="113" t="s">
        <v>160</v>
      </c>
      <c r="BD156" s="108"/>
      <c r="BH156" s="107">
        <v>150</v>
      </c>
      <c r="BI156" s="109"/>
      <c r="BJ156" s="110" t="s">
        <v>154</v>
      </c>
      <c r="BK156" s="111"/>
      <c r="BL156" s="112" t="s">
        <v>155</v>
      </c>
      <c r="BM156" s="163"/>
      <c r="BN156" s="186"/>
      <c r="BO156" s="163"/>
      <c r="BP156" s="164"/>
      <c r="BQ156" s="164"/>
      <c r="BR156" s="164"/>
      <c r="BS156" s="164"/>
      <c r="BT156" s="165"/>
      <c r="BU156" s="166"/>
      <c r="BV156" s="167"/>
      <c r="BW156" s="113" t="s">
        <v>159</v>
      </c>
      <c r="BX156" s="166"/>
      <c r="BY156" s="167"/>
      <c r="BZ156" s="113" t="s">
        <v>160</v>
      </c>
      <c r="CG156" s="108"/>
      <c r="CK156" s="107">
        <v>150</v>
      </c>
      <c r="CL156" s="109"/>
      <c r="CM156" s="110" t="s">
        <v>154</v>
      </c>
      <c r="CN156" s="111"/>
      <c r="CO156" s="112" t="s">
        <v>155</v>
      </c>
      <c r="CP156" s="163"/>
      <c r="CQ156" s="186"/>
      <c r="CR156" s="163"/>
      <c r="CS156" s="164"/>
      <c r="CT156" s="164"/>
      <c r="CU156" s="164"/>
      <c r="CV156" s="164"/>
      <c r="CW156" s="165"/>
      <c r="CX156" s="166"/>
      <c r="CY156" s="167"/>
      <c r="CZ156" s="113" t="s">
        <v>159</v>
      </c>
      <c r="DA156" s="166"/>
      <c r="DB156" s="167"/>
      <c r="DC156" s="113" t="s">
        <v>160</v>
      </c>
      <c r="DJ156" s="108"/>
      <c r="DN156" s="107">
        <v>150</v>
      </c>
      <c r="DO156" s="109"/>
      <c r="DP156" s="110" t="s">
        <v>154</v>
      </c>
      <c r="DQ156" s="111"/>
      <c r="DR156" s="112" t="s">
        <v>155</v>
      </c>
      <c r="DS156" s="163"/>
      <c r="DT156" s="186"/>
      <c r="DU156" s="163"/>
      <c r="DV156" s="164"/>
      <c r="DW156" s="164"/>
      <c r="DX156" s="164"/>
      <c r="DY156" s="164"/>
      <c r="DZ156" s="165"/>
      <c r="EA156" s="166"/>
      <c r="EB156" s="167"/>
      <c r="EC156" s="113" t="s">
        <v>159</v>
      </c>
      <c r="ED156" s="166"/>
      <c r="EE156" s="167"/>
      <c r="EF156" s="113" t="s">
        <v>160</v>
      </c>
      <c r="EM156" s="108"/>
      <c r="EQ156" s="107">
        <v>150</v>
      </c>
      <c r="ER156" s="109"/>
      <c r="ES156" s="110" t="s">
        <v>154</v>
      </c>
      <c r="ET156" s="111"/>
      <c r="EU156" s="112" t="s">
        <v>155</v>
      </c>
      <c r="EV156" s="163"/>
      <c r="EW156" s="186"/>
      <c r="EX156" s="163"/>
      <c r="EY156" s="164"/>
      <c r="EZ156" s="164"/>
      <c r="FA156" s="164"/>
      <c r="FB156" s="164"/>
      <c r="FC156" s="165"/>
      <c r="FD156" s="166"/>
      <c r="FE156" s="167"/>
      <c r="FF156" s="113" t="s">
        <v>159</v>
      </c>
      <c r="FG156" s="166"/>
      <c r="FH156" s="167"/>
      <c r="FI156" s="113" t="s">
        <v>160</v>
      </c>
      <c r="FP156" s="108"/>
    </row>
    <row r="157" spans="2:172">
      <c r="B157" s="107">
        <v>151</v>
      </c>
      <c r="C157" s="109"/>
      <c r="D157" s="110" t="s">
        <v>154</v>
      </c>
      <c r="E157" s="111"/>
      <c r="F157" s="112" t="s">
        <v>155</v>
      </c>
      <c r="G157" s="163"/>
      <c r="H157" s="186"/>
      <c r="I157" s="163"/>
      <c r="J157" s="164"/>
      <c r="K157" s="164"/>
      <c r="L157" s="164"/>
      <c r="M157" s="164"/>
      <c r="N157" s="165"/>
      <c r="O157" s="166"/>
      <c r="P157" s="167"/>
      <c r="Q157" s="113" t="s">
        <v>159</v>
      </c>
      <c r="R157" s="166"/>
      <c r="S157" s="167"/>
      <c r="T157" s="113" t="s">
        <v>160</v>
      </c>
      <c r="AA157" s="108"/>
      <c r="AE157" s="107">
        <v>151</v>
      </c>
      <c r="AF157" s="109"/>
      <c r="AG157" s="110" t="s">
        <v>154</v>
      </c>
      <c r="AH157" s="111"/>
      <c r="AI157" s="112" t="s">
        <v>155</v>
      </c>
      <c r="AJ157" s="163"/>
      <c r="AK157" s="186"/>
      <c r="AL157" s="163"/>
      <c r="AM157" s="164"/>
      <c r="AN157" s="164"/>
      <c r="AO157" s="164"/>
      <c r="AP157" s="164"/>
      <c r="AQ157" s="165"/>
      <c r="AR157" s="166"/>
      <c r="AS157" s="167"/>
      <c r="AT157" s="113" t="s">
        <v>159</v>
      </c>
      <c r="AU157" s="166"/>
      <c r="AV157" s="167"/>
      <c r="AW157" s="113" t="s">
        <v>160</v>
      </c>
      <c r="BD157" s="108"/>
      <c r="BH157" s="107">
        <v>151</v>
      </c>
      <c r="BI157" s="109"/>
      <c r="BJ157" s="110" t="s">
        <v>154</v>
      </c>
      <c r="BK157" s="111"/>
      <c r="BL157" s="112" t="s">
        <v>155</v>
      </c>
      <c r="BM157" s="163"/>
      <c r="BN157" s="186"/>
      <c r="BO157" s="163"/>
      <c r="BP157" s="164"/>
      <c r="BQ157" s="164"/>
      <c r="BR157" s="164"/>
      <c r="BS157" s="164"/>
      <c r="BT157" s="165"/>
      <c r="BU157" s="166"/>
      <c r="BV157" s="167"/>
      <c r="BW157" s="113" t="s">
        <v>159</v>
      </c>
      <c r="BX157" s="166"/>
      <c r="BY157" s="167"/>
      <c r="BZ157" s="113" t="s">
        <v>160</v>
      </c>
      <c r="CG157" s="108"/>
      <c r="CK157" s="107">
        <v>151</v>
      </c>
      <c r="CL157" s="109"/>
      <c r="CM157" s="110" t="s">
        <v>154</v>
      </c>
      <c r="CN157" s="111"/>
      <c r="CO157" s="112" t="s">
        <v>155</v>
      </c>
      <c r="CP157" s="163"/>
      <c r="CQ157" s="186"/>
      <c r="CR157" s="163"/>
      <c r="CS157" s="164"/>
      <c r="CT157" s="164"/>
      <c r="CU157" s="164"/>
      <c r="CV157" s="164"/>
      <c r="CW157" s="165"/>
      <c r="CX157" s="166"/>
      <c r="CY157" s="167"/>
      <c r="CZ157" s="113" t="s">
        <v>159</v>
      </c>
      <c r="DA157" s="166"/>
      <c r="DB157" s="167"/>
      <c r="DC157" s="113" t="s">
        <v>160</v>
      </c>
      <c r="DJ157" s="108"/>
      <c r="DN157" s="107">
        <v>151</v>
      </c>
      <c r="DO157" s="109"/>
      <c r="DP157" s="110" t="s">
        <v>154</v>
      </c>
      <c r="DQ157" s="111"/>
      <c r="DR157" s="112" t="s">
        <v>155</v>
      </c>
      <c r="DS157" s="163"/>
      <c r="DT157" s="186"/>
      <c r="DU157" s="163"/>
      <c r="DV157" s="164"/>
      <c r="DW157" s="164"/>
      <c r="DX157" s="164"/>
      <c r="DY157" s="164"/>
      <c r="DZ157" s="165"/>
      <c r="EA157" s="166"/>
      <c r="EB157" s="167"/>
      <c r="EC157" s="113" t="s">
        <v>159</v>
      </c>
      <c r="ED157" s="166"/>
      <c r="EE157" s="167"/>
      <c r="EF157" s="113" t="s">
        <v>160</v>
      </c>
      <c r="EM157" s="108"/>
      <c r="EQ157" s="107">
        <v>151</v>
      </c>
      <c r="ER157" s="109"/>
      <c r="ES157" s="110" t="s">
        <v>154</v>
      </c>
      <c r="ET157" s="111"/>
      <c r="EU157" s="112" t="s">
        <v>155</v>
      </c>
      <c r="EV157" s="163"/>
      <c r="EW157" s="186"/>
      <c r="EX157" s="163"/>
      <c r="EY157" s="164"/>
      <c r="EZ157" s="164"/>
      <c r="FA157" s="164"/>
      <c r="FB157" s="164"/>
      <c r="FC157" s="165"/>
      <c r="FD157" s="166"/>
      <c r="FE157" s="167"/>
      <c r="FF157" s="113" t="s">
        <v>159</v>
      </c>
      <c r="FG157" s="166"/>
      <c r="FH157" s="167"/>
      <c r="FI157" s="113" t="s">
        <v>160</v>
      </c>
      <c r="FP157" s="108"/>
    </row>
    <row r="158" spans="2:172">
      <c r="B158" s="107">
        <v>152</v>
      </c>
      <c r="C158" s="109"/>
      <c r="D158" s="110" t="s">
        <v>154</v>
      </c>
      <c r="E158" s="111"/>
      <c r="F158" s="112" t="s">
        <v>155</v>
      </c>
      <c r="G158" s="163"/>
      <c r="H158" s="186"/>
      <c r="I158" s="163"/>
      <c r="J158" s="164"/>
      <c r="K158" s="164"/>
      <c r="L158" s="164"/>
      <c r="M158" s="164"/>
      <c r="N158" s="165"/>
      <c r="O158" s="166"/>
      <c r="P158" s="167"/>
      <c r="Q158" s="113" t="s">
        <v>159</v>
      </c>
      <c r="R158" s="166"/>
      <c r="S158" s="167"/>
      <c r="T158" s="113" t="s">
        <v>160</v>
      </c>
      <c r="AA158" s="108"/>
      <c r="AE158" s="107">
        <v>152</v>
      </c>
      <c r="AF158" s="109"/>
      <c r="AG158" s="110" t="s">
        <v>154</v>
      </c>
      <c r="AH158" s="111"/>
      <c r="AI158" s="112" t="s">
        <v>155</v>
      </c>
      <c r="AJ158" s="163"/>
      <c r="AK158" s="186"/>
      <c r="AL158" s="163"/>
      <c r="AM158" s="164"/>
      <c r="AN158" s="164"/>
      <c r="AO158" s="164"/>
      <c r="AP158" s="164"/>
      <c r="AQ158" s="165"/>
      <c r="AR158" s="166"/>
      <c r="AS158" s="167"/>
      <c r="AT158" s="113" t="s">
        <v>159</v>
      </c>
      <c r="AU158" s="166"/>
      <c r="AV158" s="167"/>
      <c r="AW158" s="113" t="s">
        <v>160</v>
      </c>
      <c r="BD158" s="108"/>
      <c r="BH158" s="107">
        <v>152</v>
      </c>
      <c r="BI158" s="109"/>
      <c r="BJ158" s="110" t="s">
        <v>154</v>
      </c>
      <c r="BK158" s="111"/>
      <c r="BL158" s="112" t="s">
        <v>155</v>
      </c>
      <c r="BM158" s="163"/>
      <c r="BN158" s="186"/>
      <c r="BO158" s="163"/>
      <c r="BP158" s="164"/>
      <c r="BQ158" s="164"/>
      <c r="BR158" s="164"/>
      <c r="BS158" s="164"/>
      <c r="BT158" s="165"/>
      <c r="BU158" s="166"/>
      <c r="BV158" s="167"/>
      <c r="BW158" s="113" t="s">
        <v>159</v>
      </c>
      <c r="BX158" s="166"/>
      <c r="BY158" s="167"/>
      <c r="BZ158" s="113" t="s">
        <v>160</v>
      </c>
      <c r="CG158" s="108"/>
      <c r="CK158" s="107">
        <v>152</v>
      </c>
      <c r="CL158" s="109"/>
      <c r="CM158" s="110" t="s">
        <v>154</v>
      </c>
      <c r="CN158" s="111"/>
      <c r="CO158" s="112" t="s">
        <v>155</v>
      </c>
      <c r="CP158" s="163"/>
      <c r="CQ158" s="186"/>
      <c r="CR158" s="163"/>
      <c r="CS158" s="164"/>
      <c r="CT158" s="164"/>
      <c r="CU158" s="164"/>
      <c r="CV158" s="164"/>
      <c r="CW158" s="165"/>
      <c r="CX158" s="166"/>
      <c r="CY158" s="167"/>
      <c r="CZ158" s="113" t="s">
        <v>159</v>
      </c>
      <c r="DA158" s="166"/>
      <c r="DB158" s="167"/>
      <c r="DC158" s="113" t="s">
        <v>160</v>
      </c>
      <c r="DJ158" s="108"/>
      <c r="DN158" s="107">
        <v>152</v>
      </c>
      <c r="DO158" s="109"/>
      <c r="DP158" s="110" t="s">
        <v>154</v>
      </c>
      <c r="DQ158" s="111"/>
      <c r="DR158" s="112" t="s">
        <v>155</v>
      </c>
      <c r="DS158" s="163"/>
      <c r="DT158" s="186"/>
      <c r="DU158" s="163"/>
      <c r="DV158" s="164"/>
      <c r="DW158" s="164"/>
      <c r="DX158" s="164"/>
      <c r="DY158" s="164"/>
      <c r="DZ158" s="165"/>
      <c r="EA158" s="166"/>
      <c r="EB158" s="167"/>
      <c r="EC158" s="113" t="s">
        <v>159</v>
      </c>
      <c r="ED158" s="166"/>
      <c r="EE158" s="167"/>
      <c r="EF158" s="113" t="s">
        <v>160</v>
      </c>
      <c r="EM158" s="108"/>
      <c r="EQ158" s="107">
        <v>152</v>
      </c>
      <c r="ER158" s="109"/>
      <c r="ES158" s="110" t="s">
        <v>154</v>
      </c>
      <c r="ET158" s="111"/>
      <c r="EU158" s="112" t="s">
        <v>155</v>
      </c>
      <c r="EV158" s="163"/>
      <c r="EW158" s="186"/>
      <c r="EX158" s="163"/>
      <c r="EY158" s="164"/>
      <c r="EZ158" s="164"/>
      <c r="FA158" s="164"/>
      <c r="FB158" s="164"/>
      <c r="FC158" s="165"/>
      <c r="FD158" s="166"/>
      <c r="FE158" s="167"/>
      <c r="FF158" s="113" t="s">
        <v>159</v>
      </c>
      <c r="FG158" s="166"/>
      <c r="FH158" s="167"/>
      <c r="FI158" s="113" t="s">
        <v>160</v>
      </c>
      <c r="FP158" s="108"/>
    </row>
    <row r="159" spans="2:172">
      <c r="B159" s="107">
        <v>153</v>
      </c>
      <c r="C159" s="109"/>
      <c r="D159" s="110" t="s">
        <v>154</v>
      </c>
      <c r="E159" s="111"/>
      <c r="F159" s="112" t="s">
        <v>155</v>
      </c>
      <c r="G159" s="163"/>
      <c r="H159" s="186"/>
      <c r="I159" s="163"/>
      <c r="J159" s="164"/>
      <c r="K159" s="164"/>
      <c r="L159" s="164"/>
      <c r="M159" s="164"/>
      <c r="N159" s="165"/>
      <c r="O159" s="166"/>
      <c r="P159" s="167"/>
      <c r="Q159" s="113" t="s">
        <v>159</v>
      </c>
      <c r="R159" s="166"/>
      <c r="S159" s="167"/>
      <c r="T159" s="113" t="s">
        <v>160</v>
      </c>
      <c r="AA159" s="108"/>
      <c r="AE159" s="107">
        <v>153</v>
      </c>
      <c r="AF159" s="109"/>
      <c r="AG159" s="110" t="s">
        <v>154</v>
      </c>
      <c r="AH159" s="111"/>
      <c r="AI159" s="112" t="s">
        <v>155</v>
      </c>
      <c r="AJ159" s="163"/>
      <c r="AK159" s="186"/>
      <c r="AL159" s="163"/>
      <c r="AM159" s="164"/>
      <c r="AN159" s="164"/>
      <c r="AO159" s="164"/>
      <c r="AP159" s="164"/>
      <c r="AQ159" s="165"/>
      <c r="AR159" s="166"/>
      <c r="AS159" s="167"/>
      <c r="AT159" s="113" t="s">
        <v>159</v>
      </c>
      <c r="AU159" s="166"/>
      <c r="AV159" s="167"/>
      <c r="AW159" s="113" t="s">
        <v>160</v>
      </c>
      <c r="BD159" s="108"/>
      <c r="BH159" s="107">
        <v>153</v>
      </c>
      <c r="BI159" s="109"/>
      <c r="BJ159" s="110" t="s">
        <v>154</v>
      </c>
      <c r="BK159" s="111"/>
      <c r="BL159" s="112" t="s">
        <v>155</v>
      </c>
      <c r="BM159" s="163"/>
      <c r="BN159" s="186"/>
      <c r="BO159" s="163"/>
      <c r="BP159" s="164"/>
      <c r="BQ159" s="164"/>
      <c r="BR159" s="164"/>
      <c r="BS159" s="164"/>
      <c r="BT159" s="165"/>
      <c r="BU159" s="166"/>
      <c r="BV159" s="167"/>
      <c r="BW159" s="113" t="s">
        <v>159</v>
      </c>
      <c r="BX159" s="166"/>
      <c r="BY159" s="167"/>
      <c r="BZ159" s="113" t="s">
        <v>160</v>
      </c>
      <c r="CG159" s="108"/>
      <c r="CK159" s="107">
        <v>153</v>
      </c>
      <c r="CL159" s="109"/>
      <c r="CM159" s="110" t="s">
        <v>154</v>
      </c>
      <c r="CN159" s="111"/>
      <c r="CO159" s="112" t="s">
        <v>155</v>
      </c>
      <c r="CP159" s="163"/>
      <c r="CQ159" s="186"/>
      <c r="CR159" s="163"/>
      <c r="CS159" s="164"/>
      <c r="CT159" s="164"/>
      <c r="CU159" s="164"/>
      <c r="CV159" s="164"/>
      <c r="CW159" s="165"/>
      <c r="CX159" s="166"/>
      <c r="CY159" s="167"/>
      <c r="CZ159" s="113" t="s">
        <v>159</v>
      </c>
      <c r="DA159" s="166"/>
      <c r="DB159" s="167"/>
      <c r="DC159" s="113" t="s">
        <v>160</v>
      </c>
      <c r="DJ159" s="108"/>
      <c r="DN159" s="107">
        <v>153</v>
      </c>
      <c r="DO159" s="109"/>
      <c r="DP159" s="110" t="s">
        <v>154</v>
      </c>
      <c r="DQ159" s="111"/>
      <c r="DR159" s="112" t="s">
        <v>155</v>
      </c>
      <c r="DS159" s="163"/>
      <c r="DT159" s="186"/>
      <c r="DU159" s="163"/>
      <c r="DV159" s="164"/>
      <c r="DW159" s="164"/>
      <c r="DX159" s="164"/>
      <c r="DY159" s="164"/>
      <c r="DZ159" s="165"/>
      <c r="EA159" s="166"/>
      <c r="EB159" s="167"/>
      <c r="EC159" s="113" t="s">
        <v>159</v>
      </c>
      <c r="ED159" s="166"/>
      <c r="EE159" s="167"/>
      <c r="EF159" s="113" t="s">
        <v>160</v>
      </c>
      <c r="EM159" s="108"/>
      <c r="EQ159" s="107">
        <v>153</v>
      </c>
      <c r="ER159" s="109"/>
      <c r="ES159" s="110" t="s">
        <v>154</v>
      </c>
      <c r="ET159" s="111"/>
      <c r="EU159" s="112" t="s">
        <v>155</v>
      </c>
      <c r="EV159" s="163"/>
      <c r="EW159" s="186"/>
      <c r="EX159" s="163"/>
      <c r="EY159" s="164"/>
      <c r="EZ159" s="164"/>
      <c r="FA159" s="164"/>
      <c r="FB159" s="164"/>
      <c r="FC159" s="165"/>
      <c r="FD159" s="166"/>
      <c r="FE159" s="167"/>
      <c r="FF159" s="113" t="s">
        <v>159</v>
      </c>
      <c r="FG159" s="166"/>
      <c r="FH159" s="167"/>
      <c r="FI159" s="113" t="s">
        <v>160</v>
      </c>
      <c r="FP159" s="108"/>
    </row>
    <row r="160" spans="2:172">
      <c r="B160" s="107">
        <v>154</v>
      </c>
      <c r="C160" s="109"/>
      <c r="D160" s="110" t="s">
        <v>154</v>
      </c>
      <c r="E160" s="111"/>
      <c r="F160" s="112" t="s">
        <v>155</v>
      </c>
      <c r="G160" s="163"/>
      <c r="H160" s="186"/>
      <c r="I160" s="163"/>
      <c r="J160" s="164"/>
      <c r="K160" s="164"/>
      <c r="L160" s="164"/>
      <c r="M160" s="164"/>
      <c r="N160" s="165"/>
      <c r="O160" s="166"/>
      <c r="P160" s="167"/>
      <c r="Q160" s="113" t="s">
        <v>159</v>
      </c>
      <c r="R160" s="183"/>
      <c r="S160" s="184"/>
      <c r="T160" s="113" t="s">
        <v>160</v>
      </c>
      <c r="AA160" s="108"/>
      <c r="AE160" s="107">
        <v>154</v>
      </c>
      <c r="AF160" s="109"/>
      <c r="AG160" s="110" t="s">
        <v>154</v>
      </c>
      <c r="AH160" s="111"/>
      <c r="AI160" s="112" t="s">
        <v>155</v>
      </c>
      <c r="AJ160" s="163"/>
      <c r="AK160" s="186"/>
      <c r="AL160" s="163"/>
      <c r="AM160" s="164"/>
      <c r="AN160" s="164"/>
      <c r="AO160" s="164"/>
      <c r="AP160" s="164"/>
      <c r="AQ160" s="165"/>
      <c r="AR160" s="166"/>
      <c r="AS160" s="167"/>
      <c r="AT160" s="113" t="s">
        <v>159</v>
      </c>
      <c r="AU160" s="183"/>
      <c r="AV160" s="184"/>
      <c r="AW160" s="113" t="s">
        <v>160</v>
      </c>
      <c r="BD160" s="108"/>
      <c r="BH160" s="107">
        <v>154</v>
      </c>
      <c r="BI160" s="109"/>
      <c r="BJ160" s="110" t="s">
        <v>154</v>
      </c>
      <c r="BK160" s="111"/>
      <c r="BL160" s="112" t="s">
        <v>155</v>
      </c>
      <c r="BM160" s="163"/>
      <c r="BN160" s="186"/>
      <c r="BO160" s="163"/>
      <c r="BP160" s="164"/>
      <c r="BQ160" s="164"/>
      <c r="BR160" s="164"/>
      <c r="BS160" s="164"/>
      <c r="BT160" s="165"/>
      <c r="BU160" s="166"/>
      <c r="BV160" s="167"/>
      <c r="BW160" s="113" t="s">
        <v>159</v>
      </c>
      <c r="BX160" s="183"/>
      <c r="BY160" s="184"/>
      <c r="BZ160" s="113" t="s">
        <v>160</v>
      </c>
      <c r="CG160" s="108"/>
      <c r="CK160" s="107">
        <v>154</v>
      </c>
      <c r="CL160" s="109"/>
      <c r="CM160" s="110" t="s">
        <v>154</v>
      </c>
      <c r="CN160" s="111"/>
      <c r="CO160" s="112" t="s">
        <v>155</v>
      </c>
      <c r="CP160" s="163"/>
      <c r="CQ160" s="186"/>
      <c r="CR160" s="163"/>
      <c r="CS160" s="164"/>
      <c r="CT160" s="164"/>
      <c r="CU160" s="164"/>
      <c r="CV160" s="164"/>
      <c r="CW160" s="165"/>
      <c r="CX160" s="166"/>
      <c r="CY160" s="167"/>
      <c r="CZ160" s="113" t="s">
        <v>159</v>
      </c>
      <c r="DA160" s="183"/>
      <c r="DB160" s="184"/>
      <c r="DC160" s="113" t="s">
        <v>160</v>
      </c>
      <c r="DJ160" s="108"/>
      <c r="DN160" s="107">
        <v>154</v>
      </c>
      <c r="DO160" s="109"/>
      <c r="DP160" s="110" t="s">
        <v>154</v>
      </c>
      <c r="DQ160" s="111"/>
      <c r="DR160" s="112" t="s">
        <v>155</v>
      </c>
      <c r="DS160" s="163"/>
      <c r="DT160" s="186"/>
      <c r="DU160" s="163"/>
      <c r="DV160" s="164"/>
      <c r="DW160" s="164"/>
      <c r="DX160" s="164"/>
      <c r="DY160" s="164"/>
      <c r="DZ160" s="165"/>
      <c r="EA160" s="166"/>
      <c r="EB160" s="167"/>
      <c r="EC160" s="113" t="s">
        <v>159</v>
      </c>
      <c r="ED160" s="183"/>
      <c r="EE160" s="184"/>
      <c r="EF160" s="113" t="s">
        <v>160</v>
      </c>
      <c r="EM160" s="108"/>
      <c r="EQ160" s="107">
        <v>154</v>
      </c>
      <c r="ER160" s="109"/>
      <c r="ES160" s="110" t="s">
        <v>154</v>
      </c>
      <c r="ET160" s="111"/>
      <c r="EU160" s="112" t="s">
        <v>155</v>
      </c>
      <c r="EV160" s="163"/>
      <c r="EW160" s="186"/>
      <c r="EX160" s="163"/>
      <c r="EY160" s="164"/>
      <c r="EZ160" s="164"/>
      <c r="FA160" s="164"/>
      <c r="FB160" s="164"/>
      <c r="FC160" s="165"/>
      <c r="FD160" s="166"/>
      <c r="FE160" s="167"/>
      <c r="FF160" s="113" t="s">
        <v>159</v>
      </c>
      <c r="FG160" s="183"/>
      <c r="FH160" s="184"/>
      <c r="FI160" s="113" t="s">
        <v>160</v>
      </c>
      <c r="FP160" s="108"/>
    </row>
    <row r="161" spans="2:172">
      <c r="B161" s="107">
        <v>155</v>
      </c>
      <c r="C161" s="109"/>
      <c r="D161" s="110" t="s">
        <v>154</v>
      </c>
      <c r="E161" s="111"/>
      <c r="F161" s="112" t="s">
        <v>155</v>
      </c>
      <c r="G161" s="163"/>
      <c r="H161" s="186"/>
      <c r="I161" s="163"/>
      <c r="J161" s="164"/>
      <c r="K161" s="164"/>
      <c r="L161" s="164"/>
      <c r="M161" s="164"/>
      <c r="N161" s="165"/>
      <c r="O161" s="166"/>
      <c r="P161" s="167"/>
      <c r="Q161" s="113" t="s">
        <v>159</v>
      </c>
      <c r="R161" s="166"/>
      <c r="S161" s="167"/>
      <c r="T161" s="113" t="s">
        <v>160</v>
      </c>
      <c r="AA161" s="108"/>
      <c r="AE161" s="107">
        <v>155</v>
      </c>
      <c r="AF161" s="109"/>
      <c r="AG161" s="110" t="s">
        <v>154</v>
      </c>
      <c r="AH161" s="111"/>
      <c r="AI161" s="112" t="s">
        <v>155</v>
      </c>
      <c r="AJ161" s="163"/>
      <c r="AK161" s="186"/>
      <c r="AL161" s="163"/>
      <c r="AM161" s="164"/>
      <c r="AN161" s="164"/>
      <c r="AO161" s="164"/>
      <c r="AP161" s="164"/>
      <c r="AQ161" s="165"/>
      <c r="AR161" s="166"/>
      <c r="AS161" s="167"/>
      <c r="AT161" s="113" t="s">
        <v>159</v>
      </c>
      <c r="AU161" s="166"/>
      <c r="AV161" s="167"/>
      <c r="AW161" s="113" t="s">
        <v>160</v>
      </c>
      <c r="BD161" s="108"/>
      <c r="BH161" s="107">
        <v>155</v>
      </c>
      <c r="BI161" s="109"/>
      <c r="BJ161" s="110" t="s">
        <v>154</v>
      </c>
      <c r="BK161" s="111"/>
      <c r="BL161" s="112" t="s">
        <v>155</v>
      </c>
      <c r="BM161" s="163"/>
      <c r="BN161" s="186"/>
      <c r="BO161" s="163"/>
      <c r="BP161" s="164"/>
      <c r="BQ161" s="164"/>
      <c r="BR161" s="164"/>
      <c r="BS161" s="164"/>
      <c r="BT161" s="165"/>
      <c r="BU161" s="166"/>
      <c r="BV161" s="167"/>
      <c r="BW161" s="113" t="s">
        <v>159</v>
      </c>
      <c r="BX161" s="166"/>
      <c r="BY161" s="167"/>
      <c r="BZ161" s="113" t="s">
        <v>160</v>
      </c>
      <c r="CG161" s="108"/>
      <c r="CK161" s="107">
        <v>155</v>
      </c>
      <c r="CL161" s="109"/>
      <c r="CM161" s="110" t="s">
        <v>154</v>
      </c>
      <c r="CN161" s="111"/>
      <c r="CO161" s="112" t="s">
        <v>155</v>
      </c>
      <c r="CP161" s="163"/>
      <c r="CQ161" s="186"/>
      <c r="CR161" s="163"/>
      <c r="CS161" s="164"/>
      <c r="CT161" s="164"/>
      <c r="CU161" s="164"/>
      <c r="CV161" s="164"/>
      <c r="CW161" s="165"/>
      <c r="CX161" s="166"/>
      <c r="CY161" s="167"/>
      <c r="CZ161" s="113" t="s">
        <v>159</v>
      </c>
      <c r="DA161" s="166"/>
      <c r="DB161" s="167"/>
      <c r="DC161" s="113" t="s">
        <v>160</v>
      </c>
      <c r="DJ161" s="108"/>
      <c r="DN161" s="107">
        <v>155</v>
      </c>
      <c r="DO161" s="109"/>
      <c r="DP161" s="110" t="s">
        <v>154</v>
      </c>
      <c r="DQ161" s="111"/>
      <c r="DR161" s="112" t="s">
        <v>155</v>
      </c>
      <c r="DS161" s="163"/>
      <c r="DT161" s="186"/>
      <c r="DU161" s="163"/>
      <c r="DV161" s="164"/>
      <c r="DW161" s="164"/>
      <c r="DX161" s="164"/>
      <c r="DY161" s="164"/>
      <c r="DZ161" s="165"/>
      <c r="EA161" s="166"/>
      <c r="EB161" s="167"/>
      <c r="EC161" s="113" t="s">
        <v>159</v>
      </c>
      <c r="ED161" s="166"/>
      <c r="EE161" s="167"/>
      <c r="EF161" s="113" t="s">
        <v>160</v>
      </c>
      <c r="EM161" s="108"/>
      <c r="EQ161" s="107">
        <v>155</v>
      </c>
      <c r="ER161" s="109"/>
      <c r="ES161" s="110" t="s">
        <v>154</v>
      </c>
      <c r="ET161" s="111"/>
      <c r="EU161" s="112" t="s">
        <v>155</v>
      </c>
      <c r="EV161" s="163"/>
      <c r="EW161" s="186"/>
      <c r="EX161" s="163"/>
      <c r="EY161" s="164"/>
      <c r="EZ161" s="164"/>
      <c r="FA161" s="164"/>
      <c r="FB161" s="164"/>
      <c r="FC161" s="165"/>
      <c r="FD161" s="166"/>
      <c r="FE161" s="167"/>
      <c r="FF161" s="113" t="s">
        <v>159</v>
      </c>
      <c r="FG161" s="166"/>
      <c r="FH161" s="167"/>
      <c r="FI161" s="113" t="s">
        <v>160</v>
      </c>
      <c r="FP161" s="108"/>
    </row>
    <row r="162" spans="2:172">
      <c r="B162" s="107">
        <v>156</v>
      </c>
      <c r="C162" s="109"/>
      <c r="D162" s="110" t="s">
        <v>154</v>
      </c>
      <c r="E162" s="111"/>
      <c r="F162" s="112" t="s">
        <v>155</v>
      </c>
      <c r="G162" s="163"/>
      <c r="H162" s="186"/>
      <c r="I162" s="163"/>
      <c r="J162" s="164"/>
      <c r="K162" s="164"/>
      <c r="L162" s="164"/>
      <c r="M162" s="164"/>
      <c r="N162" s="165"/>
      <c r="O162" s="166"/>
      <c r="P162" s="167"/>
      <c r="Q162" s="113" t="s">
        <v>159</v>
      </c>
      <c r="R162" s="166"/>
      <c r="S162" s="167"/>
      <c r="T162" s="113" t="s">
        <v>160</v>
      </c>
      <c r="AA162" s="108"/>
      <c r="AE162" s="107">
        <v>156</v>
      </c>
      <c r="AF162" s="109"/>
      <c r="AG162" s="110" t="s">
        <v>154</v>
      </c>
      <c r="AH162" s="111"/>
      <c r="AI162" s="112" t="s">
        <v>155</v>
      </c>
      <c r="AJ162" s="163"/>
      <c r="AK162" s="186"/>
      <c r="AL162" s="163"/>
      <c r="AM162" s="164"/>
      <c r="AN162" s="164"/>
      <c r="AO162" s="164"/>
      <c r="AP162" s="164"/>
      <c r="AQ162" s="165"/>
      <c r="AR162" s="166"/>
      <c r="AS162" s="167"/>
      <c r="AT162" s="113" t="s">
        <v>159</v>
      </c>
      <c r="AU162" s="166"/>
      <c r="AV162" s="167"/>
      <c r="AW162" s="113" t="s">
        <v>160</v>
      </c>
      <c r="BD162" s="108"/>
      <c r="BH162" s="107">
        <v>156</v>
      </c>
      <c r="BI162" s="109"/>
      <c r="BJ162" s="110" t="s">
        <v>154</v>
      </c>
      <c r="BK162" s="111"/>
      <c r="BL162" s="112" t="s">
        <v>155</v>
      </c>
      <c r="BM162" s="163"/>
      <c r="BN162" s="186"/>
      <c r="BO162" s="163"/>
      <c r="BP162" s="164"/>
      <c r="BQ162" s="164"/>
      <c r="BR162" s="164"/>
      <c r="BS162" s="164"/>
      <c r="BT162" s="165"/>
      <c r="BU162" s="166"/>
      <c r="BV162" s="167"/>
      <c r="BW162" s="113" t="s">
        <v>159</v>
      </c>
      <c r="BX162" s="166"/>
      <c r="BY162" s="167"/>
      <c r="BZ162" s="113" t="s">
        <v>160</v>
      </c>
      <c r="CG162" s="108"/>
      <c r="CK162" s="107">
        <v>156</v>
      </c>
      <c r="CL162" s="109"/>
      <c r="CM162" s="110" t="s">
        <v>154</v>
      </c>
      <c r="CN162" s="111"/>
      <c r="CO162" s="112" t="s">
        <v>155</v>
      </c>
      <c r="CP162" s="163"/>
      <c r="CQ162" s="186"/>
      <c r="CR162" s="163"/>
      <c r="CS162" s="164"/>
      <c r="CT162" s="164"/>
      <c r="CU162" s="164"/>
      <c r="CV162" s="164"/>
      <c r="CW162" s="165"/>
      <c r="CX162" s="166"/>
      <c r="CY162" s="167"/>
      <c r="CZ162" s="113" t="s">
        <v>159</v>
      </c>
      <c r="DA162" s="166"/>
      <c r="DB162" s="167"/>
      <c r="DC162" s="113" t="s">
        <v>160</v>
      </c>
      <c r="DJ162" s="108"/>
      <c r="DN162" s="107">
        <v>156</v>
      </c>
      <c r="DO162" s="109"/>
      <c r="DP162" s="110" t="s">
        <v>154</v>
      </c>
      <c r="DQ162" s="111"/>
      <c r="DR162" s="112" t="s">
        <v>155</v>
      </c>
      <c r="DS162" s="163"/>
      <c r="DT162" s="186"/>
      <c r="DU162" s="163"/>
      <c r="DV162" s="164"/>
      <c r="DW162" s="164"/>
      <c r="DX162" s="164"/>
      <c r="DY162" s="164"/>
      <c r="DZ162" s="165"/>
      <c r="EA162" s="166"/>
      <c r="EB162" s="167"/>
      <c r="EC162" s="113" t="s">
        <v>159</v>
      </c>
      <c r="ED162" s="166"/>
      <c r="EE162" s="167"/>
      <c r="EF162" s="113" t="s">
        <v>160</v>
      </c>
      <c r="EM162" s="108"/>
      <c r="EQ162" s="107">
        <v>156</v>
      </c>
      <c r="ER162" s="109"/>
      <c r="ES162" s="110" t="s">
        <v>154</v>
      </c>
      <c r="ET162" s="111"/>
      <c r="EU162" s="112" t="s">
        <v>155</v>
      </c>
      <c r="EV162" s="163"/>
      <c r="EW162" s="186"/>
      <c r="EX162" s="163"/>
      <c r="EY162" s="164"/>
      <c r="EZ162" s="164"/>
      <c r="FA162" s="164"/>
      <c r="FB162" s="164"/>
      <c r="FC162" s="165"/>
      <c r="FD162" s="166"/>
      <c r="FE162" s="167"/>
      <c r="FF162" s="113" t="s">
        <v>159</v>
      </c>
      <c r="FG162" s="166"/>
      <c r="FH162" s="167"/>
      <c r="FI162" s="113" t="s">
        <v>160</v>
      </c>
      <c r="FP162" s="108"/>
    </row>
    <row r="163" spans="2:172">
      <c r="B163" s="107">
        <v>157</v>
      </c>
      <c r="C163" s="109"/>
      <c r="D163" s="110" t="s">
        <v>154</v>
      </c>
      <c r="E163" s="111"/>
      <c r="F163" s="112" t="s">
        <v>155</v>
      </c>
      <c r="G163" s="163"/>
      <c r="H163" s="186"/>
      <c r="I163" s="163"/>
      <c r="J163" s="164"/>
      <c r="K163" s="164"/>
      <c r="L163" s="164"/>
      <c r="M163" s="164"/>
      <c r="N163" s="165"/>
      <c r="O163" s="166"/>
      <c r="P163" s="167"/>
      <c r="Q163" s="113" t="s">
        <v>159</v>
      </c>
      <c r="R163" s="166"/>
      <c r="S163" s="167"/>
      <c r="T163" s="113" t="s">
        <v>160</v>
      </c>
      <c r="AA163" s="108"/>
      <c r="AE163" s="107">
        <v>157</v>
      </c>
      <c r="AF163" s="109"/>
      <c r="AG163" s="110" t="s">
        <v>154</v>
      </c>
      <c r="AH163" s="111"/>
      <c r="AI163" s="112" t="s">
        <v>155</v>
      </c>
      <c r="AJ163" s="163"/>
      <c r="AK163" s="186"/>
      <c r="AL163" s="163"/>
      <c r="AM163" s="164"/>
      <c r="AN163" s="164"/>
      <c r="AO163" s="164"/>
      <c r="AP163" s="164"/>
      <c r="AQ163" s="165"/>
      <c r="AR163" s="166"/>
      <c r="AS163" s="167"/>
      <c r="AT163" s="113" t="s">
        <v>159</v>
      </c>
      <c r="AU163" s="166"/>
      <c r="AV163" s="167"/>
      <c r="AW163" s="113" t="s">
        <v>160</v>
      </c>
      <c r="BD163" s="108"/>
      <c r="BH163" s="107">
        <v>157</v>
      </c>
      <c r="BI163" s="109"/>
      <c r="BJ163" s="110" t="s">
        <v>154</v>
      </c>
      <c r="BK163" s="111"/>
      <c r="BL163" s="112" t="s">
        <v>155</v>
      </c>
      <c r="BM163" s="163"/>
      <c r="BN163" s="186"/>
      <c r="BO163" s="163"/>
      <c r="BP163" s="164"/>
      <c r="BQ163" s="164"/>
      <c r="BR163" s="164"/>
      <c r="BS163" s="164"/>
      <c r="BT163" s="165"/>
      <c r="BU163" s="166"/>
      <c r="BV163" s="167"/>
      <c r="BW163" s="113" t="s">
        <v>159</v>
      </c>
      <c r="BX163" s="166"/>
      <c r="BY163" s="167"/>
      <c r="BZ163" s="113" t="s">
        <v>160</v>
      </c>
      <c r="CG163" s="108"/>
      <c r="CK163" s="107">
        <v>157</v>
      </c>
      <c r="CL163" s="109"/>
      <c r="CM163" s="110" t="s">
        <v>154</v>
      </c>
      <c r="CN163" s="111"/>
      <c r="CO163" s="112" t="s">
        <v>155</v>
      </c>
      <c r="CP163" s="163"/>
      <c r="CQ163" s="186"/>
      <c r="CR163" s="163"/>
      <c r="CS163" s="164"/>
      <c r="CT163" s="164"/>
      <c r="CU163" s="164"/>
      <c r="CV163" s="164"/>
      <c r="CW163" s="165"/>
      <c r="CX163" s="166"/>
      <c r="CY163" s="167"/>
      <c r="CZ163" s="113" t="s">
        <v>159</v>
      </c>
      <c r="DA163" s="166"/>
      <c r="DB163" s="167"/>
      <c r="DC163" s="113" t="s">
        <v>160</v>
      </c>
      <c r="DJ163" s="108"/>
      <c r="DN163" s="107">
        <v>157</v>
      </c>
      <c r="DO163" s="109"/>
      <c r="DP163" s="110" t="s">
        <v>154</v>
      </c>
      <c r="DQ163" s="111"/>
      <c r="DR163" s="112" t="s">
        <v>155</v>
      </c>
      <c r="DS163" s="163"/>
      <c r="DT163" s="186"/>
      <c r="DU163" s="163"/>
      <c r="DV163" s="164"/>
      <c r="DW163" s="164"/>
      <c r="DX163" s="164"/>
      <c r="DY163" s="164"/>
      <c r="DZ163" s="165"/>
      <c r="EA163" s="166"/>
      <c r="EB163" s="167"/>
      <c r="EC163" s="113" t="s">
        <v>159</v>
      </c>
      <c r="ED163" s="166"/>
      <c r="EE163" s="167"/>
      <c r="EF163" s="113" t="s">
        <v>160</v>
      </c>
      <c r="EM163" s="108"/>
      <c r="EQ163" s="107">
        <v>157</v>
      </c>
      <c r="ER163" s="109"/>
      <c r="ES163" s="110" t="s">
        <v>154</v>
      </c>
      <c r="ET163" s="111"/>
      <c r="EU163" s="112" t="s">
        <v>155</v>
      </c>
      <c r="EV163" s="163"/>
      <c r="EW163" s="186"/>
      <c r="EX163" s="163"/>
      <c r="EY163" s="164"/>
      <c r="EZ163" s="164"/>
      <c r="FA163" s="164"/>
      <c r="FB163" s="164"/>
      <c r="FC163" s="165"/>
      <c r="FD163" s="166"/>
      <c r="FE163" s="167"/>
      <c r="FF163" s="113" t="s">
        <v>159</v>
      </c>
      <c r="FG163" s="166"/>
      <c r="FH163" s="167"/>
      <c r="FI163" s="113" t="s">
        <v>160</v>
      </c>
      <c r="FP163" s="108"/>
    </row>
    <row r="164" spans="2:172">
      <c r="B164" s="107">
        <v>158</v>
      </c>
      <c r="C164" s="109"/>
      <c r="D164" s="110" t="s">
        <v>154</v>
      </c>
      <c r="E164" s="111"/>
      <c r="F164" s="112" t="s">
        <v>155</v>
      </c>
      <c r="G164" s="163"/>
      <c r="H164" s="186"/>
      <c r="I164" s="163"/>
      <c r="J164" s="164"/>
      <c r="K164" s="164"/>
      <c r="L164" s="164"/>
      <c r="M164" s="164"/>
      <c r="N164" s="165"/>
      <c r="O164" s="166"/>
      <c r="P164" s="167"/>
      <c r="Q164" s="113" t="s">
        <v>159</v>
      </c>
      <c r="R164" s="166"/>
      <c r="S164" s="167"/>
      <c r="T164" s="113" t="s">
        <v>160</v>
      </c>
      <c r="AA164" s="108"/>
      <c r="AE164" s="107">
        <v>158</v>
      </c>
      <c r="AF164" s="109"/>
      <c r="AG164" s="110" t="s">
        <v>154</v>
      </c>
      <c r="AH164" s="111"/>
      <c r="AI164" s="112" t="s">
        <v>155</v>
      </c>
      <c r="AJ164" s="163"/>
      <c r="AK164" s="186"/>
      <c r="AL164" s="163"/>
      <c r="AM164" s="164"/>
      <c r="AN164" s="164"/>
      <c r="AO164" s="164"/>
      <c r="AP164" s="164"/>
      <c r="AQ164" s="165"/>
      <c r="AR164" s="166"/>
      <c r="AS164" s="167"/>
      <c r="AT164" s="113" t="s">
        <v>159</v>
      </c>
      <c r="AU164" s="166"/>
      <c r="AV164" s="167"/>
      <c r="AW164" s="113" t="s">
        <v>160</v>
      </c>
      <c r="BD164" s="108"/>
      <c r="BH164" s="107">
        <v>158</v>
      </c>
      <c r="BI164" s="109"/>
      <c r="BJ164" s="110" t="s">
        <v>154</v>
      </c>
      <c r="BK164" s="111"/>
      <c r="BL164" s="112" t="s">
        <v>155</v>
      </c>
      <c r="BM164" s="163"/>
      <c r="BN164" s="186"/>
      <c r="BO164" s="163"/>
      <c r="BP164" s="164"/>
      <c r="BQ164" s="164"/>
      <c r="BR164" s="164"/>
      <c r="BS164" s="164"/>
      <c r="BT164" s="165"/>
      <c r="BU164" s="166"/>
      <c r="BV164" s="167"/>
      <c r="BW164" s="113" t="s">
        <v>159</v>
      </c>
      <c r="BX164" s="166"/>
      <c r="BY164" s="167"/>
      <c r="BZ164" s="113" t="s">
        <v>160</v>
      </c>
      <c r="CG164" s="108"/>
      <c r="CK164" s="107">
        <v>158</v>
      </c>
      <c r="CL164" s="109"/>
      <c r="CM164" s="110" t="s">
        <v>154</v>
      </c>
      <c r="CN164" s="111"/>
      <c r="CO164" s="112" t="s">
        <v>155</v>
      </c>
      <c r="CP164" s="163"/>
      <c r="CQ164" s="186"/>
      <c r="CR164" s="163"/>
      <c r="CS164" s="164"/>
      <c r="CT164" s="164"/>
      <c r="CU164" s="164"/>
      <c r="CV164" s="164"/>
      <c r="CW164" s="165"/>
      <c r="CX164" s="166"/>
      <c r="CY164" s="167"/>
      <c r="CZ164" s="113" t="s">
        <v>159</v>
      </c>
      <c r="DA164" s="166"/>
      <c r="DB164" s="167"/>
      <c r="DC164" s="113" t="s">
        <v>160</v>
      </c>
      <c r="DJ164" s="108"/>
      <c r="DN164" s="107">
        <v>158</v>
      </c>
      <c r="DO164" s="109"/>
      <c r="DP164" s="110" t="s">
        <v>154</v>
      </c>
      <c r="DQ164" s="111"/>
      <c r="DR164" s="112" t="s">
        <v>155</v>
      </c>
      <c r="DS164" s="163"/>
      <c r="DT164" s="186"/>
      <c r="DU164" s="163"/>
      <c r="DV164" s="164"/>
      <c r="DW164" s="164"/>
      <c r="DX164" s="164"/>
      <c r="DY164" s="164"/>
      <c r="DZ164" s="165"/>
      <c r="EA164" s="166"/>
      <c r="EB164" s="167"/>
      <c r="EC164" s="113" t="s">
        <v>159</v>
      </c>
      <c r="ED164" s="166"/>
      <c r="EE164" s="167"/>
      <c r="EF164" s="113" t="s">
        <v>160</v>
      </c>
      <c r="EM164" s="108"/>
      <c r="EQ164" s="107">
        <v>158</v>
      </c>
      <c r="ER164" s="109"/>
      <c r="ES164" s="110" t="s">
        <v>154</v>
      </c>
      <c r="ET164" s="111"/>
      <c r="EU164" s="112" t="s">
        <v>155</v>
      </c>
      <c r="EV164" s="163"/>
      <c r="EW164" s="186"/>
      <c r="EX164" s="163"/>
      <c r="EY164" s="164"/>
      <c r="EZ164" s="164"/>
      <c r="FA164" s="164"/>
      <c r="FB164" s="164"/>
      <c r="FC164" s="165"/>
      <c r="FD164" s="166"/>
      <c r="FE164" s="167"/>
      <c r="FF164" s="113" t="s">
        <v>159</v>
      </c>
      <c r="FG164" s="166"/>
      <c r="FH164" s="167"/>
      <c r="FI164" s="113" t="s">
        <v>160</v>
      </c>
      <c r="FP164" s="108"/>
    </row>
    <row r="165" spans="2:172">
      <c r="B165" s="107">
        <v>159</v>
      </c>
      <c r="C165" s="109"/>
      <c r="D165" s="110" t="s">
        <v>154</v>
      </c>
      <c r="E165" s="111"/>
      <c r="F165" s="112" t="s">
        <v>155</v>
      </c>
      <c r="G165" s="163"/>
      <c r="H165" s="186"/>
      <c r="I165" s="163"/>
      <c r="J165" s="164"/>
      <c r="K165" s="164"/>
      <c r="L165" s="164"/>
      <c r="M165" s="164"/>
      <c r="N165" s="165"/>
      <c r="O165" s="166"/>
      <c r="P165" s="167"/>
      <c r="Q165" s="113" t="s">
        <v>159</v>
      </c>
      <c r="R165" s="166"/>
      <c r="S165" s="167"/>
      <c r="T165" s="113" t="s">
        <v>160</v>
      </c>
      <c r="AA165" s="108"/>
      <c r="AE165" s="107">
        <v>159</v>
      </c>
      <c r="AF165" s="109"/>
      <c r="AG165" s="110" t="s">
        <v>154</v>
      </c>
      <c r="AH165" s="111"/>
      <c r="AI165" s="112" t="s">
        <v>155</v>
      </c>
      <c r="AJ165" s="163"/>
      <c r="AK165" s="186"/>
      <c r="AL165" s="163"/>
      <c r="AM165" s="164"/>
      <c r="AN165" s="164"/>
      <c r="AO165" s="164"/>
      <c r="AP165" s="164"/>
      <c r="AQ165" s="165"/>
      <c r="AR165" s="166"/>
      <c r="AS165" s="167"/>
      <c r="AT165" s="113" t="s">
        <v>159</v>
      </c>
      <c r="AU165" s="166"/>
      <c r="AV165" s="167"/>
      <c r="AW165" s="113" t="s">
        <v>160</v>
      </c>
      <c r="BD165" s="108"/>
      <c r="BH165" s="107">
        <v>159</v>
      </c>
      <c r="BI165" s="109"/>
      <c r="BJ165" s="110" t="s">
        <v>154</v>
      </c>
      <c r="BK165" s="111"/>
      <c r="BL165" s="112" t="s">
        <v>155</v>
      </c>
      <c r="BM165" s="163"/>
      <c r="BN165" s="186"/>
      <c r="BO165" s="163"/>
      <c r="BP165" s="164"/>
      <c r="BQ165" s="164"/>
      <c r="BR165" s="164"/>
      <c r="BS165" s="164"/>
      <c r="BT165" s="165"/>
      <c r="BU165" s="166"/>
      <c r="BV165" s="167"/>
      <c r="BW165" s="113" t="s">
        <v>159</v>
      </c>
      <c r="BX165" s="166"/>
      <c r="BY165" s="167"/>
      <c r="BZ165" s="113" t="s">
        <v>160</v>
      </c>
      <c r="CG165" s="108"/>
      <c r="CK165" s="107">
        <v>159</v>
      </c>
      <c r="CL165" s="109"/>
      <c r="CM165" s="110" t="s">
        <v>154</v>
      </c>
      <c r="CN165" s="111"/>
      <c r="CO165" s="112" t="s">
        <v>155</v>
      </c>
      <c r="CP165" s="163"/>
      <c r="CQ165" s="186"/>
      <c r="CR165" s="163"/>
      <c r="CS165" s="164"/>
      <c r="CT165" s="164"/>
      <c r="CU165" s="164"/>
      <c r="CV165" s="164"/>
      <c r="CW165" s="165"/>
      <c r="CX165" s="166"/>
      <c r="CY165" s="167"/>
      <c r="CZ165" s="113" t="s">
        <v>159</v>
      </c>
      <c r="DA165" s="166"/>
      <c r="DB165" s="167"/>
      <c r="DC165" s="113" t="s">
        <v>160</v>
      </c>
      <c r="DJ165" s="108"/>
      <c r="DN165" s="107">
        <v>159</v>
      </c>
      <c r="DO165" s="109"/>
      <c r="DP165" s="110" t="s">
        <v>154</v>
      </c>
      <c r="DQ165" s="111"/>
      <c r="DR165" s="112" t="s">
        <v>155</v>
      </c>
      <c r="DS165" s="163"/>
      <c r="DT165" s="186"/>
      <c r="DU165" s="163"/>
      <c r="DV165" s="164"/>
      <c r="DW165" s="164"/>
      <c r="DX165" s="164"/>
      <c r="DY165" s="164"/>
      <c r="DZ165" s="165"/>
      <c r="EA165" s="166"/>
      <c r="EB165" s="167"/>
      <c r="EC165" s="113" t="s">
        <v>159</v>
      </c>
      <c r="ED165" s="166"/>
      <c r="EE165" s="167"/>
      <c r="EF165" s="113" t="s">
        <v>160</v>
      </c>
      <c r="EM165" s="108"/>
      <c r="EQ165" s="107">
        <v>159</v>
      </c>
      <c r="ER165" s="109"/>
      <c r="ES165" s="110" t="s">
        <v>154</v>
      </c>
      <c r="ET165" s="111"/>
      <c r="EU165" s="112" t="s">
        <v>155</v>
      </c>
      <c r="EV165" s="163"/>
      <c r="EW165" s="186"/>
      <c r="EX165" s="163"/>
      <c r="EY165" s="164"/>
      <c r="EZ165" s="164"/>
      <c r="FA165" s="164"/>
      <c r="FB165" s="164"/>
      <c r="FC165" s="165"/>
      <c r="FD165" s="166"/>
      <c r="FE165" s="167"/>
      <c r="FF165" s="113" t="s">
        <v>159</v>
      </c>
      <c r="FG165" s="166"/>
      <c r="FH165" s="167"/>
      <c r="FI165" s="113" t="s">
        <v>160</v>
      </c>
      <c r="FP165" s="108"/>
    </row>
    <row r="166" spans="2:172">
      <c r="B166" s="107">
        <v>160</v>
      </c>
      <c r="C166" s="109"/>
      <c r="D166" s="110" t="s">
        <v>154</v>
      </c>
      <c r="E166" s="111"/>
      <c r="F166" s="112" t="s">
        <v>155</v>
      </c>
      <c r="G166" s="163"/>
      <c r="H166" s="186"/>
      <c r="I166" s="163"/>
      <c r="J166" s="164"/>
      <c r="K166" s="164"/>
      <c r="L166" s="164"/>
      <c r="M166" s="164"/>
      <c r="N166" s="165"/>
      <c r="O166" s="166"/>
      <c r="P166" s="167"/>
      <c r="Q166" s="113" t="s">
        <v>159</v>
      </c>
      <c r="R166" s="166"/>
      <c r="S166" s="167"/>
      <c r="T166" s="113" t="s">
        <v>160</v>
      </c>
      <c r="AA166" s="108"/>
      <c r="AE166" s="107">
        <v>160</v>
      </c>
      <c r="AF166" s="109"/>
      <c r="AG166" s="110" t="s">
        <v>154</v>
      </c>
      <c r="AH166" s="111"/>
      <c r="AI166" s="112" t="s">
        <v>155</v>
      </c>
      <c r="AJ166" s="163"/>
      <c r="AK166" s="186"/>
      <c r="AL166" s="163"/>
      <c r="AM166" s="164"/>
      <c r="AN166" s="164"/>
      <c r="AO166" s="164"/>
      <c r="AP166" s="164"/>
      <c r="AQ166" s="165"/>
      <c r="AR166" s="166"/>
      <c r="AS166" s="167"/>
      <c r="AT166" s="113" t="s">
        <v>159</v>
      </c>
      <c r="AU166" s="166"/>
      <c r="AV166" s="167"/>
      <c r="AW166" s="113" t="s">
        <v>160</v>
      </c>
      <c r="BD166" s="108"/>
      <c r="BH166" s="107">
        <v>160</v>
      </c>
      <c r="BI166" s="109"/>
      <c r="BJ166" s="110" t="s">
        <v>154</v>
      </c>
      <c r="BK166" s="111"/>
      <c r="BL166" s="112" t="s">
        <v>155</v>
      </c>
      <c r="BM166" s="163"/>
      <c r="BN166" s="186"/>
      <c r="BO166" s="163"/>
      <c r="BP166" s="164"/>
      <c r="BQ166" s="164"/>
      <c r="BR166" s="164"/>
      <c r="BS166" s="164"/>
      <c r="BT166" s="165"/>
      <c r="BU166" s="166"/>
      <c r="BV166" s="167"/>
      <c r="BW166" s="113" t="s">
        <v>159</v>
      </c>
      <c r="BX166" s="166"/>
      <c r="BY166" s="167"/>
      <c r="BZ166" s="113" t="s">
        <v>160</v>
      </c>
      <c r="CG166" s="108"/>
      <c r="CK166" s="107">
        <v>160</v>
      </c>
      <c r="CL166" s="109"/>
      <c r="CM166" s="110" t="s">
        <v>154</v>
      </c>
      <c r="CN166" s="111"/>
      <c r="CO166" s="112" t="s">
        <v>155</v>
      </c>
      <c r="CP166" s="163"/>
      <c r="CQ166" s="186"/>
      <c r="CR166" s="163"/>
      <c r="CS166" s="164"/>
      <c r="CT166" s="164"/>
      <c r="CU166" s="164"/>
      <c r="CV166" s="164"/>
      <c r="CW166" s="165"/>
      <c r="CX166" s="166"/>
      <c r="CY166" s="167"/>
      <c r="CZ166" s="113" t="s">
        <v>159</v>
      </c>
      <c r="DA166" s="166"/>
      <c r="DB166" s="167"/>
      <c r="DC166" s="113" t="s">
        <v>160</v>
      </c>
      <c r="DJ166" s="108"/>
      <c r="DN166" s="107">
        <v>160</v>
      </c>
      <c r="DO166" s="109"/>
      <c r="DP166" s="110" t="s">
        <v>154</v>
      </c>
      <c r="DQ166" s="111"/>
      <c r="DR166" s="112" t="s">
        <v>155</v>
      </c>
      <c r="DS166" s="163"/>
      <c r="DT166" s="186"/>
      <c r="DU166" s="163"/>
      <c r="DV166" s="164"/>
      <c r="DW166" s="164"/>
      <c r="DX166" s="164"/>
      <c r="DY166" s="164"/>
      <c r="DZ166" s="165"/>
      <c r="EA166" s="166"/>
      <c r="EB166" s="167"/>
      <c r="EC166" s="113" t="s">
        <v>159</v>
      </c>
      <c r="ED166" s="166"/>
      <c r="EE166" s="167"/>
      <c r="EF166" s="113" t="s">
        <v>160</v>
      </c>
      <c r="EM166" s="108"/>
      <c r="EQ166" s="107">
        <v>160</v>
      </c>
      <c r="ER166" s="109"/>
      <c r="ES166" s="110" t="s">
        <v>154</v>
      </c>
      <c r="ET166" s="111"/>
      <c r="EU166" s="112" t="s">
        <v>155</v>
      </c>
      <c r="EV166" s="163"/>
      <c r="EW166" s="186"/>
      <c r="EX166" s="163"/>
      <c r="EY166" s="164"/>
      <c r="EZ166" s="164"/>
      <c r="FA166" s="164"/>
      <c r="FB166" s="164"/>
      <c r="FC166" s="165"/>
      <c r="FD166" s="166"/>
      <c r="FE166" s="167"/>
      <c r="FF166" s="113" t="s">
        <v>159</v>
      </c>
      <c r="FG166" s="166"/>
      <c r="FH166" s="167"/>
      <c r="FI166" s="113" t="s">
        <v>160</v>
      </c>
      <c r="FP166" s="108"/>
    </row>
    <row r="167" spans="2:172">
      <c r="B167" s="107">
        <v>161</v>
      </c>
      <c r="C167" s="109"/>
      <c r="D167" s="110" t="s">
        <v>154</v>
      </c>
      <c r="E167" s="111"/>
      <c r="F167" s="112" t="s">
        <v>155</v>
      </c>
      <c r="G167" s="163"/>
      <c r="H167" s="186"/>
      <c r="I167" s="163"/>
      <c r="J167" s="164"/>
      <c r="K167" s="164"/>
      <c r="L167" s="164"/>
      <c r="M167" s="164"/>
      <c r="N167" s="165"/>
      <c r="O167" s="166"/>
      <c r="P167" s="167"/>
      <c r="Q167" s="113" t="s">
        <v>159</v>
      </c>
      <c r="R167" s="166"/>
      <c r="S167" s="167"/>
      <c r="T167" s="113" t="s">
        <v>160</v>
      </c>
      <c r="AA167" s="108"/>
      <c r="AE167" s="107">
        <v>161</v>
      </c>
      <c r="AF167" s="109"/>
      <c r="AG167" s="110" t="s">
        <v>154</v>
      </c>
      <c r="AH167" s="111"/>
      <c r="AI167" s="112" t="s">
        <v>155</v>
      </c>
      <c r="AJ167" s="163"/>
      <c r="AK167" s="186"/>
      <c r="AL167" s="163"/>
      <c r="AM167" s="164"/>
      <c r="AN167" s="164"/>
      <c r="AO167" s="164"/>
      <c r="AP167" s="164"/>
      <c r="AQ167" s="165"/>
      <c r="AR167" s="166"/>
      <c r="AS167" s="167"/>
      <c r="AT167" s="113" t="s">
        <v>159</v>
      </c>
      <c r="AU167" s="166"/>
      <c r="AV167" s="167"/>
      <c r="AW167" s="113" t="s">
        <v>160</v>
      </c>
      <c r="BD167" s="108"/>
      <c r="BH167" s="107">
        <v>161</v>
      </c>
      <c r="BI167" s="109"/>
      <c r="BJ167" s="110" t="s">
        <v>154</v>
      </c>
      <c r="BK167" s="111"/>
      <c r="BL167" s="112" t="s">
        <v>155</v>
      </c>
      <c r="BM167" s="163"/>
      <c r="BN167" s="186"/>
      <c r="BO167" s="163"/>
      <c r="BP167" s="164"/>
      <c r="BQ167" s="164"/>
      <c r="BR167" s="164"/>
      <c r="BS167" s="164"/>
      <c r="BT167" s="165"/>
      <c r="BU167" s="166"/>
      <c r="BV167" s="167"/>
      <c r="BW167" s="113" t="s">
        <v>159</v>
      </c>
      <c r="BX167" s="166"/>
      <c r="BY167" s="167"/>
      <c r="BZ167" s="113" t="s">
        <v>160</v>
      </c>
      <c r="CG167" s="108"/>
      <c r="CK167" s="107">
        <v>161</v>
      </c>
      <c r="CL167" s="109"/>
      <c r="CM167" s="110" t="s">
        <v>154</v>
      </c>
      <c r="CN167" s="111"/>
      <c r="CO167" s="112" t="s">
        <v>155</v>
      </c>
      <c r="CP167" s="163"/>
      <c r="CQ167" s="186"/>
      <c r="CR167" s="163"/>
      <c r="CS167" s="164"/>
      <c r="CT167" s="164"/>
      <c r="CU167" s="164"/>
      <c r="CV167" s="164"/>
      <c r="CW167" s="165"/>
      <c r="CX167" s="166"/>
      <c r="CY167" s="167"/>
      <c r="CZ167" s="113" t="s">
        <v>159</v>
      </c>
      <c r="DA167" s="166"/>
      <c r="DB167" s="167"/>
      <c r="DC167" s="113" t="s">
        <v>160</v>
      </c>
      <c r="DJ167" s="108"/>
      <c r="DN167" s="107">
        <v>161</v>
      </c>
      <c r="DO167" s="109"/>
      <c r="DP167" s="110" t="s">
        <v>154</v>
      </c>
      <c r="DQ167" s="111"/>
      <c r="DR167" s="112" t="s">
        <v>155</v>
      </c>
      <c r="DS167" s="163"/>
      <c r="DT167" s="186"/>
      <c r="DU167" s="163"/>
      <c r="DV167" s="164"/>
      <c r="DW167" s="164"/>
      <c r="DX167" s="164"/>
      <c r="DY167" s="164"/>
      <c r="DZ167" s="165"/>
      <c r="EA167" s="166"/>
      <c r="EB167" s="167"/>
      <c r="EC167" s="113" t="s">
        <v>159</v>
      </c>
      <c r="ED167" s="166"/>
      <c r="EE167" s="167"/>
      <c r="EF167" s="113" t="s">
        <v>160</v>
      </c>
      <c r="EM167" s="108"/>
      <c r="EQ167" s="107">
        <v>161</v>
      </c>
      <c r="ER167" s="109"/>
      <c r="ES167" s="110" t="s">
        <v>154</v>
      </c>
      <c r="ET167" s="111"/>
      <c r="EU167" s="112" t="s">
        <v>155</v>
      </c>
      <c r="EV167" s="163"/>
      <c r="EW167" s="186"/>
      <c r="EX167" s="163"/>
      <c r="EY167" s="164"/>
      <c r="EZ167" s="164"/>
      <c r="FA167" s="164"/>
      <c r="FB167" s="164"/>
      <c r="FC167" s="165"/>
      <c r="FD167" s="166"/>
      <c r="FE167" s="167"/>
      <c r="FF167" s="113" t="s">
        <v>159</v>
      </c>
      <c r="FG167" s="166"/>
      <c r="FH167" s="167"/>
      <c r="FI167" s="113" t="s">
        <v>160</v>
      </c>
      <c r="FP167" s="108"/>
    </row>
    <row r="168" spans="2:172">
      <c r="B168" s="107">
        <v>162</v>
      </c>
      <c r="C168" s="109"/>
      <c r="D168" s="110" t="s">
        <v>154</v>
      </c>
      <c r="E168" s="111"/>
      <c r="F168" s="112" t="s">
        <v>155</v>
      </c>
      <c r="G168" s="163"/>
      <c r="H168" s="186"/>
      <c r="I168" s="163"/>
      <c r="J168" s="164"/>
      <c r="K168" s="164"/>
      <c r="L168" s="164"/>
      <c r="M168" s="164"/>
      <c r="N168" s="165"/>
      <c r="O168" s="166"/>
      <c r="P168" s="167"/>
      <c r="Q168" s="113" t="s">
        <v>159</v>
      </c>
      <c r="R168" s="166"/>
      <c r="S168" s="167"/>
      <c r="T168" s="113" t="s">
        <v>160</v>
      </c>
      <c r="AA168" s="108"/>
      <c r="AE168" s="107">
        <v>162</v>
      </c>
      <c r="AF168" s="109"/>
      <c r="AG168" s="110" t="s">
        <v>154</v>
      </c>
      <c r="AH168" s="111"/>
      <c r="AI168" s="112" t="s">
        <v>155</v>
      </c>
      <c r="AJ168" s="163"/>
      <c r="AK168" s="186"/>
      <c r="AL168" s="163"/>
      <c r="AM168" s="164"/>
      <c r="AN168" s="164"/>
      <c r="AO168" s="164"/>
      <c r="AP168" s="164"/>
      <c r="AQ168" s="165"/>
      <c r="AR168" s="166"/>
      <c r="AS168" s="167"/>
      <c r="AT168" s="113" t="s">
        <v>159</v>
      </c>
      <c r="AU168" s="166"/>
      <c r="AV168" s="167"/>
      <c r="AW168" s="113" t="s">
        <v>160</v>
      </c>
      <c r="BD168" s="108"/>
      <c r="BH168" s="107">
        <v>162</v>
      </c>
      <c r="BI168" s="109"/>
      <c r="BJ168" s="110" t="s">
        <v>154</v>
      </c>
      <c r="BK168" s="111"/>
      <c r="BL168" s="112" t="s">
        <v>155</v>
      </c>
      <c r="BM168" s="163"/>
      <c r="BN168" s="186"/>
      <c r="BO168" s="163"/>
      <c r="BP168" s="164"/>
      <c r="BQ168" s="164"/>
      <c r="BR168" s="164"/>
      <c r="BS168" s="164"/>
      <c r="BT168" s="165"/>
      <c r="BU168" s="166"/>
      <c r="BV168" s="167"/>
      <c r="BW168" s="113" t="s">
        <v>159</v>
      </c>
      <c r="BX168" s="166"/>
      <c r="BY168" s="167"/>
      <c r="BZ168" s="113" t="s">
        <v>160</v>
      </c>
      <c r="CG168" s="108"/>
      <c r="CK168" s="107">
        <v>162</v>
      </c>
      <c r="CL168" s="109"/>
      <c r="CM168" s="110" t="s">
        <v>154</v>
      </c>
      <c r="CN168" s="111"/>
      <c r="CO168" s="112" t="s">
        <v>155</v>
      </c>
      <c r="CP168" s="163"/>
      <c r="CQ168" s="186"/>
      <c r="CR168" s="163"/>
      <c r="CS168" s="164"/>
      <c r="CT168" s="164"/>
      <c r="CU168" s="164"/>
      <c r="CV168" s="164"/>
      <c r="CW168" s="165"/>
      <c r="CX168" s="166"/>
      <c r="CY168" s="167"/>
      <c r="CZ168" s="113" t="s">
        <v>159</v>
      </c>
      <c r="DA168" s="166"/>
      <c r="DB168" s="167"/>
      <c r="DC168" s="113" t="s">
        <v>160</v>
      </c>
      <c r="DJ168" s="108"/>
      <c r="DN168" s="107">
        <v>162</v>
      </c>
      <c r="DO168" s="109"/>
      <c r="DP168" s="110" t="s">
        <v>154</v>
      </c>
      <c r="DQ168" s="111"/>
      <c r="DR168" s="112" t="s">
        <v>155</v>
      </c>
      <c r="DS168" s="163"/>
      <c r="DT168" s="186"/>
      <c r="DU168" s="163"/>
      <c r="DV168" s="164"/>
      <c r="DW168" s="164"/>
      <c r="DX168" s="164"/>
      <c r="DY168" s="164"/>
      <c r="DZ168" s="165"/>
      <c r="EA168" s="166"/>
      <c r="EB168" s="167"/>
      <c r="EC168" s="113" t="s">
        <v>159</v>
      </c>
      <c r="ED168" s="166"/>
      <c r="EE168" s="167"/>
      <c r="EF168" s="113" t="s">
        <v>160</v>
      </c>
      <c r="EM168" s="108"/>
      <c r="EQ168" s="107">
        <v>162</v>
      </c>
      <c r="ER168" s="109"/>
      <c r="ES168" s="110" t="s">
        <v>154</v>
      </c>
      <c r="ET168" s="111"/>
      <c r="EU168" s="112" t="s">
        <v>155</v>
      </c>
      <c r="EV168" s="163"/>
      <c r="EW168" s="186"/>
      <c r="EX168" s="163"/>
      <c r="EY168" s="164"/>
      <c r="EZ168" s="164"/>
      <c r="FA168" s="164"/>
      <c r="FB168" s="164"/>
      <c r="FC168" s="165"/>
      <c r="FD168" s="166"/>
      <c r="FE168" s="167"/>
      <c r="FF168" s="113" t="s">
        <v>159</v>
      </c>
      <c r="FG168" s="166"/>
      <c r="FH168" s="167"/>
      <c r="FI168" s="113" t="s">
        <v>160</v>
      </c>
      <c r="FP168" s="108"/>
    </row>
    <row r="169" spans="2:172">
      <c r="B169" s="107">
        <v>163</v>
      </c>
      <c r="C169" s="109"/>
      <c r="D169" s="110" t="s">
        <v>154</v>
      </c>
      <c r="E169" s="111"/>
      <c r="F169" s="112" t="s">
        <v>155</v>
      </c>
      <c r="G169" s="163"/>
      <c r="H169" s="186"/>
      <c r="I169" s="163"/>
      <c r="J169" s="164"/>
      <c r="K169" s="164"/>
      <c r="L169" s="164"/>
      <c r="M169" s="164"/>
      <c r="N169" s="165"/>
      <c r="O169" s="166"/>
      <c r="P169" s="167"/>
      <c r="Q169" s="113" t="s">
        <v>159</v>
      </c>
      <c r="R169" s="183"/>
      <c r="S169" s="184"/>
      <c r="T169" s="113" t="s">
        <v>160</v>
      </c>
      <c r="AA169" s="108"/>
      <c r="AE169" s="107">
        <v>163</v>
      </c>
      <c r="AF169" s="109"/>
      <c r="AG169" s="110" t="s">
        <v>154</v>
      </c>
      <c r="AH169" s="111"/>
      <c r="AI169" s="112" t="s">
        <v>155</v>
      </c>
      <c r="AJ169" s="163"/>
      <c r="AK169" s="186"/>
      <c r="AL169" s="163"/>
      <c r="AM169" s="164"/>
      <c r="AN169" s="164"/>
      <c r="AO169" s="164"/>
      <c r="AP169" s="164"/>
      <c r="AQ169" s="165"/>
      <c r="AR169" s="166"/>
      <c r="AS169" s="167"/>
      <c r="AT169" s="113" t="s">
        <v>159</v>
      </c>
      <c r="AU169" s="183"/>
      <c r="AV169" s="184"/>
      <c r="AW169" s="113" t="s">
        <v>160</v>
      </c>
      <c r="BD169" s="108"/>
      <c r="BH169" s="107">
        <v>163</v>
      </c>
      <c r="BI169" s="109"/>
      <c r="BJ169" s="110" t="s">
        <v>154</v>
      </c>
      <c r="BK169" s="111"/>
      <c r="BL169" s="112" t="s">
        <v>155</v>
      </c>
      <c r="BM169" s="163"/>
      <c r="BN169" s="186"/>
      <c r="BO169" s="163"/>
      <c r="BP169" s="164"/>
      <c r="BQ169" s="164"/>
      <c r="BR169" s="164"/>
      <c r="BS169" s="164"/>
      <c r="BT169" s="165"/>
      <c r="BU169" s="166"/>
      <c r="BV169" s="167"/>
      <c r="BW169" s="113" t="s">
        <v>159</v>
      </c>
      <c r="BX169" s="183"/>
      <c r="BY169" s="184"/>
      <c r="BZ169" s="113" t="s">
        <v>160</v>
      </c>
      <c r="CG169" s="108"/>
      <c r="CK169" s="107">
        <v>163</v>
      </c>
      <c r="CL169" s="109"/>
      <c r="CM169" s="110" t="s">
        <v>154</v>
      </c>
      <c r="CN169" s="111"/>
      <c r="CO169" s="112" t="s">
        <v>155</v>
      </c>
      <c r="CP169" s="163"/>
      <c r="CQ169" s="186"/>
      <c r="CR169" s="163"/>
      <c r="CS169" s="164"/>
      <c r="CT169" s="164"/>
      <c r="CU169" s="164"/>
      <c r="CV169" s="164"/>
      <c r="CW169" s="165"/>
      <c r="CX169" s="166"/>
      <c r="CY169" s="167"/>
      <c r="CZ169" s="113" t="s">
        <v>159</v>
      </c>
      <c r="DA169" s="183"/>
      <c r="DB169" s="184"/>
      <c r="DC169" s="113" t="s">
        <v>160</v>
      </c>
      <c r="DJ169" s="108"/>
      <c r="DN169" s="107">
        <v>163</v>
      </c>
      <c r="DO169" s="109"/>
      <c r="DP169" s="110" t="s">
        <v>154</v>
      </c>
      <c r="DQ169" s="111"/>
      <c r="DR169" s="112" t="s">
        <v>155</v>
      </c>
      <c r="DS169" s="163"/>
      <c r="DT169" s="186"/>
      <c r="DU169" s="163"/>
      <c r="DV169" s="164"/>
      <c r="DW169" s="164"/>
      <c r="DX169" s="164"/>
      <c r="DY169" s="164"/>
      <c r="DZ169" s="165"/>
      <c r="EA169" s="166"/>
      <c r="EB169" s="167"/>
      <c r="EC169" s="113" t="s">
        <v>159</v>
      </c>
      <c r="ED169" s="183"/>
      <c r="EE169" s="184"/>
      <c r="EF169" s="113" t="s">
        <v>160</v>
      </c>
      <c r="EM169" s="108"/>
      <c r="EQ169" s="107">
        <v>163</v>
      </c>
      <c r="ER169" s="109"/>
      <c r="ES169" s="110" t="s">
        <v>154</v>
      </c>
      <c r="ET169" s="111"/>
      <c r="EU169" s="112" t="s">
        <v>155</v>
      </c>
      <c r="EV169" s="163"/>
      <c r="EW169" s="186"/>
      <c r="EX169" s="163"/>
      <c r="EY169" s="164"/>
      <c r="EZ169" s="164"/>
      <c r="FA169" s="164"/>
      <c r="FB169" s="164"/>
      <c r="FC169" s="165"/>
      <c r="FD169" s="166"/>
      <c r="FE169" s="167"/>
      <c r="FF169" s="113" t="s">
        <v>159</v>
      </c>
      <c r="FG169" s="183"/>
      <c r="FH169" s="184"/>
      <c r="FI169" s="113" t="s">
        <v>160</v>
      </c>
      <c r="FP169" s="108"/>
    </row>
    <row r="170" spans="2:172">
      <c r="B170" s="107">
        <v>164</v>
      </c>
      <c r="C170" s="109"/>
      <c r="D170" s="110" t="s">
        <v>154</v>
      </c>
      <c r="E170" s="111"/>
      <c r="F170" s="112" t="s">
        <v>155</v>
      </c>
      <c r="G170" s="163"/>
      <c r="H170" s="186"/>
      <c r="I170" s="163"/>
      <c r="J170" s="164"/>
      <c r="K170" s="164"/>
      <c r="L170" s="164"/>
      <c r="M170" s="164"/>
      <c r="N170" s="165"/>
      <c r="O170" s="166"/>
      <c r="P170" s="167"/>
      <c r="Q170" s="113" t="s">
        <v>159</v>
      </c>
      <c r="R170" s="166"/>
      <c r="S170" s="167"/>
      <c r="T170" s="113" t="s">
        <v>160</v>
      </c>
      <c r="AA170" s="108"/>
      <c r="AE170" s="107">
        <v>164</v>
      </c>
      <c r="AF170" s="109"/>
      <c r="AG170" s="110" t="s">
        <v>154</v>
      </c>
      <c r="AH170" s="111"/>
      <c r="AI170" s="112" t="s">
        <v>155</v>
      </c>
      <c r="AJ170" s="163"/>
      <c r="AK170" s="186"/>
      <c r="AL170" s="163"/>
      <c r="AM170" s="164"/>
      <c r="AN170" s="164"/>
      <c r="AO170" s="164"/>
      <c r="AP170" s="164"/>
      <c r="AQ170" s="165"/>
      <c r="AR170" s="166"/>
      <c r="AS170" s="167"/>
      <c r="AT170" s="113" t="s">
        <v>159</v>
      </c>
      <c r="AU170" s="166"/>
      <c r="AV170" s="167"/>
      <c r="AW170" s="113" t="s">
        <v>160</v>
      </c>
      <c r="BD170" s="108"/>
      <c r="BH170" s="107">
        <v>164</v>
      </c>
      <c r="BI170" s="109"/>
      <c r="BJ170" s="110" t="s">
        <v>154</v>
      </c>
      <c r="BK170" s="111"/>
      <c r="BL170" s="112" t="s">
        <v>155</v>
      </c>
      <c r="BM170" s="163"/>
      <c r="BN170" s="186"/>
      <c r="BO170" s="163"/>
      <c r="BP170" s="164"/>
      <c r="BQ170" s="164"/>
      <c r="BR170" s="164"/>
      <c r="BS170" s="164"/>
      <c r="BT170" s="165"/>
      <c r="BU170" s="166"/>
      <c r="BV170" s="167"/>
      <c r="BW170" s="113" t="s">
        <v>159</v>
      </c>
      <c r="BX170" s="166"/>
      <c r="BY170" s="167"/>
      <c r="BZ170" s="113" t="s">
        <v>160</v>
      </c>
      <c r="CG170" s="108"/>
      <c r="CK170" s="107">
        <v>164</v>
      </c>
      <c r="CL170" s="109"/>
      <c r="CM170" s="110" t="s">
        <v>154</v>
      </c>
      <c r="CN170" s="111"/>
      <c r="CO170" s="112" t="s">
        <v>155</v>
      </c>
      <c r="CP170" s="163"/>
      <c r="CQ170" s="186"/>
      <c r="CR170" s="163"/>
      <c r="CS170" s="164"/>
      <c r="CT170" s="164"/>
      <c r="CU170" s="164"/>
      <c r="CV170" s="164"/>
      <c r="CW170" s="165"/>
      <c r="CX170" s="166"/>
      <c r="CY170" s="167"/>
      <c r="CZ170" s="113" t="s">
        <v>159</v>
      </c>
      <c r="DA170" s="166"/>
      <c r="DB170" s="167"/>
      <c r="DC170" s="113" t="s">
        <v>160</v>
      </c>
      <c r="DJ170" s="108"/>
      <c r="DN170" s="107">
        <v>164</v>
      </c>
      <c r="DO170" s="109"/>
      <c r="DP170" s="110" t="s">
        <v>154</v>
      </c>
      <c r="DQ170" s="111"/>
      <c r="DR170" s="112" t="s">
        <v>155</v>
      </c>
      <c r="DS170" s="163"/>
      <c r="DT170" s="186"/>
      <c r="DU170" s="163"/>
      <c r="DV170" s="164"/>
      <c r="DW170" s="164"/>
      <c r="DX170" s="164"/>
      <c r="DY170" s="164"/>
      <c r="DZ170" s="165"/>
      <c r="EA170" s="166"/>
      <c r="EB170" s="167"/>
      <c r="EC170" s="113" t="s">
        <v>159</v>
      </c>
      <c r="ED170" s="166"/>
      <c r="EE170" s="167"/>
      <c r="EF170" s="113" t="s">
        <v>160</v>
      </c>
      <c r="EM170" s="108"/>
      <c r="EQ170" s="107">
        <v>164</v>
      </c>
      <c r="ER170" s="109"/>
      <c r="ES170" s="110" t="s">
        <v>154</v>
      </c>
      <c r="ET170" s="111"/>
      <c r="EU170" s="112" t="s">
        <v>155</v>
      </c>
      <c r="EV170" s="163"/>
      <c r="EW170" s="186"/>
      <c r="EX170" s="163"/>
      <c r="EY170" s="164"/>
      <c r="EZ170" s="164"/>
      <c r="FA170" s="164"/>
      <c r="FB170" s="164"/>
      <c r="FC170" s="165"/>
      <c r="FD170" s="166"/>
      <c r="FE170" s="167"/>
      <c r="FF170" s="113" t="s">
        <v>159</v>
      </c>
      <c r="FG170" s="166"/>
      <c r="FH170" s="167"/>
      <c r="FI170" s="113" t="s">
        <v>160</v>
      </c>
      <c r="FP170" s="108"/>
    </row>
    <row r="171" spans="2:172">
      <c r="B171" s="107">
        <v>165</v>
      </c>
      <c r="C171" s="109"/>
      <c r="D171" s="110" t="s">
        <v>154</v>
      </c>
      <c r="E171" s="111"/>
      <c r="F171" s="112" t="s">
        <v>155</v>
      </c>
      <c r="G171" s="163"/>
      <c r="H171" s="186"/>
      <c r="I171" s="163"/>
      <c r="J171" s="164"/>
      <c r="K171" s="164"/>
      <c r="L171" s="164"/>
      <c r="M171" s="164"/>
      <c r="N171" s="165"/>
      <c r="O171" s="166"/>
      <c r="P171" s="167"/>
      <c r="Q171" s="113" t="s">
        <v>159</v>
      </c>
      <c r="R171" s="166"/>
      <c r="S171" s="167"/>
      <c r="T171" s="113" t="s">
        <v>160</v>
      </c>
      <c r="AA171" s="108"/>
      <c r="AE171" s="107">
        <v>165</v>
      </c>
      <c r="AF171" s="109"/>
      <c r="AG171" s="110" t="s">
        <v>154</v>
      </c>
      <c r="AH171" s="111"/>
      <c r="AI171" s="112" t="s">
        <v>155</v>
      </c>
      <c r="AJ171" s="163"/>
      <c r="AK171" s="186"/>
      <c r="AL171" s="163"/>
      <c r="AM171" s="164"/>
      <c r="AN171" s="164"/>
      <c r="AO171" s="164"/>
      <c r="AP171" s="164"/>
      <c r="AQ171" s="165"/>
      <c r="AR171" s="166"/>
      <c r="AS171" s="167"/>
      <c r="AT171" s="113" t="s">
        <v>159</v>
      </c>
      <c r="AU171" s="166"/>
      <c r="AV171" s="167"/>
      <c r="AW171" s="113" t="s">
        <v>160</v>
      </c>
      <c r="BD171" s="108"/>
      <c r="BH171" s="107">
        <v>165</v>
      </c>
      <c r="BI171" s="109"/>
      <c r="BJ171" s="110" t="s">
        <v>154</v>
      </c>
      <c r="BK171" s="111"/>
      <c r="BL171" s="112" t="s">
        <v>155</v>
      </c>
      <c r="BM171" s="163"/>
      <c r="BN171" s="186"/>
      <c r="BO171" s="163"/>
      <c r="BP171" s="164"/>
      <c r="BQ171" s="164"/>
      <c r="BR171" s="164"/>
      <c r="BS171" s="164"/>
      <c r="BT171" s="165"/>
      <c r="BU171" s="166"/>
      <c r="BV171" s="167"/>
      <c r="BW171" s="113" t="s">
        <v>159</v>
      </c>
      <c r="BX171" s="166"/>
      <c r="BY171" s="167"/>
      <c r="BZ171" s="113" t="s">
        <v>160</v>
      </c>
      <c r="CG171" s="108"/>
      <c r="CK171" s="107">
        <v>165</v>
      </c>
      <c r="CL171" s="109"/>
      <c r="CM171" s="110" t="s">
        <v>154</v>
      </c>
      <c r="CN171" s="111"/>
      <c r="CO171" s="112" t="s">
        <v>155</v>
      </c>
      <c r="CP171" s="163"/>
      <c r="CQ171" s="186"/>
      <c r="CR171" s="163"/>
      <c r="CS171" s="164"/>
      <c r="CT171" s="164"/>
      <c r="CU171" s="164"/>
      <c r="CV171" s="164"/>
      <c r="CW171" s="165"/>
      <c r="CX171" s="166"/>
      <c r="CY171" s="167"/>
      <c r="CZ171" s="113" t="s">
        <v>159</v>
      </c>
      <c r="DA171" s="166"/>
      <c r="DB171" s="167"/>
      <c r="DC171" s="113" t="s">
        <v>160</v>
      </c>
      <c r="DJ171" s="108"/>
      <c r="DN171" s="107">
        <v>165</v>
      </c>
      <c r="DO171" s="109"/>
      <c r="DP171" s="110" t="s">
        <v>154</v>
      </c>
      <c r="DQ171" s="111"/>
      <c r="DR171" s="112" t="s">
        <v>155</v>
      </c>
      <c r="DS171" s="163"/>
      <c r="DT171" s="186"/>
      <c r="DU171" s="163"/>
      <c r="DV171" s="164"/>
      <c r="DW171" s="164"/>
      <c r="DX171" s="164"/>
      <c r="DY171" s="164"/>
      <c r="DZ171" s="165"/>
      <c r="EA171" s="166"/>
      <c r="EB171" s="167"/>
      <c r="EC171" s="113" t="s">
        <v>159</v>
      </c>
      <c r="ED171" s="166"/>
      <c r="EE171" s="167"/>
      <c r="EF171" s="113" t="s">
        <v>160</v>
      </c>
      <c r="EM171" s="108"/>
      <c r="EQ171" s="107">
        <v>165</v>
      </c>
      <c r="ER171" s="109"/>
      <c r="ES171" s="110" t="s">
        <v>154</v>
      </c>
      <c r="ET171" s="111"/>
      <c r="EU171" s="112" t="s">
        <v>155</v>
      </c>
      <c r="EV171" s="163"/>
      <c r="EW171" s="186"/>
      <c r="EX171" s="163"/>
      <c r="EY171" s="164"/>
      <c r="EZ171" s="164"/>
      <c r="FA171" s="164"/>
      <c r="FB171" s="164"/>
      <c r="FC171" s="165"/>
      <c r="FD171" s="166"/>
      <c r="FE171" s="167"/>
      <c r="FF171" s="113" t="s">
        <v>159</v>
      </c>
      <c r="FG171" s="166"/>
      <c r="FH171" s="167"/>
      <c r="FI171" s="113" t="s">
        <v>160</v>
      </c>
      <c r="FP171" s="108"/>
    </row>
    <row r="172" spans="2:172">
      <c r="B172" s="107">
        <v>166</v>
      </c>
      <c r="C172" s="109"/>
      <c r="D172" s="110" t="s">
        <v>154</v>
      </c>
      <c r="E172" s="111"/>
      <c r="F172" s="112" t="s">
        <v>155</v>
      </c>
      <c r="G172" s="163"/>
      <c r="H172" s="186"/>
      <c r="I172" s="163"/>
      <c r="J172" s="164"/>
      <c r="K172" s="164"/>
      <c r="L172" s="164"/>
      <c r="M172" s="164"/>
      <c r="N172" s="165"/>
      <c r="O172" s="166"/>
      <c r="P172" s="167"/>
      <c r="Q172" s="113" t="s">
        <v>159</v>
      </c>
      <c r="R172" s="166"/>
      <c r="S172" s="167"/>
      <c r="T172" s="113" t="s">
        <v>160</v>
      </c>
      <c r="AA172" s="108"/>
      <c r="AE172" s="107">
        <v>166</v>
      </c>
      <c r="AF172" s="109"/>
      <c r="AG172" s="110" t="s">
        <v>154</v>
      </c>
      <c r="AH172" s="111"/>
      <c r="AI172" s="112" t="s">
        <v>155</v>
      </c>
      <c r="AJ172" s="163"/>
      <c r="AK172" s="186"/>
      <c r="AL172" s="163"/>
      <c r="AM172" s="164"/>
      <c r="AN172" s="164"/>
      <c r="AO172" s="164"/>
      <c r="AP172" s="164"/>
      <c r="AQ172" s="165"/>
      <c r="AR172" s="166"/>
      <c r="AS172" s="167"/>
      <c r="AT172" s="113" t="s">
        <v>159</v>
      </c>
      <c r="AU172" s="166"/>
      <c r="AV172" s="167"/>
      <c r="AW172" s="113" t="s">
        <v>160</v>
      </c>
      <c r="BD172" s="108"/>
      <c r="BH172" s="107">
        <v>166</v>
      </c>
      <c r="BI172" s="109"/>
      <c r="BJ172" s="110" t="s">
        <v>154</v>
      </c>
      <c r="BK172" s="111"/>
      <c r="BL172" s="112" t="s">
        <v>155</v>
      </c>
      <c r="BM172" s="163"/>
      <c r="BN172" s="186"/>
      <c r="BO172" s="163"/>
      <c r="BP172" s="164"/>
      <c r="BQ172" s="164"/>
      <c r="BR172" s="164"/>
      <c r="BS172" s="164"/>
      <c r="BT172" s="165"/>
      <c r="BU172" s="166"/>
      <c r="BV172" s="167"/>
      <c r="BW172" s="113" t="s">
        <v>159</v>
      </c>
      <c r="BX172" s="166"/>
      <c r="BY172" s="167"/>
      <c r="BZ172" s="113" t="s">
        <v>160</v>
      </c>
      <c r="CG172" s="108"/>
      <c r="CK172" s="107">
        <v>166</v>
      </c>
      <c r="CL172" s="109"/>
      <c r="CM172" s="110" t="s">
        <v>154</v>
      </c>
      <c r="CN172" s="111"/>
      <c r="CO172" s="112" t="s">
        <v>155</v>
      </c>
      <c r="CP172" s="163"/>
      <c r="CQ172" s="186"/>
      <c r="CR172" s="163"/>
      <c r="CS172" s="164"/>
      <c r="CT172" s="164"/>
      <c r="CU172" s="164"/>
      <c r="CV172" s="164"/>
      <c r="CW172" s="165"/>
      <c r="CX172" s="166"/>
      <c r="CY172" s="167"/>
      <c r="CZ172" s="113" t="s">
        <v>159</v>
      </c>
      <c r="DA172" s="166"/>
      <c r="DB172" s="167"/>
      <c r="DC172" s="113" t="s">
        <v>160</v>
      </c>
      <c r="DJ172" s="108"/>
      <c r="DN172" s="107">
        <v>166</v>
      </c>
      <c r="DO172" s="109"/>
      <c r="DP172" s="110" t="s">
        <v>154</v>
      </c>
      <c r="DQ172" s="111"/>
      <c r="DR172" s="112" t="s">
        <v>155</v>
      </c>
      <c r="DS172" s="163"/>
      <c r="DT172" s="186"/>
      <c r="DU172" s="163"/>
      <c r="DV172" s="164"/>
      <c r="DW172" s="164"/>
      <c r="DX172" s="164"/>
      <c r="DY172" s="164"/>
      <c r="DZ172" s="165"/>
      <c r="EA172" s="166"/>
      <c r="EB172" s="167"/>
      <c r="EC172" s="113" t="s">
        <v>159</v>
      </c>
      <c r="ED172" s="166"/>
      <c r="EE172" s="167"/>
      <c r="EF172" s="113" t="s">
        <v>160</v>
      </c>
      <c r="EM172" s="108"/>
      <c r="EQ172" s="107">
        <v>166</v>
      </c>
      <c r="ER172" s="109"/>
      <c r="ES172" s="110" t="s">
        <v>154</v>
      </c>
      <c r="ET172" s="111"/>
      <c r="EU172" s="112" t="s">
        <v>155</v>
      </c>
      <c r="EV172" s="163"/>
      <c r="EW172" s="186"/>
      <c r="EX172" s="163"/>
      <c r="EY172" s="164"/>
      <c r="EZ172" s="164"/>
      <c r="FA172" s="164"/>
      <c r="FB172" s="164"/>
      <c r="FC172" s="165"/>
      <c r="FD172" s="166"/>
      <c r="FE172" s="167"/>
      <c r="FF172" s="113" t="s">
        <v>159</v>
      </c>
      <c r="FG172" s="166"/>
      <c r="FH172" s="167"/>
      <c r="FI172" s="113" t="s">
        <v>160</v>
      </c>
      <c r="FP172" s="108"/>
    </row>
    <row r="173" spans="2:172">
      <c r="B173" s="107">
        <v>167</v>
      </c>
      <c r="C173" s="109"/>
      <c r="D173" s="110" t="s">
        <v>154</v>
      </c>
      <c r="E173" s="111"/>
      <c r="F173" s="112" t="s">
        <v>155</v>
      </c>
      <c r="G173" s="163"/>
      <c r="H173" s="186"/>
      <c r="I173" s="163"/>
      <c r="J173" s="164"/>
      <c r="K173" s="164"/>
      <c r="L173" s="164"/>
      <c r="M173" s="164"/>
      <c r="N173" s="165"/>
      <c r="O173" s="166"/>
      <c r="P173" s="167"/>
      <c r="Q173" s="113" t="s">
        <v>159</v>
      </c>
      <c r="R173" s="166"/>
      <c r="S173" s="167"/>
      <c r="T173" s="113" t="s">
        <v>160</v>
      </c>
      <c r="AA173" s="108"/>
      <c r="AE173" s="107">
        <v>167</v>
      </c>
      <c r="AF173" s="109"/>
      <c r="AG173" s="110" t="s">
        <v>154</v>
      </c>
      <c r="AH173" s="111"/>
      <c r="AI173" s="112" t="s">
        <v>155</v>
      </c>
      <c r="AJ173" s="163"/>
      <c r="AK173" s="186"/>
      <c r="AL173" s="163"/>
      <c r="AM173" s="164"/>
      <c r="AN173" s="164"/>
      <c r="AO173" s="164"/>
      <c r="AP173" s="164"/>
      <c r="AQ173" s="165"/>
      <c r="AR173" s="166"/>
      <c r="AS173" s="167"/>
      <c r="AT173" s="113" t="s">
        <v>159</v>
      </c>
      <c r="AU173" s="166"/>
      <c r="AV173" s="167"/>
      <c r="AW173" s="113" t="s">
        <v>160</v>
      </c>
      <c r="BD173" s="108"/>
      <c r="BH173" s="107">
        <v>167</v>
      </c>
      <c r="BI173" s="109"/>
      <c r="BJ173" s="110" t="s">
        <v>154</v>
      </c>
      <c r="BK173" s="111"/>
      <c r="BL173" s="112" t="s">
        <v>155</v>
      </c>
      <c r="BM173" s="163"/>
      <c r="BN173" s="186"/>
      <c r="BO173" s="163"/>
      <c r="BP173" s="164"/>
      <c r="BQ173" s="164"/>
      <c r="BR173" s="164"/>
      <c r="BS173" s="164"/>
      <c r="BT173" s="165"/>
      <c r="BU173" s="166"/>
      <c r="BV173" s="167"/>
      <c r="BW173" s="113" t="s">
        <v>159</v>
      </c>
      <c r="BX173" s="166"/>
      <c r="BY173" s="167"/>
      <c r="BZ173" s="113" t="s">
        <v>160</v>
      </c>
      <c r="CG173" s="108"/>
      <c r="CK173" s="107">
        <v>167</v>
      </c>
      <c r="CL173" s="109"/>
      <c r="CM173" s="110" t="s">
        <v>154</v>
      </c>
      <c r="CN173" s="111"/>
      <c r="CO173" s="112" t="s">
        <v>155</v>
      </c>
      <c r="CP173" s="163"/>
      <c r="CQ173" s="186"/>
      <c r="CR173" s="163"/>
      <c r="CS173" s="164"/>
      <c r="CT173" s="164"/>
      <c r="CU173" s="164"/>
      <c r="CV173" s="164"/>
      <c r="CW173" s="165"/>
      <c r="CX173" s="166"/>
      <c r="CY173" s="167"/>
      <c r="CZ173" s="113" t="s">
        <v>159</v>
      </c>
      <c r="DA173" s="166"/>
      <c r="DB173" s="167"/>
      <c r="DC173" s="113" t="s">
        <v>160</v>
      </c>
      <c r="DJ173" s="108"/>
      <c r="DN173" s="107">
        <v>167</v>
      </c>
      <c r="DO173" s="109"/>
      <c r="DP173" s="110" t="s">
        <v>154</v>
      </c>
      <c r="DQ173" s="111"/>
      <c r="DR173" s="112" t="s">
        <v>155</v>
      </c>
      <c r="DS173" s="163"/>
      <c r="DT173" s="186"/>
      <c r="DU173" s="163"/>
      <c r="DV173" s="164"/>
      <c r="DW173" s="164"/>
      <c r="DX173" s="164"/>
      <c r="DY173" s="164"/>
      <c r="DZ173" s="165"/>
      <c r="EA173" s="166"/>
      <c r="EB173" s="167"/>
      <c r="EC173" s="113" t="s">
        <v>159</v>
      </c>
      <c r="ED173" s="166"/>
      <c r="EE173" s="167"/>
      <c r="EF173" s="113" t="s">
        <v>160</v>
      </c>
      <c r="EM173" s="108"/>
      <c r="EQ173" s="107">
        <v>167</v>
      </c>
      <c r="ER173" s="109"/>
      <c r="ES173" s="110" t="s">
        <v>154</v>
      </c>
      <c r="ET173" s="111"/>
      <c r="EU173" s="112" t="s">
        <v>155</v>
      </c>
      <c r="EV173" s="163"/>
      <c r="EW173" s="186"/>
      <c r="EX173" s="163"/>
      <c r="EY173" s="164"/>
      <c r="EZ173" s="164"/>
      <c r="FA173" s="164"/>
      <c r="FB173" s="164"/>
      <c r="FC173" s="165"/>
      <c r="FD173" s="166"/>
      <c r="FE173" s="167"/>
      <c r="FF173" s="113" t="s">
        <v>159</v>
      </c>
      <c r="FG173" s="166"/>
      <c r="FH173" s="167"/>
      <c r="FI173" s="113" t="s">
        <v>160</v>
      </c>
      <c r="FP173" s="108"/>
    </row>
    <row r="174" spans="2:172">
      <c r="B174" s="107">
        <v>168</v>
      </c>
      <c r="C174" s="109"/>
      <c r="D174" s="110" t="s">
        <v>154</v>
      </c>
      <c r="E174" s="111"/>
      <c r="F174" s="112" t="s">
        <v>155</v>
      </c>
      <c r="G174" s="163"/>
      <c r="H174" s="186"/>
      <c r="I174" s="163"/>
      <c r="J174" s="164"/>
      <c r="K174" s="164"/>
      <c r="L174" s="164"/>
      <c r="M174" s="164"/>
      <c r="N174" s="165"/>
      <c r="O174" s="166"/>
      <c r="P174" s="167"/>
      <c r="Q174" s="113" t="s">
        <v>159</v>
      </c>
      <c r="R174" s="166"/>
      <c r="S174" s="167"/>
      <c r="T174" s="113" t="s">
        <v>160</v>
      </c>
      <c r="AA174" s="108"/>
      <c r="AE174" s="107">
        <v>168</v>
      </c>
      <c r="AF174" s="109"/>
      <c r="AG174" s="110" t="s">
        <v>154</v>
      </c>
      <c r="AH174" s="111"/>
      <c r="AI174" s="112" t="s">
        <v>155</v>
      </c>
      <c r="AJ174" s="163"/>
      <c r="AK174" s="186"/>
      <c r="AL174" s="163"/>
      <c r="AM174" s="164"/>
      <c r="AN174" s="164"/>
      <c r="AO174" s="164"/>
      <c r="AP174" s="164"/>
      <c r="AQ174" s="165"/>
      <c r="AR174" s="166"/>
      <c r="AS174" s="167"/>
      <c r="AT174" s="113" t="s">
        <v>159</v>
      </c>
      <c r="AU174" s="166"/>
      <c r="AV174" s="167"/>
      <c r="AW174" s="113" t="s">
        <v>160</v>
      </c>
      <c r="BD174" s="108"/>
      <c r="BH174" s="107">
        <v>168</v>
      </c>
      <c r="BI174" s="109"/>
      <c r="BJ174" s="110" t="s">
        <v>154</v>
      </c>
      <c r="BK174" s="111"/>
      <c r="BL174" s="112" t="s">
        <v>155</v>
      </c>
      <c r="BM174" s="163"/>
      <c r="BN174" s="186"/>
      <c r="BO174" s="163"/>
      <c r="BP174" s="164"/>
      <c r="BQ174" s="164"/>
      <c r="BR174" s="164"/>
      <c r="BS174" s="164"/>
      <c r="BT174" s="165"/>
      <c r="BU174" s="166"/>
      <c r="BV174" s="167"/>
      <c r="BW174" s="113" t="s">
        <v>159</v>
      </c>
      <c r="BX174" s="166"/>
      <c r="BY174" s="167"/>
      <c r="BZ174" s="113" t="s">
        <v>160</v>
      </c>
      <c r="CG174" s="108"/>
      <c r="CK174" s="107">
        <v>168</v>
      </c>
      <c r="CL174" s="109"/>
      <c r="CM174" s="110" t="s">
        <v>154</v>
      </c>
      <c r="CN174" s="111"/>
      <c r="CO174" s="112" t="s">
        <v>155</v>
      </c>
      <c r="CP174" s="163"/>
      <c r="CQ174" s="186"/>
      <c r="CR174" s="163"/>
      <c r="CS174" s="164"/>
      <c r="CT174" s="164"/>
      <c r="CU174" s="164"/>
      <c r="CV174" s="164"/>
      <c r="CW174" s="165"/>
      <c r="CX174" s="166"/>
      <c r="CY174" s="167"/>
      <c r="CZ174" s="113" t="s">
        <v>159</v>
      </c>
      <c r="DA174" s="166"/>
      <c r="DB174" s="167"/>
      <c r="DC174" s="113" t="s">
        <v>160</v>
      </c>
      <c r="DJ174" s="108"/>
      <c r="DN174" s="107">
        <v>168</v>
      </c>
      <c r="DO174" s="109"/>
      <c r="DP174" s="110" t="s">
        <v>154</v>
      </c>
      <c r="DQ174" s="111"/>
      <c r="DR174" s="112" t="s">
        <v>155</v>
      </c>
      <c r="DS174" s="163"/>
      <c r="DT174" s="186"/>
      <c r="DU174" s="163"/>
      <c r="DV174" s="164"/>
      <c r="DW174" s="164"/>
      <c r="DX174" s="164"/>
      <c r="DY174" s="164"/>
      <c r="DZ174" s="165"/>
      <c r="EA174" s="166"/>
      <c r="EB174" s="167"/>
      <c r="EC174" s="113" t="s">
        <v>159</v>
      </c>
      <c r="ED174" s="166"/>
      <c r="EE174" s="167"/>
      <c r="EF174" s="113" t="s">
        <v>160</v>
      </c>
      <c r="EM174" s="108"/>
      <c r="EQ174" s="107">
        <v>168</v>
      </c>
      <c r="ER174" s="109"/>
      <c r="ES174" s="110" t="s">
        <v>154</v>
      </c>
      <c r="ET174" s="111"/>
      <c r="EU174" s="112" t="s">
        <v>155</v>
      </c>
      <c r="EV174" s="163"/>
      <c r="EW174" s="186"/>
      <c r="EX174" s="163"/>
      <c r="EY174" s="164"/>
      <c r="EZ174" s="164"/>
      <c r="FA174" s="164"/>
      <c r="FB174" s="164"/>
      <c r="FC174" s="165"/>
      <c r="FD174" s="166"/>
      <c r="FE174" s="167"/>
      <c r="FF174" s="113" t="s">
        <v>159</v>
      </c>
      <c r="FG174" s="166"/>
      <c r="FH174" s="167"/>
      <c r="FI174" s="113" t="s">
        <v>160</v>
      </c>
      <c r="FP174" s="108"/>
    </row>
    <row r="175" spans="2:172">
      <c r="B175" s="107">
        <v>169</v>
      </c>
      <c r="C175" s="109"/>
      <c r="D175" s="110" t="s">
        <v>154</v>
      </c>
      <c r="E175" s="111"/>
      <c r="F175" s="112" t="s">
        <v>155</v>
      </c>
      <c r="G175" s="163"/>
      <c r="H175" s="186"/>
      <c r="I175" s="163"/>
      <c r="J175" s="164"/>
      <c r="K175" s="164"/>
      <c r="L175" s="164"/>
      <c r="M175" s="164"/>
      <c r="N175" s="165"/>
      <c r="O175" s="166"/>
      <c r="P175" s="167"/>
      <c r="Q175" s="113" t="s">
        <v>159</v>
      </c>
      <c r="R175" s="166"/>
      <c r="S175" s="167"/>
      <c r="T175" s="113" t="s">
        <v>160</v>
      </c>
      <c r="AA175" s="108"/>
      <c r="AE175" s="107">
        <v>169</v>
      </c>
      <c r="AF175" s="109"/>
      <c r="AG175" s="110" t="s">
        <v>154</v>
      </c>
      <c r="AH175" s="111"/>
      <c r="AI175" s="112" t="s">
        <v>155</v>
      </c>
      <c r="AJ175" s="163"/>
      <c r="AK175" s="186"/>
      <c r="AL175" s="163"/>
      <c r="AM175" s="164"/>
      <c r="AN175" s="164"/>
      <c r="AO175" s="164"/>
      <c r="AP175" s="164"/>
      <c r="AQ175" s="165"/>
      <c r="AR175" s="166"/>
      <c r="AS175" s="167"/>
      <c r="AT175" s="113" t="s">
        <v>159</v>
      </c>
      <c r="AU175" s="166"/>
      <c r="AV175" s="167"/>
      <c r="AW175" s="113" t="s">
        <v>160</v>
      </c>
      <c r="BD175" s="108"/>
      <c r="BH175" s="107">
        <v>169</v>
      </c>
      <c r="BI175" s="109"/>
      <c r="BJ175" s="110" t="s">
        <v>154</v>
      </c>
      <c r="BK175" s="111"/>
      <c r="BL175" s="112" t="s">
        <v>155</v>
      </c>
      <c r="BM175" s="163"/>
      <c r="BN175" s="186"/>
      <c r="BO175" s="163"/>
      <c r="BP175" s="164"/>
      <c r="BQ175" s="164"/>
      <c r="BR175" s="164"/>
      <c r="BS175" s="164"/>
      <c r="BT175" s="165"/>
      <c r="BU175" s="166"/>
      <c r="BV175" s="167"/>
      <c r="BW175" s="113" t="s">
        <v>159</v>
      </c>
      <c r="BX175" s="166"/>
      <c r="BY175" s="167"/>
      <c r="BZ175" s="113" t="s">
        <v>160</v>
      </c>
      <c r="CG175" s="108"/>
      <c r="CK175" s="107">
        <v>169</v>
      </c>
      <c r="CL175" s="109"/>
      <c r="CM175" s="110" t="s">
        <v>154</v>
      </c>
      <c r="CN175" s="111"/>
      <c r="CO175" s="112" t="s">
        <v>155</v>
      </c>
      <c r="CP175" s="163"/>
      <c r="CQ175" s="186"/>
      <c r="CR175" s="163"/>
      <c r="CS175" s="164"/>
      <c r="CT175" s="164"/>
      <c r="CU175" s="164"/>
      <c r="CV175" s="164"/>
      <c r="CW175" s="165"/>
      <c r="CX175" s="166"/>
      <c r="CY175" s="167"/>
      <c r="CZ175" s="113" t="s">
        <v>159</v>
      </c>
      <c r="DA175" s="166"/>
      <c r="DB175" s="167"/>
      <c r="DC175" s="113" t="s">
        <v>160</v>
      </c>
      <c r="DJ175" s="108"/>
      <c r="DN175" s="107">
        <v>169</v>
      </c>
      <c r="DO175" s="109"/>
      <c r="DP175" s="110" t="s">
        <v>154</v>
      </c>
      <c r="DQ175" s="111"/>
      <c r="DR175" s="112" t="s">
        <v>155</v>
      </c>
      <c r="DS175" s="163"/>
      <c r="DT175" s="186"/>
      <c r="DU175" s="163"/>
      <c r="DV175" s="164"/>
      <c r="DW175" s="164"/>
      <c r="DX175" s="164"/>
      <c r="DY175" s="164"/>
      <c r="DZ175" s="165"/>
      <c r="EA175" s="166"/>
      <c r="EB175" s="167"/>
      <c r="EC175" s="113" t="s">
        <v>159</v>
      </c>
      <c r="ED175" s="166"/>
      <c r="EE175" s="167"/>
      <c r="EF175" s="113" t="s">
        <v>160</v>
      </c>
      <c r="EM175" s="108"/>
      <c r="EQ175" s="107">
        <v>169</v>
      </c>
      <c r="ER175" s="109"/>
      <c r="ES175" s="110" t="s">
        <v>154</v>
      </c>
      <c r="ET175" s="111"/>
      <c r="EU175" s="112" t="s">
        <v>155</v>
      </c>
      <c r="EV175" s="163"/>
      <c r="EW175" s="186"/>
      <c r="EX175" s="163"/>
      <c r="EY175" s="164"/>
      <c r="EZ175" s="164"/>
      <c r="FA175" s="164"/>
      <c r="FB175" s="164"/>
      <c r="FC175" s="165"/>
      <c r="FD175" s="166"/>
      <c r="FE175" s="167"/>
      <c r="FF175" s="113" t="s">
        <v>159</v>
      </c>
      <c r="FG175" s="166"/>
      <c r="FH175" s="167"/>
      <c r="FI175" s="113" t="s">
        <v>160</v>
      </c>
      <c r="FP175" s="108"/>
    </row>
    <row r="176" spans="2:172">
      <c r="B176" s="107">
        <v>170</v>
      </c>
      <c r="C176" s="109"/>
      <c r="D176" s="110" t="s">
        <v>154</v>
      </c>
      <c r="E176" s="111"/>
      <c r="F176" s="112" t="s">
        <v>155</v>
      </c>
      <c r="G176" s="163"/>
      <c r="H176" s="186"/>
      <c r="I176" s="163"/>
      <c r="J176" s="164"/>
      <c r="K176" s="164"/>
      <c r="L176" s="164"/>
      <c r="M176" s="164"/>
      <c r="N176" s="165"/>
      <c r="O176" s="166"/>
      <c r="P176" s="167"/>
      <c r="Q176" s="113" t="s">
        <v>159</v>
      </c>
      <c r="R176" s="166"/>
      <c r="S176" s="167"/>
      <c r="T176" s="113" t="s">
        <v>160</v>
      </c>
      <c r="AA176" s="108"/>
      <c r="AE176" s="107">
        <v>170</v>
      </c>
      <c r="AF176" s="109"/>
      <c r="AG176" s="110" t="s">
        <v>154</v>
      </c>
      <c r="AH176" s="111"/>
      <c r="AI176" s="112" t="s">
        <v>155</v>
      </c>
      <c r="AJ176" s="163"/>
      <c r="AK176" s="186"/>
      <c r="AL176" s="163"/>
      <c r="AM176" s="164"/>
      <c r="AN176" s="164"/>
      <c r="AO176" s="164"/>
      <c r="AP176" s="164"/>
      <c r="AQ176" s="165"/>
      <c r="AR176" s="166"/>
      <c r="AS176" s="167"/>
      <c r="AT176" s="113" t="s">
        <v>159</v>
      </c>
      <c r="AU176" s="166"/>
      <c r="AV176" s="167"/>
      <c r="AW176" s="113" t="s">
        <v>160</v>
      </c>
      <c r="BD176" s="108"/>
      <c r="BH176" s="107">
        <v>170</v>
      </c>
      <c r="BI176" s="109"/>
      <c r="BJ176" s="110" t="s">
        <v>154</v>
      </c>
      <c r="BK176" s="111"/>
      <c r="BL176" s="112" t="s">
        <v>155</v>
      </c>
      <c r="BM176" s="163"/>
      <c r="BN176" s="186"/>
      <c r="BO176" s="163"/>
      <c r="BP176" s="164"/>
      <c r="BQ176" s="164"/>
      <c r="BR176" s="164"/>
      <c r="BS176" s="164"/>
      <c r="BT176" s="165"/>
      <c r="BU176" s="166"/>
      <c r="BV176" s="167"/>
      <c r="BW176" s="113" t="s">
        <v>159</v>
      </c>
      <c r="BX176" s="166"/>
      <c r="BY176" s="167"/>
      <c r="BZ176" s="113" t="s">
        <v>160</v>
      </c>
      <c r="CG176" s="108"/>
      <c r="CK176" s="107">
        <v>170</v>
      </c>
      <c r="CL176" s="109"/>
      <c r="CM176" s="110" t="s">
        <v>154</v>
      </c>
      <c r="CN176" s="111"/>
      <c r="CO176" s="112" t="s">
        <v>155</v>
      </c>
      <c r="CP176" s="163"/>
      <c r="CQ176" s="186"/>
      <c r="CR176" s="163"/>
      <c r="CS176" s="164"/>
      <c r="CT176" s="164"/>
      <c r="CU176" s="164"/>
      <c r="CV176" s="164"/>
      <c r="CW176" s="165"/>
      <c r="CX176" s="166"/>
      <c r="CY176" s="167"/>
      <c r="CZ176" s="113" t="s">
        <v>159</v>
      </c>
      <c r="DA176" s="166"/>
      <c r="DB176" s="167"/>
      <c r="DC176" s="113" t="s">
        <v>160</v>
      </c>
      <c r="DJ176" s="108"/>
      <c r="DN176" s="107">
        <v>170</v>
      </c>
      <c r="DO176" s="109"/>
      <c r="DP176" s="110" t="s">
        <v>154</v>
      </c>
      <c r="DQ176" s="111"/>
      <c r="DR176" s="112" t="s">
        <v>155</v>
      </c>
      <c r="DS176" s="163"/>
      <c r="DT176" s="186"/>
      <c r="DU176" s="163"/>
      <c r="DV176" s="164"/>
      <c r="DW176" s="164"/>
      <c r="DX176" s="164"/>
      <c r="DY176" s="164"/>
      <c r="DZ176" s="165"/>
      <c r="EA176" s="166"/>
      <c r="EB176" s="167"/>
      <c r="EC176" s="113" t="s">
        <v>159</v>
      </c>
      <c r="ED176" s="166"/>
      <c r="EE176" s="167"/>
      <c r="EF176" s="113" t="s">
        <v>160</v>
      </c>
      <c r="EM176" s="108"/>
      <c r="EQ176" s="107">
        <v>170</v>
      </c>
      <c r="ER176" s="109"/>
      <c r="ES176" s="110" t="s">
        <v>154</v>
      </c>
      <c r="ET176" s="111"/>
      <c r="EU176" s="112" t="s">
        <v>155</v>
      </c>
      <c r="EV176" s="163"/>
      <c r="EW176" s="186"/>
      <c r="EX176" s="163"/>
      <c r="EY176" s="164"/>
      <c r="EZ176" s="164"/>
      <c r="FA176" s="164"/>
      <c r="FB176" s="164"/>
      <c r="FC176" s="165"/>
      <c r="FD176" s="166"/>
      <c r="FE176" s="167"/>
      <c r="FF176" s="113" t="s">
        <v>159</v>
      </c>
      <c r="FG176" s="166"/>
      <c r="FH176" s="167"/>
      <c r="FI176" s="113" t="s">
        <v>160</v>
      </c>
      <c r="FP176" s="108"/>
    </row>
    <row r="177" spans="2:172">
      <c r="B177" s="107">
        <v>171</v>
      </c>
      <c r="C177" s="109"/>
      <c r="D177" s="110" t="s">
        <v>154</v>
      </c>
      <c r="E177" s="111"/>
      <c r="F177" s="112" t="s">
        <v>155</v>
      </c>
      <c r="G177" s="163"/>
      <c r="H177" s="186"/>
      <c r="I177" s="163"/>
      <c r="J177" s="164"/>
      <c r="K177" s="164"/>
      <c r="L177" s="164"/>
      <c r="M177" s="164"/>
      <c r="N177" s="165"/>
      <c r="O177" s="166"/>
      <c r="P177" s="167"/>
      <c r="Q177" s="113" t="s">
        <v>159</v>
      </c>
      <c r="R177" s="166"/>
      <c r="S177" s="167"/>
      <c r="T177" s="113" t="s">
        <v>160</v>
      </c>
      <c r="AA177" s="108"/>
      <c r="AE177" s="107">
        <v>171</v>
      </c>
      <c r="AF177" s="109"/>
      <c r="AG177" s="110" t="s">
        <v>154</v>
      </c>
      <c r="AH177" s="111"/>
      <c r="AI177" s="112" t="s">
        <v>155</v>
      </c>
      <c r="AJ177" s="163"/>
      <c r="AK177" s="186"/>
      <c r="AL177" s="163"/>
      <c r="AM177" s="164"/>
      <c r="AN177" s="164"/>
      <c r="AO177" s="164"/>
      <c r="AP177" s="164"/>
      <c r="AQ177" s="165"/>
      <c r="AR177" s="166"/>
      <c r="AS177" s="167"/>
      <c r="AT177" s="113" t="s">
        <v>159</v>
      </c>
      <c r="AU177" s="166"/>
      <c r="AV177" s="167"/>
      <c r="AW177" s="113" t="s">
        <v>160</v>
      </c>
      <c r="BD177" s="108"/>
      <c r="BH177" s="107">
        <v>171</v>
      </c>
      <c r="BI177" s="109"/>
      <c r="BJ177" s="110" t="s">
        <v>154</v>
      </c>
      <c r="BK177" s="111"/>
      <c r="BL177" s="112" t="s">
        <v>155</v>
      </c>
      <c r="BM177" s="163"/>
      <c r="BN177" s="186"/>
      <c r="BO177" s="163"/>
      <c r="BP177" s="164"/>
      <c r="BQ177" s="164"/>
      <c r="BR177" s="164"/>
      <c r="BS177" s="164"/>
      <c r="BT177" s="165"/>
      <c r="BU177" s="166"/>
      <c r="BV177" s="167"/>
      <c r="BW177" s="113" t="s">
        <v>159</v>
      </c>
      <c r="BX177" s="166"/>
      <c r="BY177" s="167"/>
      <c r="BZ177" s="113" t="s">
        <v>160</v>
      </c>
      <c r="CG177" s="108"/>
      <c r="CK177" s="107">
        <v>171</v>
      </c>
      <c r="CL177" s="109"/>
      <c r="CM177" s="110" t="s">
        <v>154</v>
      </c>
      <c r="CN177" s="111"/>
      <c r="CO177" s="112" t="s">
        <v>155</v>
      </c>
      <c r="CP177" s="163"/>
      <c r="CQ177" s="186"/>
      <c r="CR177" s="163"/>
      <c r="CS177" s="164"/>
      <c r="CT177" s="164"/>
      <c r="CU177" s="164"/>
      <c r="CV177" s="164"/>
      <c r="CW177" s="165"/>
      <c r="CX177" s="166"/>
      <c r="CY177" s="167"/>
      <c r="CZ177" s="113" t="s">
        <v>159</v>
      </c>
      <c r="DA177" s="166"/>
      <c r="DB177" s="167"/>
      <c r="DC177" s="113" t="s">
        <v>160</v>
      </c>
      <c r="DJ177" s="108"/>
      <c r="DN177" s="107">
        <v>171</v>
      </c>
      <c r="DO177" s="109"/>
      <c r="DP177" s="110" t="s">
        <v>154</v>
      </c>
      <c r="DQ177" s="111"/>
      <c r="DR177" s="112" t="s">
        <v>155</v>
      </c>
      <c r="DS177" s="163"/>
      <c r="DT177" s="186"/>
      <c r="DU177" s="163"/>
      <c r="DV177" s="164"/>
      <c r="DW177" s="164"/>
      <c r="DX177" s="164"/>
      <c r="DY177" s="164"/>
      <c r="DZ177" s="165"/>
      <c r="EA177" s="166"/>
      <c r="EB177" s="167"/>
      <c r="EC177" s="113" t="s">
        <v>159</v>
      </c>
      <c r="ED177" s="166"/>
      <c r="EE177" s="167"/>
      <c r="EF177" s="113" t="s">
        <v>160</v>
      </c>
      <c r="EM177" s="108"/>
      <c r="EQ177" s="107">
        <v>171</v>
      </c>
      <c r="ER177" s="109"/>
      <c r="ES177" s="110" t="s">
        <v>154</v>
      </c>
      <c r="ET177" s="111"/>
      <c r="EU177" s="112" t="s">
        <v>155</v>
      </c>
      <c r="EV177" s="163"/>
      <c r="EW177" s="186"/>
      <c r="EX177" s="163"/>
      <c r="EY177" s="164"/>
      <c r="EZ177" s="164"/>
      <c r="FA177" s="164"/>
      <c r="FB177" s="164"/>
      <c r="FC177" s="165"/>
      <c r="FD177" s="166"/>
      <c r="FE177" s="167"/>
      <c r="FF177" s="113" t="s">
        <v>159</v>
      </c>
      <c r="FG177" s="166"/>
      <c r="FH177" s="167"/>
      <c r="FI177" s="113" t="s">
        <v>160</v>
      </c>
      <c r="FP177" s="108"/>
    </row>
    <row r="178" spans="2:172">
      <c r="B178" s="107">
        <v>172</v>
      </c>
      <c r="C178" s="109"/>
      <c r="D178" s="110" t="s">
        <v>154</v>
      </c>
      <c r="E178" s="111"/>
      <c r="F178" s="112" t="s">
        <v>155</v>
      </c>
      <c r="G178" s="163"/>
      <c r="H178" s="186"/>
      <c r="I178" s="163"/>
      <c r="J178" s="164"/>
      <c r="K178" s="164"/>
      <c r="L178" s="164"/>
      <c r="M178" s="164"/>
      <c r="N178" s="165"/>
      <c r="O178" s="166"/>
      <c r="P178" s="167"/>
      <c r="Q178" s="113" t="s">
        <v>159</v>
      </c>
      <c r="R178" s="183"/>
      <c r="S178" s="184"/>
      <c r="T178" s="113" t="s">
        <v>160</v>
      </c>
      <c r="AA178" s="108"/>
      <c r="AE178" s="107">
        <v>172</v>
      </c>
      <c r="AF178" s="109"/>
      <c r="AG178" s="110" t="s">
        <v>154</v>
      </c>
      <c r="AH178" s="111"/>
      <c r="AI178" s="112" t="s">
        <v>155</v>
      </c>
      <c r="AJ178" s="163"/>
      <c r="AK178" s="186"/>
      <c r="AL178" s="163"/>
      <c r="AM178" s="164"/>
      <c r="AN178" s="164"/>
      <c r="AO178" s="164"/>
      <c r="AP178" s="164"/>
      <c r="AQ178" s="165"/>
      <c r="AR178" s="166"/>
      <c r="AS178" s="167"/>
      <c r="AT178" s="113" t="s">
        <v>159</v>
      </c>
      <c r="AU178" s="183"/>
      <c r="AV178" s="184"/>
      <c r="AW178" s="113" t="s">
        <v>160</v>
      </c>
      <c r="BD178" s="108"/>
      <c r="BH178" s="107">
        <v>172</v>
      </c>
      <c r="BI178" s="109"/>
      <c r="BJ178" s="110" t="s">
        <v>154</v>
      </c>
      <c r="BK178" s="111"/>
      <c r="BL178" s="112" t="s">
        <v>155</v>
      </c>
      <c r="BM178" s="163"/>
      <c r="BN178" s="186"/>
      <c r="BO178" s="163"/>
      <c r="BP178" s="164"/>
      <c r="BQ178" s="164"/>
      <c r="BR178" s="164"/>
      <c r="BS178" s="164"/>
      <c r="BT178" s="165"/>
      <c r="BU178" s="166"/>
      <c r="BV178" s="167"/>
      <c r="BW178" s="113" t="s">
        <v>159</v>
      </c>
      <c r="BX178" s="183"/>
      <c r="BY178" s="184"/>
      <c r="BZ178" s="113" t="s">
        <v>160</v>
      </c>
      <c r="CG178" s="108"/>
      <c r="CK178" s="107">
        <v>172</v>
      </c>
      <c r="CL178" s="109"/>
      <c r="CM178" s="110" t="s">
        <v>154</v>
      </c>
      <c r="CN178" s="111"/>
      <c r="CO178" s="112" t="s">
        <v>155</v>
      </c>
      <c r="CP178" s="163"/>
      <c r="CQ178" s="186"/>
      <c r="CR178" s="163"/>
      <c r="CS178" s="164"/>
      <c r="CT178" s="164"/>
      <c r="CU178" s="164"/>
      <c r="CV178" s="164"/>
      <c r="CW178" s="165"/>
      <c r="CX178" s="166"/>
      <c r="CY178" s="167"/>
      <c r="CZ178" s="113" t="s">
        <v>159</v>
      </c>
      <c r="DA178" s="183"/>
      <c r="DB178" s="184"/>
      <c r="DC178" s="113" t="s">
        <v>160</v>
      </c>
      <c r="DJ178" s="108"/>
      <c r="DN178" s="107">
        <v>172</v>
      </c>
      <c r="DO178" s="109"/>
      <c r="DP178" s="110" t="s">
        <v>154</v>
      </c>
      <c r="DQ178" s="111"/>
      <c r="DR178" s="112" t="s">
        <v>155</v>
      </c>
      <c r="DS178" s="163"/>
      <c r="DT178" s="186"/>
      <c r="DU178" s="163"/>
      <c r="DV178" s="164"/>
      <c r="DW178" s="164"/>
      <c r="DX178" s="164"/>
      <c r="DY178" s="164"/>
      <c r="DZ178" s="165"/>
      <c r="EA178" s="166"/>
      <c r="EB178" s="167"/>
      <c r="EC178" s="113" t="s">
        <v>159</v>
      </c>
      <c r="ED178" s="183"/>
      <c r="EE178" s="184"/>
      <c r="EF178" s="113" t="s">
        <v>160</v>
      </c>
      <c r="EM178" s="108"/>
      <c r="EQ178" s="107">
        <v>172</v>
      </c>
      <c r="ER178" s="109"/>
      <c r="ES178" s="110" t="s">
        <v>154</v>
      </c>
      <c r="ET178" s="111"/>
      <c r="EU178" s="112" t="s">
        <v>155</v>
      </c>
      <c r="EV178" s="163"/>
      <c r="EW178" s="186"/>
      <c r="EX178" s="163"/>
      <c r="EY178" s="164"/>
      <c r="EZ178" s="164"/>
      <c r="FA178" s="164"/>
      <c r="FB178" s="164"/>
      <c r="FC178" s="165"/>
      <c r="FD178" s="166"/>
      <c r="FE178" s="167"/>
      <c r="FF178" s="113" t="s">
        <v>159</v>
      </c>
      <c r="FG178" s="183"/>
      <c r="FH178" s="184"/>
      <c r="FI178" s="113" t="s">
        <v>160</v>
      </c>
      <c r="FP178" s="108"/>
    </row>
    <row r="179" spans="2:172">
      <c r="B179" s="107">
        <v>173</v>
      </c>
      <c r="C179" s="109"/>
      <c r="D179" s="110" t="s">
        <v>154</v>
      </c>
      <c r="E179" s="111"/>
      <c r="F179" s="112" t="s">
        <v>155</v>
      </c>
      <c r="G179" s="163"/>
      <c r="H179" s="186"/>
      <c r="I179" s="163"/>
      <c r="J179" s="164"/>
      <c r="K179" s="164"/>
      <c r="L179" s="164"/>
      <c r="M179" s="164"/>
      <c r="N179" s="165"/>
      <c r="O179" s="166"/>
      <c r="P179" s="167"/>
      <c r="Q179" s="113" t="s">
        <v>159</v>
      </c>
      <c r="R179" s="166"/>
      <c r="S179" s="167"/>
      <c r="T179" s="113" t="s">
        <v>160</v>
      </c>
      <c r="AA179" s="108"/>
      <c r="AE179" s="107">
        <v>173</v>
      </c>
      <c r="AF179" s="109"/>
      <c r="AG179" s="110" t="s">
        <v>154</v>
      </c>
      <c r="AH179" s="111"/>
      <c r="AI179" s="112" t="s">
        <v>155</v>
      </c>
      <c r="AJ179" s="163"/>
      <c r="AK179" s="186"/>
      <c r="AL179" s="163"/>
      <c r="AM179" s="164"/>
      <c r="AN179" s="164"/>
      <c r="AO179" s="164"/>
      <c r="AP179" s="164"/>
      <c r="AQ179" s="165"/>
      <c r="AR179" s="166"/>
      <c r="AS179" s="167"/>
      <c r="AT179" s="113" t="s">
        <v>159</v>
      </c>
      <c r="AU179" s="166"/>
      <c r="AV179" s="167"/>
      <c r="AW179" s="113" t="s">
        <v>160</v>
      </c>
      <c r="BD179" s="108"/>
      <c r="BH179" s="107">
        <v>173</v>
      </c>
      <c r="BI179" s="109"/>
      <c r="BJ179" s="110" t="s">
        <v>154</v>
      </c>
      <c r="BK179" s="111"/>
      <c r="BL179" s="112" t="s">
        <v>155</v>
      </c>
      <c r="BM179" s="163"/>
      <c r="BN179" s="186"/>
      <c r="BO179" s="163"/>
      <c r="BP179" s="164"/>
      <c r="BQ179" s="164"/>
      <c r="BR179" s="164"/>
      <c r="BS179" s="164"/>
      <c r="BT179" s="165"/>
      <c r="BU179" s="166"/>
      <c r="BV179" s="167"/>
      <c r="BW179" s="113" t="s">
        <v>159</v>
      </c>
      <c r="BX179" s="166"/>
      <c r="BY179" s="167"/>
      <c r="BZ179" s="113" t="s">
        <v>160</v>
      </c>
      <c r="CG179" s="108"/>
      <c r="CK179" s="107">
        <v>173</v>
      </c>
      <c r="CL179" s="109"/>
      <c r="CM179" s="110" t="s">
        <v>154</v>
      </c>
      <c r="CN179" s="111"/>
      <c r="CO179" s="112" t="s">
        <v>155</v>
      </c>
      <c r="CP179" s="163"/>
      <c r="CQ179" s="186"/>
      <c r="CR179" s="163"/>
      <c r="CS179" s="164"/>
      <c r="CT179" s="164"/>
      <c r="CU179" s="164"/>
      <c r="CV179" s="164"/>
      <c r="CW179" s="165"/>
      <c r="CX179" s="166"/>
      <c r="CY179" s="167"/>
      <c r="CZ179" s="113" t="s">
        <v>159</v>
      </c>
      <c r="DA179" s="166"/>
      <c r="DB179" s="167"/>
      <c r="DC179" s="113" t="s">
        <v>160</v>
      </c>
      <c r="DJ179" s="108"/>
      <c r="DN179" s="107">
        <v>173</v>
      </c>
      <c r="DO179" s="109"/>
      <c r="DP179" s="110" t="s">
        <v>154</v>
      </c>
      <c r="DQ179" s="111"/>
      <c r="DR179" s="112" t="s">
        <v>155</v>
      </c>
      <c r="DS179" s="163"/>
      <c r="DT179" s="186"/>
      <c r="DU179" s="163"/>
      <c r="DV179" s="164"/>
      <c r="DW179" s="164"/>
      <c r="DX179" s="164"/>
      <c r="DY179" s="164"/>
      <c r="DZ179" s="165"/>
      <c r="EA179" s="166"/>
      <c r="EB179" s="167"/>
      <c r="EC179" s="113" t="s">
        <v>159</v>
      </c>
      <c r="ED179" s="166"/>
      <c r="EE179" s="167"/>
      <c r="EF179" s="113" t="s">
        <v>160</v>
      </c>
      <c r="EM179" s="108"/>
      <c r="EQ179" s="107">
        <v>173</v>
      </c>
      <c r="ER179" s="109"/>
      <c r="ES179" s="110" t="s">
        <v>154</v>
      </c>
      <c r="ET179" s="111"/>
      <c r="EU179" s="112" t="s">
        <v>155</v>
      </c>
      <c r="EV179" s="163"/>
      <c r="EW179" s="186"/>
      <c r="EX179" s="163"/>
      <c r="EY179" s="164"/>
      <c r="EZ179" s="164"/>
      <c r="FA179" s="164"/>
      <c r="FB179" s="164"/>
      <c r="FC179" s="165"/>
      <c r="FD179" s="166"/>
      <c r="FE179" s="167"/>
      <c r="FF179" s="113" t="s">
        <v>159</v>
      </c>
      <c r="FG179" s="166"/>
      <c r="FH179" s="167"/>
      <c r="FI179" s="113" t="s">
        <v>160</v>
      </c>
      <c r="FP179" s="108"/>
    </row>
    <row r="180" spans="2:172">
      <c r="B180" s="107">
        <v>174</v>
      </c>
      <c r="C180" s="109"/>
      <c r="D180" s="110" t="s">
        <v>154</v>
      </c>
      <c r="E180" s="111"/>
      <c r="F180" s="112" t="s">
        <v>155</v>
      </c>
      <c r="G180" s="163"/>
      <c r="H180" s="186"/>
      <c r="I180" s="163"/>
      <c r="J180" s="164"/>
      <c r="K180" s="164"/>
      <c r="L180" s="164"/>
      <c r="M180" s="164"/>
      <c r="N180" s="165"/>
      <c r="O180" s="166"/>
      <c r="P180" s="167"/>
      <c r="Q180" s="113" t="s">
        <v>159</v>
      </c>
      <c r="R180" s="166"/>
      <c r="S180" s="167"/>
      <c r="T180" s="113" t="s">
        <v>160</v>
      </c>
      <c r="AA180" s="108"/>
      <c r="AE180" s="107">
        <v>174</v>
      </c>
      <c r="AF180" s="109"/>
      <c r="AG180" s="110" t="s">
        <v>154</v>
      </c>
      <c r="AH180" s="111"/>
      <c r="AI180" s="112" t="s">
        <v>155</v>
      </c>
      <c r="AJ180" s="163"/>
      <c r="AK180" s="186"/>
      <c r="AL180" s="163"/>
      <c r="AM180" s="164"/>
      <c r="AN180" s="164"/>
      <c r="AO180" s="164"/>
      <c r="AP180" s="164"/>
      <c r="AQ180" s="165"/>
      <c r="AR180" s="166"/>
      <c r="AS180" s="167"/>
      <c r="AT180" s="113" t="s">
        <v>159</v>
      </c>
      <c r="AU180" s="166"/>
      <c r="AV180" s="167"/>
      <c r="AW180" s="113" t="s">
        <v>160</v>
      </c>
      <c r="BD180" s="108"/>
      <c r="BH180" s="107">
        <v>174</v>
      </c>
      <c r="BI180" s="109"/>
      <c r="BJ180" s="110" t="s">
        <v>154</v>
      </c>
      <c r="BK180" s="111"/>
      <c r="BL180" s="112" t="s">
        <v>155</v>
      </c>
      <c r="BM180" s="163"/>
      <c r="BN180" s="186"/>
      <c r="BO180" s="163"/>
      <c r="BP180" s="164"/>
      <c r="BQ180" s="164"/>
      <c r="BR180" s="164"/>
      <c r="BS180" s="164"/>
      <c r="BT180" s="165"/>
      <c r="BU180" s="166"/>
      <c r="BV180" s="167"/>
      <c r="BW180" s="113" t="s">
        <v>159</v>
      </c>
      <c r="BX180" s="166"/>
      <c r="BY180" s="167"/>
      <c r="BZ180" s="113" t="s">
        <v>160</v>
      </c>
      <c r="CG180" s="108"/>
      <c r="CK180" s="107">
        <v>174</v>
      </c>
      <c r="CL180" s="109"/>
      <c r="CM180" s="110" t="s">
        <v>154</v>
      </c>
      <c r="CN180" s="111"/>
      <c r="CO180" s="112" t="s">
        <v>155</v>
      </c>
      <c r="CP180" s="163"/>
      <c r="CQ180" s="186"/>
      <c r="CR180" s="163"/>
      <c r="CS180" s="164"/>
      <c r="CT180" s="164"/>
      <c r="CU180" s="164"/>
      <c r="CV180" s="164"/>
      <c r="CW180" s="165"/>
      <c r="CX180" s="166"/>
      <c r="CY180" s="167"/>
      <c r="CZ180" s="113" t="s">
        <v>159</v>
      </c>
      <c r="DA180" s="166"/>
      <c r="DB180" s="167"/>
      <c r="DC180" s="113" t="s">
        <v>160</v>
      </c>
      <c r="DJ180" s="108"/>
      <c r="DN180" s="107">
        <v>174</v>
      </c>
      <c r="DO180" s="109"/>
      <c r="DP180" s="110" t="s">
        <v>154</v>
      </c>
      <c r="DQ180" s="111"/>
      <c r="DR180" s="112" t="s">
        <v>155</v>
      </c>
      <c r="DS180" s="163"/>
      <c r="DT180" s="186"/>
      <c r="DU180" s="163"/>
      <c r="DV180" s="164"/>
      <c r="DW180" s="164"/>
      <c r="DX180" s="164"/>
      <c r="DY180" s="164"/>
      <c r="DZ180" s="165"/>
      <c r="EA180" s="166"/>
      <c r="EB180" s="167"/>
      <c r="EC180" s="113" t="s">
        <v>159</v>
      </c>
      <c r="ED180" s="166"/>
      <c r="EE180" s="167"/>
      <c r="EF180" s="113" t="s">
        <v>160</v>
      </c>
      <c r="EM180" s="108"/>
      <c r="EQ180" s="107">
        <v>174</v>
      </c>
      <c r="ER180" s="109"/>
      <c r="ES180" s="110" t="s">
        <v>154</v>
      </c>
      <c r="ET180" s="111"/>
      <c r="EU180" s="112" t="s">
        <v>155</v>
      </c>
      <c r="EV180" s="163"/>
      <c r="EW180" s="186"/>
      <c r="EX180" s="163"/>
      <c r="EY180" s="164"/>
      <c r="EZ180" s="164"/>
      <c r="FA180" s="164"/>
      <c r="FB180" s="164"/>
      <c r="FC180" s="165"/>
      <c r="FD180" s="166"/>
      <c r="FE180" s="167"/>
      <c r="FF180" s="113" t="s">
        <v>159</v>
      </c>
      <c r="FG180" s="166"/>
      <c r="FH180" s="167"/>
      <c r="FI180" s="113" t="s">
        <v>160</v>
      </c>
      <c r="FP180" s="108"/>
    </row>
    <row r="181" spans="2:172">
      <c r="B181" s="107">
        <v>175</v>
      </c>
      <c r="C181" s="109"/>
      <c r="D181" s="110" t="s">
        <v>154</v>
      </c>
      <c r="E181" s="111"/>
      <c r="F181" s="112" t="s">
        <v>155</v>
      </c>
      <c r="G181" s="163"/>
      <c r="H181" s="186"/>
      <c r="I181" s="163"/>
      <c r="J181" s="164"/>
      <c r="K181" s="164"/>
      <c r="L181" s="164"/>
      <c r="M181" s="164"/>
      <c r="N181" s="165"/>
      <c r="O181" s="166"/>
      <c r="P181" s="167"/>
      <c r="Q181" s="113" t="s">
        <v>159</v>
      </c>
      <c r="R181" s="166"/>
      <c r="S181" s="167"/>
      <c r="T181" s="113" t="s">
        <v>160</v>
      </c>
      <c r="AA181" s="108"/>
      <c r="AE181" s="107">
        <v>175</v>
      </c>
      <c r="AF181" s="109"/>
      <c r="AG181" s="110" t="s">
        <v>154</v>
      </c>
      <c r="AH181" s="111"/>
      <c r="AI181" s="112" t="s">
        <v>155</v>
      </c>
      <c r="AJ181" s="163"/>
      <c r="AK181" s="186"/>
      <c r="AL181" s="163"/>
      <c r="AM181" s="164"/>
      <c r="AN181" s="164"/>
      <c r="AO181" s="164"/>
      <c r="AP181" s="164"/>
      <c r="AQ181" s="165"/>
      <c r="AR181" s="166"/>
      <c r="AS181" s="167"/>
      <c r="AT181" s="113" t="s">
        <v>159</v>
      </c>
      <c r="AU181" s="166"/>
      <c r="AV181" s="167"/>
      <c r="AW181" s="113" t="s">
        <v>160</v>
      </c>
      <c r="BD181" s="108"/>
      <c r="BH181" s="107">
        <v>175</v>
      </c>
      <c r="BI181" s="109"/>
      <c r="BJ181" s="110" t="s">
        <v>154</v>
      </c>
      <c r="BK181" s="111"/>
      <c r="BL181" s="112" t="s">
        <v>155</v>
      </c>
      <c r="BM181" s="163"/>
      <c r="BN181" s="186"/>
      <c r="BO181" s="163"/>
      <c r="BP181" s="164"/>
      <c r="BQ181" s="164"/>
      <c r="BR181" s="164"/>
      <c r="BS181" s="164"/>
      <c r="BT181" s="165"/>
      <c r="BU181" s="166"/>
      <c r="BV181" s="167"/>
      <c r="BW181" s="113" t="s">
        <v>159</v>
      </c>
      <c r="BX181" s="166"/>
      <c r="BY181" s="167"/>
      <c r="BZ181" s="113" t="s">
        <v>160</v>
      </c>
      <c r="CG181" s="108"/>
      <c r="CK181" s="107">
        <v>175</v>
      </c>
      <c r="CL181" s="109"/>
      <c r="CM181" s="110" t="s">
        <v>154</v>
      </c>
      <c r="CN181" s="111"/>
      <c r="CO181" s="112" t="s">
        <v>155</v>
      </c>
      <c r="CP181" s="163"/>
      <c r="CQ181" s="186"/>
      <c r="CR181" s="163"/>
      <c r="CS181" s="164"/>
      <c r="CT181" s="164"/>
      <c r="CU181" s="164"/>
      <c r="CV181" s="164"/>
      <c r="CW181" s="165"/>
      <c r="CX181" s="166"/>
      <c r="CY181" s="167"/>
      <c r="CZ181" s="113" t="s">
        <v>159</v>
      </c>
      <c r="DA181" s="166"/>
      <c r="DB181" s="167"/>
      <c r="DC181" s="113" t="s">
        <v>160</v>
      </c>
      <c r="DJ181" s="108"/>
      <c r="DN181" s="107">
        <v>175</v>
      </c>
      <c r="DO181" s="109"/>
      <c r="DP181" s="110" t="s">
        <v>154</v>
      </c>
      <c r="DQ181" s="111"/>
      <c r="DR181" s="112" t="s">
        <v>155</v>
      </c>
      <c r="DS181" s="163"/>
      <c r="DT181" s="186"/>
      <c r="DU181" s="163"/>
      <c r="DV181" s="164"/>
      <c r="DW181" s="164"/>
      <c r="DX181" s="164"/>
      <c r="DY181" s="164"/>
      <c r="DZ181" s="165"/>
      <c r="EA181" s="166"/>
      <c r="EB181" s="167"/>
      <c r="EC181" s="113" t="s">
        <v>159</v>
      </c>
      <c r="ED181" s="166"/>
      <c r="EE181" s="167"/>
      <c r="EF181" s="113" t="s">
        <v>160</v>
      </c>
      <c r="EM181" s="108"/>
      <c r="EQ181" s="107">
        <v>175</v>
      </c>
      <c r="ER181" s="109"/>
      <c r="ES181" s="110" t="s">
        <v>154</v>
      </c>
      <c r="ET181" s="111"/>
      <c r="EU181" s="112" t="s">
        <v>155</v>
      </c>
      <c r="EV181" s="163"/>
      <c r="EW181" s="186"/>
      <c r="EX181" s="163"/>
      <c r="EY181" s="164"/>
      <c r="EZ181" s="164"/>
      <c r="FA181" s="164"/>
      <c r="FB181" s="164"/>
      <c r="FC181" s="165"/>
      <c r="FD181" s="166"/>
      <c r="FE181" s="167"/>
      <c r="FF181" s="113" t="s">
        <v>159</v>
      </c>
      <c r="FG181" s="166"/>
      <c r="FH181" s="167"/>
      <c r="FI181" s="113" t="s">
        <v>160</v>
      </c>
      <c r="FP181" s="108"/>
    </row>
    <row r="182" spans="2:172">
      <c r="B182" s="107">
        <v>176</v>
      </c>
      <c r="C182" s="109"/>
      <c r="D182" s="110" t="s">
        <v>154</v>
      </c>
      <c r="E182" s="111"/>
      <c r="F182" s="112" t="s">
        <v>155</v>
      </c>
      <c r="G182" s="163"/>
      <c r="H182" s="186"/>
      <c r="I182" s="163"/>
      <c r="J182" s="164"/>
      <c r="K182" s="164"/>
      <c r="L182" s="164"/>
      <c r="M182" s="164"/>
      <c r="N182" s="165"/>
      <c r="O182" s="166"/>
      <c r="P182" s="167"/>
      <c r="Q182" s="113" t="s">
        <v>159</v>
      </c>
      <c r="R182" s="166"/>
      <c r="S182" s="167"/>
      <c r="T182" s="113" t="s">
        <v>160</v>
      </c>
      <c r="AA182" s="108"/>
      <c r="AE182" s="107">
        <v>176</v>
      </c>
      <c r="AF182" s="109"/>
      <c r="AG182" s="110" t="s">
        <v>154</v>
      </c>
      <c r="AH182" s="111"/>
      <c r="AI182" s="112" t="s">
        <v>155</v>
      </c>
      <c r="AJ182" s="163"/>
      <c r="AK182" s="186"/>
      <c r="AL182" s="163"/>
      <c r="AM182" s="164"/>
      <c r="AN182" s="164"/>
      <c r="AO182" s="164"/>
      <c r="AP182" s="164"/>
      <c r="AQ182" s="165"/>
      <c r="AR182" s="166"/>
      <c r="AS182" s="167"/>
      <c r="AT182" s="113" t="s">
        <v>159</v>
      </c>
      <c r="AU182" s="166"/>
      <c r="AV182" s="167"/>
      <c r="AW182" s="113" t="s">
        <v>160</v>
      </c>
      <c r="BD182" s="108"/>
      <c r="BH182" s="107">
        <v>176</v>
      </c>
      <c r="BI182" s="109"/>
      <c r="BJ182" s="110" t="s">
        <v>154</v>
      </c>
      <c r="BK182" s="111"/>
      <c r="BL182" s="112" t="s">
        <v>155</v>
      </c>
      <c r="BM182" s="163"/>
      <c r="BN182" s="186"/>
      <c r="BO182" s="163"/>
      <c r="BP182" s="164"/>
      <c r="BQ182" s="164"/>
      <c r="BR182" s="164"/>
      <c r="BS182" s="164"/>
      <c r="BT182" s="165"/>
      <c r="BU182" s="166"/>
      <c r="BV182" s="167"/>
      <c r="BW182" s="113" t="s">
        <v>159</v>
      </c>
      <c r="BX182" s="166"/>
      <c r="BY182" s="167"/>
      <c r="BZ182" s="113" t="s">
        <v>160</v>
      </c>
      <c r="CG182" s="108"/>
      <c r="CK182" s="107">
        <v>176</v>
      </c>
      <c r="CL182" s="109"/>
      <c r="CM182" s="110" t="s">
        <v>154</v>
      </c>
      <c r="CN182" s="111"/>
      <c r="CO182" s="112" t="s">
        <v>155</v>
      </c>
      <c r="CP182" s="163"/>
      <c r="CQ182" s="186"/>
      <c r="CR182" s="163"/>
      <c r="CS182" s="164"/>
      <c r="CT182" s="164"/>
      <c r="CU182" s="164"/>
      <c r="CV182" s="164"/>
      <c r="CW182" s="165"/>
      <c r="CX182" s="166"/>
      <c r="CY182" s="167"/>
      <c r="CZ182" s="113" t="s">
        <v>159</v>
      </c>
      <c r="DA182" s="166"/>
      <c r="DB182" s="167"/>
      <c r="DC182" s="113" t="s">
        <v>160</v>
      </c>
      <c r="DJ182" s="108"/>
      <c r="DN182" s="107">
        <v>176</v>
      </c>
      <c r="DO182" s="109"/>
      <c r="DP182" s="110" t="s">
        <v>154</v>
      </c>
      <c r="DQ182" s="111"/>
      <c r="DR182" s="112" t="s">
        <v>155</v>
      </c>
      <c r="DS182" s="163"/>
      <c r="DT182" s="186"/>
      <c r="DU182" s="163"/>
      <c r="DV182" s="164"/>
      <c r="DW182" s="164"/>
      <c r="DX182" s="164"/>
      <c r="DY182" s="164"/>
      <c r="DZ182" s="165"/>
      <c r="EA182" s="166"/>
      <c r="EB182" s="167"/>
      <c r="EC182" s="113" t="s">
        <v>159</v>
      </c>
      <c r="ED182" s="166"/>
      <c r="EE182" s="167"/>
      <c r="EF182" s="113" t="s">
        <v>160</v>
      </c>
      <c r="EM182" s="108"/>
      <c r="EQ182" s="107">
        <v>176</v>
      </c>
      <c r="ER182" s="109"/>
      <c r="ES182" s="110" t="s">
        <v>154</v>
      </c>
      <c r="ET182" s="111"/>
      <c r="EU182" s="112" t="s">
        <v>155</v>
      </c>
      <c r="EV182" s="163"/>
      <c r="EW182" s="186"/>
      <c r="EX182" s="163"/>
      <c r="EY182" s="164"/>
      <c r="EZ182" s="164"/>
      <c r="FA182" s="164"/>
      <c r="FB182" s="164"/>
      <c r="FC182" s="165"/>
      <c r="FD182" s="166"/>
      <c r="FE182" s="167"/>
      <c r="FF182" s="113" t="s">
        <v>159</v>
      </c>
      <c r="FG182" s="166"/>
      <c r="FH182" s="167"/>
      <c r="FI182" s="113" t="s">
        <v>160</v>
      </c>
      <c r="FP182" s="108"/>
    </row>
    <row r="183" spans="2:172">
      <c r="B183" s="107">
        <v>177</v>
      </c>
      <c r="C183" s="109"/>
      <c r="D183" s="110" t="s">
        <v>154</v>
      </c>
      <c r="E183" s="111"/>
      <c r="F183" s="112" t="s">
        <v>155</v>
      </c>
      <c r="G183" s="163"/>
      <c r="H183" s="186"/>
      <c r="I183" s="163"/>
      <c r="J183" s="164"/>
      <c r="K183" s="164"/>
      <c r="L183" s="164"/>
      <c r="M183" s="164"/>
      <c r="N183" s="165"/>
      <c r="O183" s="166"/>
      <c r="P183" s="167"/>
      <c r="Q183" s="113" t="s">
        <v>159</v>
      </c>
      <c r="R183" s="166"/>
      <c r="S183" s="167"/>
      <c r="T183" s="113" t="s">
        <v>160</v>
      </c>
      <c r="AA183" s="108"/>
      <c r="AE183" s="107">
        <v>177</v>
      </c>
      <c r="AF183" s="109"/>
      <c r="AG183" s="110" t="s">
        <v>154</v>
      </c>
      <c r="AH183" s="111"/>
      <c r="AI183" s="112" t="s">
        <v>155</v>
      </c>
      <c r="AJ183" s="163"/>
      <c r="AK183" s="186"/>
      <c r="AL183" s="163"/>
      <c r="AM183" s="164"/>
      <c r="AN183" s="164"/>
      <c r="AO183" s="164"/>
      <c r="AP183" s="164"/>
      <c r="AQ183" s="165"/>
      <c r="AR183" s="166"/>
      <c r="AS183" s="167"/>
      <c r="AT183" s="113" t="s">
        <v>159</v>
      </c>
      <c r="AU183" s="166"/>
      <c r="AV183" s="167"/>
      <c r="AW183" s="113" t="s">
        <v>160</v>
      </c>
      <c r="BD183" s="108"/>
      <c r="BH183" s="107">
        <v>177</v>
      </c>
      <c r="BI183" s="109"/>
      <c r="BJ183" s="110" t="s">
        <v>154</v>
      </c>
      <c r="BK183" s="111"/>
      <c r="BL183" s="112" t="s">
        <v>155</v>
      </c>
      <c r="BM183" s="163"/>
      <c r="BN183" s="186"/>
      <c r="BO183" s="163"/>
      <c r="BP183" s="164"/>
      <c r="BQ183" s="164"/>
      <c r="BR183" s="164"/>
      <c r="BS183" s="164"/>
      <c r="BT183" s="165"/>
      <c r="BU183" s="166"/>
      <c r="BV183" s="167"/>
      <c r="BW183" s="113" t="s">
        <v>159</v>
      </c>
      <c r="BX183" s="166"/>
      <c r="BY183" s="167"/>
      <c r="BZ183" s="113" t="s">
        <v>160</v>
      </c>
      <c r="CG183" s="108"/>
      <c r="CK183" s="107">
        <v>177</v>
      </c>
      <c r="CL183" s="109"/>
      <c r="CM183" s="110" t="s">
        <v>154</v>
      </c>
      <c r="CN183" s="111"/>
      <c r="CO183" s="112" t="s">
        <v>155</v>
      </c>
      <c r="CP183" s="163"/>
      <c r="CQ183" s="186"/>
      <c r="CR183" s="163"/>
      <c r="CS183" s="164"/>
      <c r="CT183" s="164"/>
      <c r="CU183" s="164"/>
      <c r="CV183" s="164"/>
      <c r="CW183" s="165"/>
      <c r="CX183" s="166"/>
      <c r="CY183" s="167"/>
      <c r="CZ183" s="113" t="s">
        <v>159</v>
      </c>
      <c r="DA183" s="166"/>
      <c r="DB183" s="167"/>
      <c r="DC183" s="113" t="s">
        <v>160</v>
      </c>
      <c r="DJ183" s="108"/>
      <c r="DN183" s="107">
        <v>177</v>
      </c>
      <c r="DO183" s="109"/>
      <c r="DP183" s="110" t="s">
        <v>154</v>
      </c>
      <c r="DQ183" s="111"/>
      <c r="DR183" s="112" t="s">
        <v>155</v>
      </c>
      <c r="DS183" s="163"/>
      <c r="DT183" s="186"/>
      <c r="DU183" s="163"/>
      <c r="DV183" s="164"/>
      <c r="DW183" s="164"/>
      <c r="DX183" s="164"/>
      <c r="DY183" s="164"/>
      <c r="DZ183" s="165"/>
      <c r="EA183" s="166"/>
      <c r="EB183" s="167"/>
      <c r="EC183" s="113" t="s">
        <v>159</v>
      </c>
      <c r="ED183" s="166"/>
      <c r="EE183" s="167"/>
      <c r="EF183" s="113" t="s">
        <v>160</v>
      </c>
      <c r="EM183" s="108"/>
      <c r="EQ183" s="107">
        <v>177</v>
      </c>
      <c r="ER183" s="109"/>
      <c r="ES183" s="110" t="s">
        <v>154</v>
      </c>
      <c r="ET183" s="111"/>
      <c r="EU183" s="112" t="s">
        <v>155</v>
      </c>
      <c r="EV183" s="163"/>
      <c r="EW183" s="186"/>
      <c r="EX183" s="163"/>
      <c r="EY183" s="164"/>
      <c r="EZ183" s="164"/>
      <c r="FA183" s="164"/>
      <c r="FB183" s="164"/>
      <c r="FC183" s="165"/>
      <c r="FD183" s="166"/>
      <c r="FE183" s="167"/>
      <c r="FF183" s="113" t="s">
        <v>159</v>
      </c>
      <c r="FG183" s="166"/>
      <c r="FH183" s="167"/>
      <c r="FI183" s="113" t="s">
        <v>160</v>
      </c>
      <c r="FP183" s="108"/>
    </row>
    <row r="184" spans="2:172">
      <c r="B184" s="107">
        <v>178</v>
      </c>
      <c r="C184" s="109"/>
      <c r="D184" s="110" t="s">
        <v>154</v>
      </c>
      <c r="E184" s="111"/>
      <c r="F184" s="112" t="s">
        <v>155</v>
      </c>
      <c r="G184" s="163"/>
      <c r="H184" s="186"/>
      <c r="I184" s="163"/>
      <c r="J184" s="164"/>
      <c r="K184" s="164"/>
      <c r="L184" s="164"/>
      <c r="M184" s="164"/>
      <c r="N184" s="165"/>
      <c r="O184" s="166"/>
      <c r="P184" s="167"/>
      <c r="Q184" s="113" t="s">
        <v>159</v>
      </c>
      <c r="R184" s="166"/>
      <c r="S184" s="167"/>
      <c r="T184" s="113" t="s">
        <v>160</v>
      </c>
      <c r="AA184" s="108"/>
      <c r="AE184" s="107">
        <v>178</v>
      </c>
      <c r="AF184" s="109"/>
      <c r="AG184" s="110" t="s">
        <v>154</v>
      </c>
      <c r="AH184" s="111"/>
      <c r="AI184" s="112" t="s">
        <v>155</v>
      </c>
      <c r="AJ184" s="163"/>
      <c r="AK184" s="186"/>
      <c r="AL184" s="163"/>
      <c r="AM184" s="164"/>
      <c r="AN184" s="164"/>
      <c r="AO184" s="164"/>
      <c r="AP184" s="164"/>
      <c r="AQ184" s="165"/>
      <c r="AR184" s="166"/>
      <c r="AS184" s="167"/>
      <c r="AT184" s="113" t="s">
        <v>159</v>
      </c>
      <c r="AU184" s="166"/>
      <c r="AV184" s="167"/>
      <c r="AW184" s="113" t="s">
        <v>160</v>
      </c>
      <c r="BD184" s="108"/>
      <c r="BH184" s="107">
        <v>178</v>
      </c>
      <c r="BI184" s="109"/>
      <c r="BJ184" s="110" t="s">
        <v>154</v>
      </c>
      <c r="BK184" s="111"/>
      <c r="BL184" s="112" t="s">
        <v>155</v>
      </c>
      <c r="BM184" s="163"/>
      <c r="BN184" s="186"/>
      <c r="BO184" s="163"/>
      <c r="BP184" s="164"/>
      <c r="BQ184" s="164"/>
      <c r="BR184" s="164"/>
      <c r="BS184" s="164"/>
      <c r="BT184" s="165"/>
      <c r="BU184" s="166"/>
      <c r="BV184" s="167"/>
      <c r="BW184" s="113" t="s">
        <v>159</v>
      </c>
      <c r="BX184" s="166"/>
      <c r="BY184" s="167"/>
      <c r="BZ184" s="113" t="s">
        <v>160</v>
      </c>
      <c r="CG184" s="108"/>
      <c r="CK184" s="107">
        <v>178</v>
      </c>
      <c r="CL184" s="109"/>
      <c r="CM184" s="110" t="s">
        <v>154</v>
      </c>
      <c r="CN184" s="111"/>
      <c r="CO184" s="112" t="s">
        <v>155</v>
      </c>
      <c r="CP184" s="163"/>
      <c r="CQ184" s="186"/>
      <c r="CR184" s="163"/>
      <c r="CS184" s="164"/>
      <c r="CT184" s="164"/>
      <c r="CU184" s="164"/>
      <c r="CV184" s="164"/>
      <c r="CW184" s="165"/>
      <c r="CX184" s="166"/>
      <c r="CY184" s="167"/>
      <c r="CZ184" s="113" t="s">
        <v>159</v>
      </c>
      <c r="DA184" s="166"/>
      <c r="DB184" s="167"/>
      <c r="DC184" s="113" t="s">
        <v>160</v>
      </c>
      <c r="DJ184" s="108"/>
      <c r="DN184" s="107">
        <v>178</v>
      </c>
      <c r="DO184" s="109"/>
      <c r="DP184" s="110" t="s">
        <v>154</v>
      </c>
      <c r="DQ184" s="111"/>
      <c r="DR184" s="112" t="s">
        <v>155</v>
      </c>
      <c r="DS184" s="163"/>
      <c r="DT184" s="186"/>
      <c r="DU184" s="163"/>
      <c r="DV184" s="164"/>
      <c r="DW184" s="164"/>
      <c r="DX184" s="164"/>
      <c r="DY184" s="164"/>
      <c r="DZ184" s="165"/>
      <c r="EA184" s="166"/>
      <c r="EB184" s="167"/>
      <c r="EC184" s="113" t="s">
        <v>159</v>
      </c>
      <c r="ED184" s="166"/>
      <c r="EE184" s="167"/>
      <c r="EF184" s="113" t="s">
        <v>160</v>
      </c>
      <c r="EM184" s="108"/>
      <c r="EQ184" s="107">
        <v>178</v>
      </c>
      <c r="ER184" s="109"/>
      <c r="ES184" s="110" t="s">
        <v>154</v>
      </c>
      <c r="ET184" s="111"/>
      <c r="EU184" s="112" t="s">
        <v>155</v>
      </c>
      <c r="EV184" s="163"/>
      <c r="EW184" s="186"/>
      <c r="EX184" s="163"/>
      <c r="EY184" s="164"/>
      <c r="EZ184" s="164"/>
      <c r="FA184" s="164"/>
      <c r="FB184" s="164"/>
      <c r="FC184" s="165"/>
      <c r="FD184" s="166"/>
      <c r="FE184" s="167"/>
      <c r="FF184" s="113" t="s">
        <v>159</v>
      </c>
      <c r="FG184" s="166"/>
      <c r="FH184" s="167"/>
      <c r="FI184" s="113" t="s">
        <v>160</v>
      </c>
      <c r="FP184" s="108"/>
    </row>
    <row r="185" spans="2:172">
      <c r="B185" s="107">
        <v>179</v>
      </c>
      <c r="C185" s="109"/>
      <c r="D185" s="110" t="s">
        <v>154</v>
      </c>
      <c r="E185" s="111"/>
      <c r="F185" s="112" t="s">
        <v>155</v>
      </c>
      <c r="G185" s="163"/>
      <c r="H185" s="186"/>
      <c r="I185" s="163"/>
      <c r="J185" s="164"/>
      <c r="K185" s="164"/>
      <c r="L185" s="164"/>
      <c r="M185" s="164"/>
      <c r="N185" s="165"/>
      <c r="O185" s="166"/>
      <c r="P185" s="167"/>
      <c r="Q185" s="113" t="s">
        <v>159</v>
      </c>
      <c r="R185" s="166"/>
      <c r="S185" s="167"/>
      <c r="T185" s="113" t="s">
        <v>160</v>
      </c>
      <c r="AA185" s="108"/>
      <c r="AE185" s="107">
        <v>179</v>
      </c>
      <c r="AF185" s="109"/>
      <c r="AG185" s="110" t="s">
        <v>154</v>
      </c>
      <c r="AH185" s="111"/>
      <c r="AI185" s="112" t="s">
        <v>155</v>
      </c>
      <c r="AJ185" s="163"/>
      <c r="AK185" s="186"/>
      <c r="AL185" s="163"/>
      <c r="AM185" s="164"/>
      <c r="AN185" s="164"/>
      <c r="AO185" s="164"/>
      <c r="AP185" s="164"/>
      <c r="AQ185" s="165"/>
      <c r="AR185" s="166"/>
      <c r="AS185" s="167"/>
      <c r="AT185" s="113" t="s">
        <v>159</v>
      </c>
      <c r="AU185" s="166"/>
      <c r="AV185" s="167"/>
      <c r="AW185" s="113" t="s">
        <v>160</v>
      </c>
      <c r="BD185" s="108"/>
      <c r="BH185" s="107">
        <v>179</v>
      </c>
      <c r="BI185" s="109"/>
      <c r="BJ185" s="110" t="s">
        <v>154</v>
      </c>
      <c r="BK185" s="111"/>
      <c r="BL185" s="112" t="s">
        <v>155</v>
      </c>
      <c r="BM185" s="163"/>
      <c r="BN185" s="186"/>
      <c r="BO185" s="163"/>
      <c r="BP185" s="164"/>
      <c r="BQ185" s="164"/>
      <c r="BR185" s="164"/>
      <c r="BS185" s="164"/>
      <c r="BT185" s="165"/>
      <c r="BU185" s="166"/>
      <c r="BV185" s="167"/>
      <c r="BW185" s="113" t="s">
        <v>159</v>
      </c>
      <c r="BX185" s="166"/>
      <c r="BY185" s="167"/>
      <c r="BZ185" s="113" t="s">
        <v>160</v>
      </c>
      <c r="CG185" s="108"/>
      <c r="CK185" s="107">
        <v>179</v>
      </c>
      <c r="CL185" s="109"/>
      <c r="CM185" s="110" t="s">
        <v>154</v>
      </c>
      <c r="CN185" s="111"/>
      <c r="CO185" s="112" t="s">
        <v>155</v>
      </c>
      <c r="CP185" s="163"/>
      <c r="CQ185" s="186"/>
      <c r="CR185" s="163"/>
      <c r="CS185" s="164"/>
      <c r="CT185" s="164"/>
      <c r="CU185" s="164"/>
      <c r="CV185" s="164"/>
      <c r="CW185" s="165"/>
      <c r="CX185" s="166"/>
      <c r="CY185" s="167"/>
      <c r="CZ185" s="113" t="s">
        <v>159</v>
      </c>
      <c r="DA185" s="166"/>
      <c r="DB185" s="167"/>
      <c r="DC185" s="113" t="s">
        <v>160</v>
      </c>
      <c r="DJ185" s="108"/>
      <c r="DN185" s="107">
        <v>179</v>
      </c>
      <c r="DO185" s="109"/>
      <c r="DP185" s="110" t="s">
        <v>154</v>
      </c>
      <c r="DQ185" s="111"/>
      <c r="DR185" s="112" t="s">
        <v>155</v>
      </c>
      <c r="DS185" s="163"/>
      <c r="DT185" s="186"/>
      <c r="DU185" s="163"/>
      <c r="DV185" s="164"/>
      <c r="DW185" s="164"/>
      <c r="DX185" s="164"/>
      <c r="DY185" s="164"/>
      <c r="DZ185" s="165"/>
      <c r="EA185" s="166"/>
      <c r="EB185" s="167"/>
      <c r="EC185" s="113" t="s">
        <v>159</v>
      </c>
      <c r="ED185" s="166"/>
      <c r="EE185" s="167"/>
      <c r="EF185" s="113" t="s">
        <v>160</v>
      </c>
      <c r="EM185" s="108"/>
      <c r="EQ185" s="107">
        <v>179</v>
      </c>
      <c r="ER185" s="109"/>
      <c r="ES185" s="110" t="s">
        <v>154</v>
      </c>
      <c r="ET185" s="111"/>
      <c r="EU185" s="112" t="s">
        <v>155</v>
      </c>
      <c r="EV185" s="163"/>
      <c r="EW185" s="186"/>
      <c r="EX185" s="163"/>
      <c r="EY185" s="164"/>
      <c r="EZ185" s="164"/>
      <c r="FA185" s="164"/>
      <c r="FB185" s="164"/>
      <c r="FC185" s="165"/>
      <c r="FD185" s="166"/>
      <c r="FE185" s="167"/>
      <c r="FF185" s="113" t="s">
        <v>159</v>
      </c>
      <c r="FG185" s="166"/>
      <c r="FH185" s="167"/>
      <c r="FI185" s="113" t="s">
        <v>160</v>
      </c>
      <c r="FP185" s="108"/>
    </row>
    <row r="186" spans="2:172">
      <c r="B186" s="107">
        <v>180</v>
      </c>
      <c r="C186" s="109"/>
      <c r="D186" s="110" t="s">
        <v>154</v>
      </c>
      <c r="E186" s="111"/>
      <c r="F186" s="112" t="s">
        <v>155</v>
      </c>
      <c r="G186" s="163"/>
      <c r="H186" s="186"/>
      <c r="I186" s="163"/>
      <c r="J186" s="164"/>
      <c r="K186" s="164"/>
      <c r="L186" s="164"/>
      <c r="M186" s="164"/>
      <c r="N186" s="165"/>
      <c r="O186" s="166"/>
      <c r="P186" s="167"/>
      <c r="Q186" s="113" t="s">
        <v>159</v>
      </c>
      <c r="R186" s="166"/>
      <c r="S186" s="167"/>
      <c r="T186" s="113" t="s">
        <v>160</v>
      </c>
      <c r="AA186" s="108"/>
      <c r="AE186" s="107">
        <v>180</v>
      </c>
      <c r="AF186" s="109"/>
      <c r="AG186" s="110" t="s">
        <v>154</v>
      </c>
      <c r="AH186" s="111"/>
      <c r="AI186" s="112" t="s">
        <v>155</v>
      </c>
      <c r="AJ186" s="163"/>
      <c r="AK186" s="186"/>
      <c r="AL186" s="163"/>
      <c r="AM186" s="164"/>
      <c r="AN186" s="164"/>
      <c r="AO186" s="164"/>
      <c r="AP186" s="164"/>
      <c r="AQ186" s="165"/>
      <c r="AR186" s="166"/>
      <c r="AS186" s="167"/>
      <c r="AT186" s="113" t="s">
        <v>159</v>
      </c>
      <c r="AU186" s="166"/>
      <c r="AV186" s="167"/>
      <c r="AW186" s="113" t="s">
        <v>160</v>
      </c>
      <c r="BD186" s="108"/>
      <c r="BH186" s="107">
        <v>180</v>
      </c>
      <c r="BI186" s="109"/>
      <c r="BJ186" s="110" t="s">
        <v>154</v>
      </c>
      <c r="BK186" s="111"/>
      <c r="BL186" s="112" t="s">
        <v>155</v>
      </c>
      <c r="BM186" s="163"/>
      <c r="BN186" s="186"/>
      <c r="BO186" s="163"/>
      <c r="BP186" s="164"/>
      <c r="BQ186" s="164"/>
      <c r="BR186" s="164"/>
      <c r="BS186" s="164"/>
      <c r="BT186" s="165"/>
      <c r="BU186" s="166"/>
      <c r="BV186" s="167"/>
      <c r="BW186" s="113" t="s">
        <v>159</v>
      </c>
      <c r="BX186" s="166"/>
      <c r="BY186" s="167"/>
      <c r="BZ186" s="113" t="s">
        <v>160</v>
      </c>
      <c r="CG186" s="108"/>
      <c r="CK186" s="107">
        <v>180</v>
      </c>
      <c r="CL186" s="109"/>
      <c r="CM186" s="110" t="s">
        <v>154</v>
      </c>
      <c r="CN186" s="111"/>
      <c r="CO186" s="112" t="s">
        <v>155</v>
      </c>
      <c r="CP186" s="163"/>
      <c r="CQ186" s="186"/>
      <c r="CR186" s="163"/>
      <c r="CS186" s="164"/>
      <c r="CT186" s="164"/>
      <c r="CU186" s="164"/>
      <c r="CV186" s="164"/>
      <c r="CW186" s="165"/>
      <c r="CX186" s="166"/>
      <c r="CY186" s="167"/>
      <c r="CZ186" s="113" t="s">
        <v>159</v>
      </c>
      <c r="DA186" s="166"/>
      <c r="DB186" s="167"/>
      <c r="DC186" s="113" t="s">
        <v>160</v>
      </c>
      <c r="DJ186" s="108"/>
      <c r="DN186" s="107">
        <v>180</v>
      </c>
      <c r="DO186" s="109"/>
      <c r="DP186" s="110" t="s">
        <v>154</v>
      </c>
      <c r="DQ186" s="111"/>
      <c r="DR186" s="112" t="s">
        <v>155</v>
      </c>
      <c r="DS186" s="163"/>
      <c r="DT186" s="186"/>
      <c r="DU186" s="163"/>
      <c r="DV186" s="164"/>
      <c r="DW186" s="164"/>
      <c r="DX186" s="164"/>
      <c r="DY186" s="164"/>
      <c r="DZ186" s="165"/>
      <c r="EA186" s="166"/>
      <c r="EB186" s="167"/>
      <c r="EC186" s="113" t="s">
        <v>159</v>
      </c>
      <c r="ED186" s="166"/>
      <c r="EE186" s="167"/>
      <c r="EF186" s="113" t="s">
        <v>160</v>
      </c>
      <c r="EM186" s="108"/>
      <c r="EQ186" s="107">
        <v>180</v>
      </c>
      <c r="ER186" s="109"/>
      <c r="ES186" s="110" t="s">
        <v>154</v>
      </c>
      <c r="ET186" s="111"/>
      <c r="EU186" s="112" t="s">
        <v>155</v>
      </c>
      <c r="EV186" s="163"/>
      <c r="EW186" s="186"/>
      <c r="EX186" s="163"/>
      <c r="EY186" s="164"/>
      <c r="EZ186" s="164"/>
      <c r="FA186" s="164"/>
      <c r="FB186" s="164"/>
      <c r="FC186" s="165"/>
      <c r="FD186" s="166"/>
      <c r="FE186" s="167"/>
      <c r="FF186" s="113" t="s">
        <v>159</v>
      </c>
      <c r="FG186" s="166"/>
      <c r="FH186" s="167"/>
      <c r="FI186" s="113" t="s">
        <v>160</v>
      </c>
      <c r="FP186" s="108"/>
    </row>
    <row r="187" spans="2:172">
      <c r="B187" s="107">
        <v>181</v>
      </c>
      <c r="C187" s="109"/>
      <c r="D187" s="110" t="s">
        <v>154</v>
      </c>
      <c r="E187" s="111"/>
      <c r="F187" s="112" t="s">
        <v>155</v>
      </c>
      <c r="G187" s="163"/>
      <c r="H187" s="186"/>
      <c r="I187" s="163"/>
      <c r="J187" s="164"/>
      <c r="K187" s="164"/>
      <c r="L187" s="164"/>
      <c r="M187" s="164"/>
      <c r="N187" s="165"/>
      <c r="O187" s="166"/>
      <c r="P187" s="167"/>
      <c r="Q187" s="113" t="s">
        <v>159</v>
      </c>
      <c r="R187" s="183"/>
      <c r="S187" s="184"/>
      <c r="T187" s="113" t="s">
        <v>160</v>
      </c>
      <c r="AA187" s="108"/>
      <c r="AE187" s="107">
        <v>181</v>
      </c>
      <c r="AF187" s="109"/>
      <c r="AG187" s="110" t="s">
        <v>154</v>
      </c>
      <c r="AH187" s="111"/>
      <c r="AI187" s="112" t="s">
        <v>155</v>
      </c>
      <c r="AJ187" s="163"/>
      <c r="AK187" s="186"/>
      <c r="AL187" s="163"/>
      <c r="AM187" s="164"/>
      <c r="AN187" s="164"/>
      <c r="AO187" s="164"/>
      <c r="AP187" s="164"/>
      <c r="AQ187" s="165"/>
      <c r="AR187" s="166"/>
      <c r="AS187" s="167"/>
      <c r="AT187" s="113" t="s">
        <v>159</v>
      </c>
      <c r="AU187" s="183"/>
      <c r="AV187" s="184"/>
      <c r="AW187" s="113" t="s">
        <v>160</v>
      </c>
      <c r="BD187" s="108"/>
      <c r="BH187" s="107">
        <v>181</v>
      </c>
      <c r="BI187" s="109"/>
      <c r="BJ187" s="110" t="s">
        <v>154</v>
      </c>
      <c r="BK187" s="111"/>
      <c r="BL187" s="112" t="s">
        <v>155</v>
      </c>
      <c r="BM187" s="163"/>
      <c r="BN187" s="186"/>
      <c r="BO187" s="163"/>
      <c r="BP187" s="164"/>
      <c r="BQ187" s="164"/>
      <c r="BR187" s="164"/>
      <c r="BS187" s="164"/>
      <c r="BT187" s="165"/>
      <c r="BU187" s="166"/>
      <c r="BV187" s="167"/>
      <c r="BW187" s="113" t="s">
        <v>159</v>
      </c>
      <c r="BX187" s="183"/>
      <c r="BY187" s="184"/>
      <c r="BZ187" s="113" t="s">
        <v>160</v>
      </c>
      <c r="CG187" s="108"/>
      <c r="CK187" s="107">
        <v>181</v>
      </c>
      <c r="CL187" s="109"/>
      <c r="CM187" s="110" t="s">
        <v>154</v>
      </c>
      <c r="CN187" s="111"/>
      <c r="CO187" s="112" t="s">
        <v>155</v>
      </c>
      <c r="CP187" s="163"/>
      <c r="CQ187" s="186"/>
      <c r="CR187" s="163"/>
      <c r="CS187" s="164"/>
      <c r="CT187" s="164"/>
      <c r="CU187" s="164"/>
      <c r="CV187" s="164"/>
      <c r="CW187" s="165"/>
      <c r="CX187" s="166"/>
      <c r="CY187" s="167"/>
      <c r="CZ187" s="113" t="s">
        <v>159</v>
      </c>
      <c r="DA187" s="183"/>
      <c r="DB187" s="184"/>
      <c r="DC187" s="113" t="s">
        <v>160</v>
      </c>
      <c r="DJ187" s="108"/>
      <c r="DN187" s="107">
        <v>181</v>
      </c>
      <c r="DO187" s="109"/>
      <c r="DP187" s="110" t="s">
        <v>154</v>
      </c>
      <c r="DQ187" s="111"/>
      <c r="DR187" s="112" t="s">
        <v>155</v>
      </c>
      <c r="DS187" s="163"/>
      <c r="DT187" s="186"/>
      <c r="DU187" s="163"/>
      <c r="DV187" s="164"/>
      <c r="DW187" s="164"/>
      <c r="DX187" s="164"/>
      <c r="DY187" s="164"/>
      <c r="DZ187" s="165"/>
      <c r="EA187" s="166"/>
      <c r="EB187" s="167"/>
      <c r="EC187" s="113" t="s">
        <v>159</v>
      </c>
      <c r="ED187" s="183"/>
      <c r="EE187" s="184"/>
      <c r="EF187" s="113" t="s">
        <v>160</v>
      </c>
      <c r="EM187" s="108"/>
      <c r="EQ187" s="107">
        <v>181</v>
      </c>
      <c r="ER187" s="109"/>
      <c r="ES187" s="110" t="s">
        <v>154</v>
      </c>
      <c r="ET187" s="111"/>
      <c r="EU187" s="112" t="s">
        <v>155</v>
      </c>
      <c r="EV187" s="163"/>
      <c r="EW187" s="186"/>
      <c r="EX187" s="163"/>
      <c r="EY187" s="164"/>
      <c r="EZ187" s="164"/>
      <c r="FA187" s="164"/>
      <c r="FB187" s="164"/>
      <c r="FC187" s="165"/>
      <c r="FD187" s="166"/>
      <c r="FE187" s="167"/>
      <c r="FF187" s="113" t="s">
        <v>159</v>
      </c>
      <c r="FG187" s="183"/>
      <c r="FH187" s="184"/>
      <c r="FI187" s="113" t="s">
        <v>160</v>
      </c>
      <c r="FP187" s="108"/>
    </row>
    <row r="188" spans="2:172">
      <c r="B188" s="107">
        <v>182</v>
      </c>
      <c r="C188" s="109"/>
      <c r="D188" s="110" t="s">
        <v>154</v>
      </c>
      <c r="E188" s="111"/>
      <c r="F188" s="112" t="s">
        <v>155</v>
      </c>
      <c r="G188" s="163"/>
      <c r="H188" s="186"/>
      <c r="I188" s="163"/>
      <c r="J188" s="164"/>
      <c r="K188" s="164"/>
      <c r="L188" s="164"/>
      <c r="M188" s="164"/>
      <c r="N188" s="165"/>
      <c r="O188" s="166"/>
      <c r="P188" s="167"/>
      <c r="Q188" s="113" t="s">
        <v>159</v>
      </c>
      <c r="R188" s="166"/>
      <c r="S188" s="167"/>
      <c r="T188" s="113" t="s">
        <v>160</v>
      </c>
      <c r="AA188" s="108"/>
      <c r="AE188" s="107">
        <v>182</v>
      </c>
      <c r="AF188" s="109"/>
      <c r="AG188" s="110" t="s">
        <v>154</v>
      </c>
      <c r="AH188" s="111"/>
      <c r="AI188" s="112" t="s">
        <v>155</v>
      </c>
      <c r="AJ188" s="163"/>
      <c r="AK188" s="186"/>
      <c r="AL188" s="163"/>
      <c r="AM188" s="164"/>
      <c r="AN188" s="164"/>
      <c r="AO188" s="164"/>
      <c r="AP188" s="164"/>
      <c r="AQ188" s="165"/>
      <c r="AR188" s="166"/>
      <c r="AS188" s="167"/>
      <c r="AT188" s="113" t="s">
        <v>159</v>
      </c>
      <c r="AU188" s="166"/>
      <c r="AV188" s="167"/>
      <c r="AW188" s="113" t="s">
        <v>160</v>
      </c>
      <c r="BD188" s="108"/>
      <c r="BH188" s="107">
        <v>182</v>
      </c>
      <c r="BI188" s="109"/>
      <c r="BJ188" s="110" t="s">
        <v>154</v>
      </c>
      <c r="BK188" s="111"/>
      <c r="BL188" s="112" t="s">
        <v>155</v>
      </c>
      <c r="BM188" s="163"/>
      <c r="BN188" s="186"/>
      <c r="BO188" s="163"/>
      <c r="BP188" s="164"/>
      <c r="BQ188" s="164"/>
      <c r="BR188" s="164"/>
      <c r="BS188" s="164"/>
      <c r="BT188" s="165"/>
      <c r="BU188" s="166"/>
      <c r="BV188" s="167"/>
      <c r="BW188" s="113" t="s">
        <v>159</v>
      </c>
      <c r="BX188" s="166"/>
      <c r="BY188" s="167"/>
      <c r="BZ188" s="113" t="s">
        <v>160</v>
      </c>
      <c r="CG188" s="108"/>
      <c r="CK188" s="107">
        <v>182</v>
      </c>
      <c r="CL188" s="109"/>
      <c r="CM188" s="110" t="s">
        <v>154</v>
      </c>
      <c r="CN188" s="111"/>
      <c r="CO188" s="112" t="s">
        <v>155</v>
      </c>
      <c r="CP188" s="163"/>
      <c r="CQ188" s="186"/>
      <c r="CR188" s="163"/>
      <c r="CS188" s="164"/>
      <c r="CT188" s="164"/>
      <c r="CU188" s="164"/>
      <c r="CV188" s="164"/>
      <c r="CW188" s="165"/>
      <c r="CX188" s="166"/>
      <c r="CY188" s="167"/>
      <c r="CZ188" s="113" t="s">
        <v>159</v>
      </c>
      <c r="DA188" s="166"/>
      <c r="DB188" s="167"/>
      <c r="DC188" s="113" t="s">
        <v>160</v>
      </c>
      <c r="DJ188" s="108"/>
      <c r="DN188" s="107">
        <v>182</v>
      </c>
      <c r="DO188" s="109"/>
      <c r="DP188" s="110" t="s">
        <v>154</v>
      </c>
      <c r="DQ188" s="111"/>
      <c r="DR188" s="112" t="s">
        <v>155</v>
      </c>
      <c r="DS188" s="163"/>
      <c r="DT188" s="186"/>
      <c r="DU188" s="163"/>
      <c r="DV188" s="164"/>
      <c r="DW188" s="164"/>
      <c r="DX188" s="164"/>
      <c r="DY188" s="164"/>
      <c r="DZ188" s="165"/>
      <c r="EA188" s="166"/>
      <c r="EB188" s="167"/>
      <c r="EC188" s="113" t="s">
        <v>159</v>
      </c>
      <c r="ED188" s="166"/>
      <c r="EE188" s="167"/>
      <c r="EF188" s="113" t="s">
        <v>160</v>
      </c>
      <c r="EM188" s="108"/>
      <c r="EQ188" s="107">
        <v>182</v>
      </c>
      <c r="ER188" s="109"/>
      <c r="ES188" s="110" t="s">
        <v>154</v>
      </c>
      <c r="ET188" s="111"/>
      <c r="EU188" s="112" t="s">
        <v>155</v>
      </c>
      <c r="EV188" s="163"/>
      <c r="EW188" s="186"/>
      <c r="EX188" s="163"/>
      <c r="EY188" s="164"/>
      <c r="EZ188" s="164"/>
      <c r="FA188" s="164"/>
      <c r="FB188" s="164"/>
      <c r="FC188" s="165"/>
      <c r="FD188" s="166"/>
      <c r="FE188" s="167"/>
      <c r="FF188" s="113" t="s">
        <v>159</v>
      </c>
      <c r="FG188" s="166"/>
      <c r="FH188" s="167"/>
      <c r="FI188" s="113" t="s">
        <v>160</v>
      </c>
      <c r="FP188" s="108"/>
    </row>
    <row r="189" spans="2:172">
      <c r="B189" s="107">
        <v>183</v>
      </c>
      <c r="C189" s="109"/>
      <c r="D189" s="110" t="s">
        <v>154</v>
      </c>
      <c r="E189" s="111"/>
      <c r="F189" s="112" t="s">
        <v>155</v>
      </c>
      <c r="G189" s="163"/>
      <c r="H189" s="186"/>
      <c r="I189" s="163"/>
      <c r="J189" s="164"/>
      <c r="K189" s="164"/>
      <c r="L189" s="164"/>
      <c r="M189" s="164"/>
      <c r="N189" s="165"/>
      <c r="O189" s="166"/>
      <c r="P189" s="167"/>
      <c r="Q189" s="113" t="s">
        <v>159</v>
      </c>
      <c r="R189" s="166"/>
      <c r="S189" s="167"/>
      <c r="T189" s="113" t="s">
        <v>160</v>
      </c>
      <c r="AA189" s="108"/>
      <c r="AE189" s="107">
        <v>183</v>
      </c>
      <c r="AF189" s="109"/>
      <c r="AG189" s="110" t="s">
        <v>154</v>
      </c>
      <c r="AH189" s="111"/>
      <c r="AI189" s="112" t="s">
        <v>155</v>
      </c>
      <c r="AJ189" s="163"/>
      <c r="AK189" s="186"/>
      <c r="AL189" s="163"/>
      <c r="AM189" s="164"/>
      <c r="AN189" s="164"/>
      <c r="AO189" s="164"/>
      <c r="AP189" s="164"/>
      <c r="AQ189" s="165"/>
      <c r="AR189" s="166"/>
      <c r="AS189" s="167"/>
      <c r="AT189" s="113" t="s">
        <v>159</v>
      </c>
      <c r="AU189" s="166"/>
      <c r="AV189" s="167"/>
      <c r="AW189" s="113" t="s">
        <v>160</v>
      </c>
      <c r="BD189" s="108"/>
      <c r="BH189" s="107">
        <v>183</v>
      </c>
      <c r="BI189" s="109"/>
      <c r="BJ189" s="110" t="s">
        <v>154</v>
      </c>
      <c r="BK189" s="111"/>
      <c r="BL189" s="112" t="s">
        <v>155</v>
      </c>
      <c r="BM189" s="163"/>
      <c r="BN189" s="186"/>
      <c r="BO189" s="163"/>
      <c r="BP189" s="164"/>
      <c r="BQ189" s="164"/>
      <c r="BR189" s="164"/>
      <c r="BS189" s="164"/>
      <c r="BT189" s="165"/>
      <c r="BU189" s="166"/>
      <c r="BV189" s="167"/>
      <c r="BW189" s="113" t="s">
        <v>159</v>
      </c>
      <c r="BX189" s="166"/>
      <c r="BY189" s="167"/>
      <c r="BZ189" s="113" t="s">
        <v>160</v>
      </c>
      <c r="CG189" s="108"/>
      <c r="CK189" s="107">
        <v>183</v>
      </c>
      <c r="CL189" s="109"/>
      <c r="CM189" s="110" t="s">
        <v>154</v>
      </c>
      <c r="CN189" s="111"/>
      <c r="CO189" s="112" t="s">
        <v>155</v>
      </c>
      <c r="CP189" s="163"/>
      <c r="CQ189" s="186"/>
      <c r="CR189" s="163"/>
      <c r="CS189" s="164"/>
      <c r="CT189" s="164"/>
      <c r="CU189" s="164"/>
      <c r="CV189" s="164"/>
      <c r="CW189" s="165"/>
      <c r="CX189" s="166"/>
      <c r="CY189" s="167"/>
      <c r="CZ189" s="113" t="s">
        <v>159</v>
      </c>
      <c r="DA189" s="166"/>
      <c r="DB189" s="167"/>
      <c r="DC189" s="113" t="s">
        <v>160</v>
      </c>
      <c r="DJ189" s="108"/>
      <c r="DN189" s="107">
        <v>183</v>
      </c>
      <c r="DO189" s="109"/>
      <c r="DP189" s="110" t="s">
        <v>154</v>
      </c>
      <c r="DQ189" s="111"/>
      <c r="DR189" s="112" t="s">
        <v>155</v>
      </c>
      <c r="DS189" s="163"/>
      <c r="DT189" s="186"/>
      <c r="DU189" s="163"/>
      <c r="DV189" s="164"/>
      <c r="DW189" s="164"/>
      <c r="DX189" s="164"/>
      <c r="DY189" s="164"/>
      <c r="DZ189" s="165"/>
      <c r="EA189" s="166"/>
      <c r="EB189" s="167"/>
      <c r="EC189" s="113" t="s">
        <v>159</v>
      </c>
      <c r="ED189" s="166"/>
      <c r="EE189" s="167"/>
      <c r="EF189" s="113" t="s">
        <v>160</v>
      </c>
      <c r="EM189" s="108"/>
      <c r="EQ189" s="107">
        <v>183</v>
      </c>
      <c r="ER189" s="109"/>
      <c r="ES189" s="110" t="s">
        <v>154</v>
      </c>
      <c r="ET189" s="111"/>
      <c r="EU189" s="112" t="s">
        <v>155</v>
      </c>
      <c r="EV189" s="163"/>
      <c r="EW189" s="186"/>
      <c r="EX189" s="163"/>
      <c r="EY189" s="164"/>
      <c r="EZ189" s="164"/>
      <c r="FA189" s="164"/>
      <c r="FB189" s="164"/>
      <c r="FC189" s="165"/>
      <c r="FD189" s="166"/>
      <c r="FE189" s="167"/>
      <c r="FF189" s="113" t="s">
        <v>159</v>
      </c>
      <c r="FG189" s="166"/>
      <c r="FH189" s="167"/>
      <c r="FI189" s="113" t="s">
        <v>160</v>
      </c>
      <c r="FP189" s="108"/>
    </row>
    <row r="190" spans="2:172">
      <c r="B190" s="107">
        <v>184</v>
      </c>
      <c r="C190" s="109"/>
      <c r="D190" s="110" t="s">
        <v>154</v>
      </c>
      <c r="E190" s="111"/>
      <c r="F190" s="112" t="s">
        <v>155</v>
      </c>
      <c r="G190" s="163"/>
      <c r="H190" s="186"/>
      <c r="I190" s="163"/>
      <c r="J190" s="164"/>
      <c r="K190" s="164"/>
      <c r="L190" s="164"/>
      <c r="M190" s="164"/>
      <c r="N190" s="165"/>
      <c r="O190" s="166"/>
      <c r="P190" s="167"/>
      <c r="Q190" s="113" t="s">
        <v>159</v>
      </c>
      <c r="R190" s="166"/>
      <c r="S190" s="167"/>
      <c r="T190" s="113" t="s">
        <v>160</v>
      </c>
      <c r="AA190" s="108"/>
      <c r="AE190" s="107">
        <v>184</v>
      </c>
      <c r="AF190" s="109"/>
      <c r="AG190" s="110" t="s">
        <v>154</v>
      </c>
      <c r="AH190" s="111"/>
      <c r="AI190" s="112" t="s">
        <v>155</v>
      </c>
      <c r="AJ190" s="163"/>
      <c r="AK190" s="186"/>
      <c r="AL190" s="163"/>
      <c r="AM190" s="164"/>
      <c r="AN190" s="164"/>
      <c r="AO190" s="164"/>
      <c r="AP190" s="164"/>
      <c r="AQ190" s="165"/>
      <c r="AR190" s="166"/>
      <c r="AS190" s="167"/>
      <c r="AT190" s="113" t="s">
        <v>159</v>
      </c>
      <c r="AU190" s="166"/>
      <c r="AV190" s="167"/>
      <c r="AW190" s="113" t="s">
        <v>160</v>
      </c>
      <c r="BD190" s="108"/>
      <c r="BH190" s="107">
        <v>184</v>
      </c>
      <c r="BI190" s="109"/>
      <c r="BJ190" s="110" t="s">
        <v>154</v>
      </c>
      <c r="BK190" s="111"/>
      <c r="BL190" s="112" t="s">
        <v>155</v>
      </c>
      <c r="BM190" s="163"/>
      <c r="BN190" s="186"/>
      <c r="BO190" s="163"/>
      <c r="BP190" s="164"/>
      <c r="BQ190" s="164"/>
      <c r="BR190" s="164"/>
      <c r="BS190" s="164"/>
      <c r="BT190" s="165"/>
      <c r="BU190" s="166"/>
      <c r="BV190" s="167"/>
      <c r="BW190" s="113" t="s">
        <v>159</v>
      </c>
      <c r="BX190" s="166"/>
      <c r="BY190" s="167"/>
      <c r="BZ190" s="113" t="s">
        <v>160</v>
      </c>
      <c r="CG190" s="108"/>
      <c r="CK190" s="107">
        <v>184</v>
      </c>
      <c r="CL190" s="109"/>
      <c r="CM190" s="110" t="s">
        <v>154</v>
      </c>
      <c r="CN190" s="111"/>
      <c r="CO190" s="112" t="s">
        <v>155</v>
      </c>
      <c r="CP190" s="163"/>
      <c r="CQ190" s="186"/>
      <c r="CR190" s="163"/>
      <c r="CS190" s="164"/>
      <c r="CT190" s="164"/>
      <c r="CU190" s="164"/>
      <c r="CV190" s="164"/>
      <c r="CW190" s="165"/>
      <c r="CX190" s="166"/>
      <c r="CY190" s="167"/>
      <c r="CZ190" s="113" t="s">
        <v>159</v>
      </c>
      <c r="DA190" s="166"/>
      <c r="DB190" s="167"/>
      <c r="DC190" s="113" t="s">
        <v>160</v>
      </c>
      <c r="DJ190" s="108"/>
      <c r="DN190" s="107">
        <v>184</v>
      </c>
      <c r="DO190" s="109"/>
      <c r="DP190" s="110" t="s">
        <v>154</v>
      </c>
      <c r="DQ190" s="111"/>
      <c r="DR190" s="112" t="s">
        <v>155</v>
      </c>
      <c r="DS190" s="163"/>
      <c r="DT190" s="186"/>
      <c r="DU190" s="163"/>
      <c r="DV190" s="164"/>
      <c r="DW190" s="164"/>
      <c r="DX190" s="164"/>
      <c r="DY190" s="164"/>
      <c r="DZ190" s="165"/>
      <c r="EA190" s="166"/>
      <c r="EB190" s="167"/>
      <c r="EC190" s="113" t="s">
        <v>159</v>
      </c>
      <c r="ED190" s="166"/>
      <c r="EE190" s="167"/>
      <c r="EF190" s="113" t="s">
        <v>160</v>
      </c>
      <c r="EM190" s="108"/>
      <c r="EQ190" s="107">
        <v>184</v>
      </c>
      <c r="ER190" s="109"/>
      <c r="ES190" s="110" t="s">
        <v>154</v>
      </c>
      <c r="ET190" s="111"/>
      <c r="EU190" s="112" t="s">
        <v>155</v>
      </c>
      <c r="EV190" s="163"/>
      <c r="EW190" s="186"/>
      <c r="EX190" s="163"/>
      <c r="EY190" s="164"/>
      <c r="EZ190" s="164"/>
      <c r="FA190" s="164"/>
      <c r="FB190" s="164"/>
      <c r="FC190" s="165"/>
      <c r="FD190" s="166"/>
      <c r="FE190" s="167"/>
      <c r="FF190" s="113" t="s">
        <v>159</v>
      </c>
      <c r="FG190" s="166"/>
      <c r="FH190" s="167"/>
      <c r="FI190" s="113" t="s">
        <v>160</v>
      </c>
      <c r="FP190" s="108"/>
    </row>
    <row r="191" spans="2:172">
      <c r="B191" s="107">
        <v>185</v>
      </c>
      <c r="C191" s="109"/>
      <c r="D191" s="110" t="s">
        <v>154</v>
      </c>
      <c r="E191" s="111"/>
      <c r="F191" s="112" t="s">
        <v>155</v>
      </c>
      <c r="G191" s="163"/>
      <c r="H191" s="186"/>
      <c r="I191" s="163"/>
      <c r="J191" s="164"/>
      <c r="K191" s="164"/>
      <c r="L191" s="164"/>
      <c r="M191" s="164"/>
      <c r="N191" s="165"/>
      <c r="O191" s="166"/>
      <c r="P191" s="167"/>
      <c r="Q191" s="113" t="s">
        <v>159</v>
      </c>
      <c r="R191" s="166"/>
      <c r="S191" s="167"/>
      <c r="T191" s="113" t="s">
        <v>160</v>
      </c>
      <c r="AA191" s="108"/>
      <c r="AE191" s="107">
        <v>185</v>
      </c>
      <c r="AF191" s="109"/>
      <c r="AG191" s="110" t="s">
        <v>154</v>
      </c>
      <c r="AH191" s="111"/>
      <c r="AI191" s="112" t="s">
        <v>155</v>
      </c>
      <c r="AJ191" s="163"/>
      <c r="AK191" s="186"/>
      <c r="AL191" s="163"/>
      <c r="AM191" s="164"/>
      <c r="AN191" s="164"/>
      <c r="AO191" s="164"/>
      <c r="AP191" s="164"/>
      <c r="AQ191" s="165"/>
      <c r="AR191" s="166"/>
      <c r="AS191" s="167"/>
      <c r="AT191" s="113" t="s">
        <v>159</v>
      </c>
      <c r="AU191" s="166"/>
      <c r="AV191" s="167"/>
      <c r="AW191" s="113" t="s">
        <v>160</v>
      </c>
      <c r="BD191" s="108"/>
      <c r="BH191" s="107">
        <v>185</v>
      </c>
      <c r="BI191" s="109"/>
      <c r="BJ191" s="110" t="s">
        <v>154</v>
      </c>
      <c r="BK191" s="111"/>
      <c r="BL191" s="112" t="s">
        <v>155</v>
      </c>
      <c r="BM191" s="163"/>
      <c r="BN191" s="186"/>
      <c r="BO191" s="163"/>
      <c r="BP191" s="164"/>
      <c r="BQ191" s="164"/>
      <c r="BR191" s="164"/>
      <c r="BS191" s="164"/>
      <c r="BT191" s="165"/>
      <c r="BU191" s="166"/>
      <c r="BV191" s="167"/>
      <c r="BW191" s="113" t="s">
        <v>159</v>
      </c>
      <c r="BX191" s="166"/>
      <c r="BY191" s="167"/>
      <c r="BZ191" s="113" t="s">
        <v>160</v>
      </c>
      <c r="CG191" s="108"/>
      <c r="CK191" s="107">
        <v>185</v>
      </c>
      <c r="CL191" s="109"/>
      <c r="CM191" s="110" t="s">
        <v>154</v>
      </c>
      <c r="CN191" s="111"/>
      <c r="CO191" s="112" t="s">
        <v>155</v>
      </c>
      <c r="CP191" s="163"/>
      <c r="CQ191" s="186"/>
      <c r="CR191" s="163"/>
      <c r="CS191" s="164"/>
      <c r="CT191" s="164"/>
      <c r="CU191" s="164"/>
      <c r="CV191" s="164"/>
      <c r="CW191" s="165"/>
      <c r="CX191" s="166"/>
      <c r="CY191" s="167"/>
      <c r="CZ191" s="113" t="s">
        <v>159</v>
      </c>
      <c r="DA191" s="166"/>
      <c r="DB191" s="167"/>
      <c r="DC191" s="113" t="s">
        <v>160</v>
      </c>
      <c r="DJ191" s="108"/>
      <c r="DN191" s="107">
        <v>185</v>
      </c>
      <c r="DO191" s="109"/>
      <c r="DP191" s="110" t="s">
        <v>154</v>
      </c>
      <c r="DQ191" s="111"/>
      <c r="DR191" s="112" t="s">
        <v>155</v>
      </c>
      <c r="DS191" s="163"/>
      <c r="DT191" s="186"/>
      <c r="DU191" s="163"/>
      <c r="DV191" s="164"/>
      <c r="DW191" s="164"/>
      <c r="DX191" s="164"/>
      <c r="DY191" s="164"/>
      <c r="DZ191" s="165"/>
      <c r="EA191" s="166"/>
      <c r="EB191" s="167"/>
      <c r="EC191" s="113" t="s">
        <v>159</v>
      </c>
      <c r="ED191" s="166"/>
      <c r="EE191" s="167"/>
      <c r="EF191" s="113" t="s">
        <v>160</v>
      </c>
      <c r="EM191" s="108"/>
      <c r="EQ191" s="107">
        <v>185</v>
      </c>
      <c r="ER191" s="109"/>
      <c r="ES191" s="110" t="s">
        <v>154</v>
      </c>
      <c r="ET191" s="111"/>
      <c r="EU191" s="112" t="s">
        <v>155</v>
      </c>
      <c r="EV191" s="163"/>
      <c r="EW191" s="186"/>
      <c r="EX191" s="163"/>
      <c r="EY191" s="164"/>
      <c r="EZ191" s="164"/>
      <c r="FA191" s="164"/>
      <c r="FB191" s="164"/>
      <c r="FC191" s="165"/>
      <c r="FD191" s="166"/>
      <c r="FE191" s="167"/>
      <c r="FF191" s="113" t="s">
        <v>159</v>
      </c>
      <c r="FG191" s="166"/>
      <c r="FH191" s="167"/>
      <c r="FI191" s="113" t="s">
        <v>160</v>
      </c>
      <c r="FP191" s="108"/>
    </row>
    <row r="192" spans="2:172">
      <c r="B192" s="107">
        <v>186</v>
      </c>
      <c r="C192" s="109"/>
      <c r="D192" s="110" t="s">
        <v>154</v>
      </c>
      <c r="E192" s="111"/>
      <c r="F192" s="112" t="s">
        <v>155</v>
      </c>
      <c r="G192" s="163"/>
      <c r="H192" s="186"/>
      <c r="I192" s="163"/>
      <c r="J192" s="164"/>
      <c r="K192" s="164"/>
      <c r="L192" s="164"/>
      <c r="M192" s="164"/>
      <c r="N192" s="165"/>
      <c r="O192" s="166"/>
      <c r="P192" s="167"/>
      <c r="Q192" s="113" t="s">
        <v>159</v>
      </c>
      <c r="R192" s="166"/>
      <c r="S192" s="167"/>
      <c r="T192" s="113" t="s">
        <v>160</v>
      </c>
      <c r="AA192" s="108"/>
      <c r="AE192" s="107">
        <v>186</v>
      </c>
      <c r="AF192" s="109"/>
      <c r="AG192" s="110" t="s">
        <v>154</v>
      </c>
      <c r="AH192" s="111"/>
      <c r="AI192" s="112" t="s">
        <v>155</v>
      </c>
      <c r="AJ192" s="163"/>
      <c r="AK192" s="186"/>
      <c r="AL192" s="163"/>
      <c r="AM192" s="164"/>
      <c r="AN192" s="164"/>
      <c r="AO192" s="164"/>
      <c r="AP192" s="164"/>
      <c r="AQ192" s="165"/>
      <c r="AR192" s="166"/>
      <c r="AS192" s="167"/>
      <c r="AT192" s="113" t="s">
        <v>159</v>
      </c>
      <c r="AU192" s="166"/>
      <c r="AV192" s="167"/>
      <c r="AW192" s="113" t="s">
        <v>160</v>
      </c>
      <c r="BD192" s="108"/>
      <c r="BH192" s="107">
        <v>186</v>
      </c>
      <c r="BI192" s="109"/>
      <c r="BJ192" s="110" t="s">
        <v>154</v>
      </c>
      <c r="BK192" s="111"/>
      <c r="BL192" s="112" t="s">
        <v>155</v>
      </c>
      <c r="BM192" s="163"/>
      <c r="BN192" s="186"/>
      <c r="BO192" s="163"/>
      <c r="BP192" s="164"/>
      <c r="BQ192" s="164"/>
      <c r="BR192" s="164"/>
      <c r="BS192" s="164"/>
      <c r="BT192" s="165"/>
      <c r="BU192" s="166"/>
      <c r="BV192" s="167"/>
      <c r="BW192" s="113" t="s">
        <v>159</v>
      </c>
      <c r="BX192" s="166"/>
      <c r="BY192" s="167"/>
      <c r="BZ192" s="113" t="s">
        <v>160</v>
      </c>
      <c r="CG192" s="108"/>
      <c r="CK192" s="107">
        <v>186</v>
      </c>
      <c r="CL192" s="109"/>
      <c r="CM192" s="110" t="s">
        <v>154</v>
      </c>
      <c r="CN192" s="111"/>
      <c r="CO192" s="112" t="s">
        <v>155</v>
      </c>
      <c r="CP192" s="163"/>
      <c r="CQ192" s="186"/>
      <c r="CR192" s="163"/>
      <c r="CS192" s="164"/>
      <c r="CT192" s="164"/>
      <c r="CU192" s="164"/>
      <c r="CV192" s="164"/>
      <c r="CW192" s="165"/>
      <c r="CX192" s="166"/>
      <c r="CY192" s="167"/>
      <c r="CZ192" s="113" t="s">
        <v>159</v>
      </c>
      <c r="DA192" s="166"/>
      <c r="DB192" s="167"/>
      <c r="DC192" s="113" t="s">
        <v>160</v>
      </c>
      <c r="DJ192" s="108"/>
      <c r="DN192" s="107">
        <v>186</v>
      </c>
      <c r="DO192" s="109"/>
      <c r="DP192" s="110" t="s">
        <v>154</v>
      </c>
      <c r="DQ192" s="111"/>
      <c r="DR192" s="112" t="s">
        <v>155</v>
      </c>
      <c r="DS192" s="163"/>
      <c r="DT192" s="186"/>
      <c r="DU192" s="163"/>
      <c r="DV192" s="164"/>
      <c r="DW192" s="164"/>
      <c r="DX192" s="164"/>
      <c r="DY192" s="164"/>
      <c r="DZ192" s="165"/>
      <c r="EA192" s="166"/>
      <c r="EB192" s="167"/>
      <c r="EC192" s="113" t="s">
        <v>159</v>
      </c>
      <c r="ED192" s="166"/>
      <c r="EE192" s="167"/>
      <c r="EF192" s="113" t="s">
        <v>160</v>
      </c>
      <c r="EM192" s="108"/>
      <c r="EQ192" s="107">
        <v>186</v>
      </c>
      <c r="ER192" s="109"/>
      <c r="ES192" s="110" t="s">
        <v>154</v>
      </c>
      <c r="ET192" s="111"/>
      <c r="EU192" s="112" t="s">
        <v>155</v>
      </c>
      <c r="EV192" s="163"/>
      <c r="EW192" s="186"/>
      <c r="EX192" s="163"/>
      <c r="EY192" s="164"/>
      <c r="EZ192" s="164"/>
      <c r="FA192" s="164"/>
      <c r="FB192" s="164"/>
      <c r="FC192" s="165"/>
      <c r="FD192" s="166"/>
      <c r="FE192" s="167"/>
      <c r="FF192" s="113" t="s">
        <v>159</v>
      </c>
      <c r="FG192" s="166"/>
      <c r="FH192" s="167"/>
      <c r="FI192" s="113" t="s">
        <v>160</v>
      </c>
      <c r="FP192" s="108"/>
    </row>
    <row r="193" spans="2:172">
      <c r="B193" s="107">
        <v>187</v>
      </c>
      <c r="C193" s="109"/>
      <c r="D193" s="110" t="s">
        <v>154</v>
      </c>
      <c r="E193" s="111"/>
      <c r="F193" s="112" t="s">
        <v>155</v>
      </c>
      <c r="G193" s="163"/>
      <c r="H193" s="186"/>
      <c r="I193" s="163"/>
      <c r="J193" s="164"/>
      <c r="K193" s="164"/>
      <c r="L193" s="164"/>
      <c r="M193" s="164"/>
      <c r="N193" s="165"/>
      <c r="O193" s="166"/>
      <c r="P193" s="167"/>
      <c r="Q193" s="113" t="s">
        <v>159</v>
      </c>
      <c r="R193" s="166"/>
      <c r="S193" s="167"/>
      <c r="T193" s="113" t="s">
        <v>160</v>
      </c>
      <c r="AA193" s="108"/>
      <c r="AE193" s="107">
        <v>187</v>
      </c>
      <c r="AF193" s="109"/>
      <c r="AG193" s="110" t="s">
        <v>154</v>
      </c>
      <c r="AH193" s="111"/>
      <c r="AI193" s="112" t="s">
        <v>155</v>
      </c>
      <c r="AJ193" s="163"/>
      <c r="AK193" s="186"/>
      <c r="AL193" s="163"/>
      <c r="AM193" s="164"/>
      <c r="AN193" s="164"/>
      <c r="AO193" s="164"/>
      <c r="AP193" s="164"/>
      <c r="AQ193" s="165"/>
      <c r="AR193" s="166"/>
      <c r="AS193" s="167"/>
      <c r="AT193" s="113" t="s">
        <v>159</v>
      </c>
      <c r="AU193" s="166"/>
      <c r="AV193" s="167"/>
      <c r="AW193" s="113" t="s">
        <v>160</v>
      </c>
      <c r="BD193" s="108"/>
      <c r="BH193" s="107">
        <v>187</v>
      </c>
      <c r="BI193" s="109"/>
      <c r="BJ193" s="110" t="s">
        <v>154</v>
      </c>
      <c r="BK193" s="111"/>
      <c r="BL193" s="112" t="s">
        <v>155</v>
      </c>
      <c r="BM193" s="163"/>
      <c r="BN193" s="186"/>
      <c r="BO193" s="163"/>
      <c r="BP193" s="164"/>
      <c r="BQ193" s="164"/>
      <c r="BR193" s="164"/>
      <c r="BS193" s="164"/>
      <c r="BT193" s="165"/>
      <c r="BU193" s="166"/>
      <c r="BV193" s="167"/>
      <c r="BW193" s="113" t="s">
        <v>159</v>
      </c>
      <c r="BX193" s="166"/>
      <c r="BY193" s="167"/>
      <c r="BZ193" s="113" t="s">
        <v>160</v>
      </c>
      <c r="CG193" s="108"/>
      <c r="CK193" s="107">
        <v>187</v>
      </c>
      <c r="CL193" s="109"/>
      <c r="CM193" s="110" t="s">
        <v>154</v>
      </c>
      <c r="CN193" s="111"/>
      <c r="CO193" s="112" t="s">
        <v>155</v>
      </c>
      <c r="CP193" s="163"/>
      <c r="CQ193" s="186"/>
      <c r="CR193" s="163"/>
      <c r="CS193" s="164"/>
      <c r="CT193" s="164"/>
      <c r="CU193" s="164"/>
      <c r="CV193" s="164"/>
      <c r="CW193" s="165"/>
      <c r="CX193" s="166"/>
      <c r="CY193" s="167"/>
      <c r="CZ193" s="113" t="s">
        <v>159</v>
      </c>
      <c r="DA193" s="166"/>
      <c r="DB193" s="167"/>
      <c r="DC193" s="113" t="s">
        <v>160</v>
      </c>
      <c r="DJ193" s="108"/>
      <c r="DN193" s="107">
        <v>187</v>
      </c>
      <c r="DO193" s="109"/>
      <c r="DP193" s="110" t="s">
        <v>154</v>
      </c>
      <c r="DQ193" s="111"/>
      <c r="DR193" s="112" t="s">
        <v>155</v>
      </c>
      <c r="DS193" s="163"/>
      <c r="DT193" s="186"/>
      <c r="DU193" s="163"/>
      <c r="DV193" s="164"/>
      <c r="DW193" s="164"/>
      <c r="DX193" s="164"/>
      <c r="DY193" s="164"/>
      <c r="DZ193" s="165"/>
      <c r="EA193" s="166"/>
      <c r="EB193" s="167"/>
      <c r="EC193" s="113" t="s">
        <v>159</v>
      </c>
      <c r="ED193" s="166"/>
      <c r="EE193" s="167"/>
      <c r="EF193" s="113" t="s">
        <v>160</v>
      </c>
      <c r="EM193" s="108"/>
      <c r="EQ193" s="107">
        <v>187</v>
      </c>
      <c r="ER193" s="109"/>
      <c r="ES193" s="110" t="s">
        <v>154</v>
      </c>
      <c r="ET193" s="111"/>
      <c r="EU193" s="112" t="s">
        <v>155</v>
      </c>
      <c r="EV193" s="163"/>
      <c r="EW193" s="186"/>
      <c r="EX193" s="163"/>
      <c r="EY193" s="164"/>
      <c r="EZ193" s="164"/>
      <c r="FA193" s="164"/>
      <c r="FB193" s="164"/>
      <c r="FC193" s="165"/>
      <c r="FD193" s="166"/>
      <c r="FE193" s="167"/>
      <c r="FF193" s="113" t="s">
        <v>159</v>
      </c>
      <c r="FG193" s="166"/>
      <c r="FH193" s="167"/>
      <c r="FI193" s="113" t="s">
        <v>160</v>
      </c>
      <c r="FP193" s="108"/>
    </row>
    <row r="194" spans="2:172">
      <c r="B194" s="107">
        <v>188</v>
      </c>
      <c r="C194" s="109"/>
      <c r="D194" s="110" t="s">
        <v>154</v>
      </c>
      <c r="E194" s="111"/>
      <c r="F194" s="112" t="s">
        <v>155</v>
      </c>
      <c r="G194" s="163"/>
      <c r="H194" s="186"/>
      <c r="I194" s="163"/>
      <c r="J194" s="164"/>
      <c r="K194" s="164"/>
      <c r="L194" s="164"/>
      <c r="M194" s="164"/>
      <c r="N194" s="165"/>
      <c r="O194" s="166"/>
      <c r="P194" s="167"/>
      <c r="Q194" s="113" t="s">
        <v>159</v>
      </c>
      <c r="R194" s="166"/>
      <c r="S194" s="167"/>
      <c r="T194" s="113" t="s">
        <v>160</v>
      </c>
      <c r="AA194" s="108"/>
      <c r="AE194" s="107">
        <v>188</v>
      </c>
      <c r="AF194" s="109"/>
      <c r="AG194" s="110" t="s">
        <v>154</v>
      </c>
      <c r="AH194" s="111"/>
      <c r="AI194" s="112" t="s">
        <v>155</v>
      </c>
      <c r="AJ194" s="163"/>
      <c r="AK194" s="186"/>
      <c r="AL194" s="163"/>
      <c r="AM194" s="164"/>
      <c r="AN194" s="164"/>
      <c r="AO194" s="164"/>
      <c r="AP194" s="164"/>
      <c r="AQ194" s="165"/>
      <c r="AR194" s="166"/>
      <c r="AS194" s="167"/>
      <c r="AT194" s="113" t="s">
        <v>159</v>
      </c>
      <c r="AU194" s="166"/>
      <c r="AV194" s="167"/>
      <c r="AW194" s="113" t="s">
        <v>160</v>
      </c>
      <c r="BD194" s="108"/>
      <c r="BH194" s="107">
        <v>188</v>
      </c>
      <c r="BI194" s="109"/>
      <c r="BJ194" s="110" t="s">
        <v>154</v>
      </c>
      <c r="BK194" s="111"/>
      <c r="BL194" s="112" t="s">
        <v>155</v>
      </c>
      <c r="BM194" s="163"/>
      <c r="BN194" s="186"/>
      <c r="BO194" s="163"/>
      <c r="BP194" s="164"/>
      <c r="BQ194" s="164"/>
      <c r="BR194" s="164"/>
      <c r="BS194" s="164"/>
      <c r="BT194" s="165"/>
      <c r="BU194" s="166"/>
      <c r="BV194" s="167"/>
      <c r="BW194" s="113" t="s">
        <v>159</v>
      </c>
      <c r="BX194" s="166"/>
      <c r="BY194" s="167"/>
      <c r="BZ194" s="113" t="s">
        <v>160</v>
      </c>
      <c r="CG194" s="108"/>
      <c r="CK194" s="107">
        <v>188</v>
      </c>
      <c r="CL194" s="109"/>
      <c r="CM194" s="110" t="s">
        <v>154</v>
      </c>
      <c r="CN194" s="111"/>
      <c r="CO194" s="112" t="s">
        <v>155</v>
      </c>
      <c r="CP194" s="163"/>
      <c r="CQ194" s="186"/>
      <c r="CR194" s="163"/>
      <c r="CS194" s="164"/>
      <c r="CT194" s="164"/>
      <c r="CU194" s="164"/>
      <c r="CV194" s="164"/>
      <c r="CW194" s="165"/>
      <c r="CX194" s="166"/>
      <c r="CY194" s="167"/>
      <c r="CZ194" s="113" t="s">
        <v>159</v>
      </c>
      <c r="DA194" s="166"/>
      <c r="DB194" s="167"/>
      <c r="DC194" s="113" t="s">
        <v>160</v>
      </c>
      <c r="DJ194" s="108"/>
      <c r="DN194" s="107">
        <v>188</v>
      </c>
      <c r="DO194" s="109"/>
      <c r="DP194" s="110" t="s">
        <v>154</v>
      </c>
      <c r="DQ194" s="111"/>
      <c r="DR194" s="112" t="s">
        <v>155</v>
      </c>
      <c r="DS194" s="163"/>
      <c r="DT194" s="186"/>
      <c r="DU194" s="163"/>
      <c r="DV194" s="164"/>
      <c r="DW194" s="164"/>
      <c r="DX194" s="164"/>
      <c r="DY194" s="164"/>
      <c r="DZ194" s="165"/>
      <c r="EA194" s="166"/>
      <c r="EB194" s="167"/>
      <c r="EC194" s="113" t="s">
        <v>159</v>
      </c>
      <c r="ED194" s="166"/>
      <c r="EE194" s="167"/>
      <c r="EF194" s="113" t="s">
        <v>160</v>
      </c>
      <c r="EM194" s="108"/>
      <c r="EQ194" s="107">
        <v>188</v>
      </c>
      <c r="ER194" s="109"/>
      <c r="ES194" s="110" t="s">
        <v>154</v>
      </c>
      <c r="ET194" s="111"/>
      <c r="EU194" s="112" t="s">
        <v>155</v>
      </c>
      <c r="EV194" s="163"/>
      <c r="EW194" s="186"/>
      <c r="EX194" s="163"/>
      <c r="EY194" s="164"/>
      <c r="EZ194" s="164"/>
      <c r="FA194" s="164"/>
      <c r="FB194" s="164"/>
      <c r="FC194" s="165"/>
      <c r="FD194" s="166"/>
      <c r="FE194" s="167"/>
      <c r="FF194" s="113" t="s">
        <v>159</v>
      </c>
      <c r="FG194" s="166"/>
      <c r="FH194" s="167"/>
      <c r="FI194" s="113" t="s">
        <v>160</v>
      </c>
      <c r="FP194" s="108"/>
    </row>
    <row r="195" spans="2:172">
      <c r="B195" s="107">
        <v>189</v>
      </c>
      <c r="C195" s="109"/>
      <c r="D195" s="110" t="s">
        <v>154</v>
      </c>
      <c r="E195" s="111"/>
      <c r="F195" s="112" t="s">
        <v>155</v>
      </c>
      <c r="G195" s="163"/>
      <c r="H195" s="186"/>
      <c r="I195" s="163"/>
      <c r="J195" s="164"/>
      <c r="K195" s="164"/>
      <c r="L195" s="164"/>
      <c r="M195" s="164"/>
      <c r="N195" s="165"/>
      <c r="O195" s="166"/>
      <c r="P195" s="167"/>
      <c r="Q195" s="113" t="s">
        <v>159</v>
      </c>
      <c r="R195" s="166"/>
      <c r="S195" s="167"/>
      <c r="T195" s="113" t="s">
        <v>160</v>
      </c>
      <c r="AA195" s="108"/>
      <c r="AE195" s="107">
        <v>189</v>
      </c>
      <c r="AF195" s="109"/>
      <c r="AG195" s="110" t="s">
        <v>154</v>
      </c>
      <c r="AH195" s="111"/>
      <c r="AI195" s="112" t="s">
        <v>155</v>
      </c>
      <c r="AJ195" s="163"/>
      <c r="AK195" s="186"/>
      <c r="AL195" s="163"/>
      <c r="AM195" s="164"/>
      <c r="AN195" s="164"/>
      <c r="AO195" s="164"/>
      <c r="AP195" s="164"/>
      <c r="AQ195" s="165"/>
      <c r="AR195" s="166"/>
      <c r="AS195" s="167"/>
      <c r="AT195" s="113" t="s">
        <v>159</v>
      </c>
      <c r="AU195" s="166"/>
      <c r="AV195" s="167"/>
      <c r="AW195" s="113" t="s">
        <v>160</v>
      </c>
      <c r="BD195" s="108"/>
      <c r="BH195" s="107">
        <v>189</v>
      </c>
      <c r="BI195" s="109"/>
      <c r="BJ195" s="110" t="s">
        <v>154</v>
      </c>
      <c r="BK195" s="111"/>
      <c r="BL195" s="112" t="s">
        <v>155</v>
      </c>
      <c r="BM195" s="163"/>
      <c r="BN195" s="186"/>
      <c r="BO195" s="163"/>
      <c r="BP195" s="164"/>
      <c r="BQ195" s="164"/>
      <c r="BR195" s="164"/>
      <c r="BS195" s="164"/>
      <c r="BT195" s="165"/>
      <c r="BU195" s="166"/>
      <c r="BV195" s="167"/>
      <c r="BW195" s="113" t="s">
        <v>159</v>
      </c>
      <c r="BX195" s="166"/>
      <c r="BY195" s="167"/>
      <c r="BZ195" s="113" t="s">
        <v>160</v>
      </c>
      <c r="CG195" s="108"/>
      <c r="CK195" s="107">
        <v>189</v>
      </c>
      <c r="CL195" s="109"/>
      <c r="CM195" s="110" t="s">
        <v>154</v>
      </c>
      <c r="CN195" s="111"/>
      <c r="CO195" s="112" t="s">
        <v>155</v>
      </c>
      <c r="CP195" s="163"/>
      <c r="CQ195" s="186"/>
      <c r="CR195" s="163"/>
      <c r="CS195" s="164"/>
      <c r="CT195" s="164"/>
      <c r="CU195" s="164"/>
      <c r="CV195" s="164"/>
      <c r="CW195" s="165"/>
      <c r="CX195" s="166"/>
      <c r="CY195" s="167"/>
      <c r="CZ195" s="113" t="s">
        <v>159</v>
      </c>
      <c r="DA195" s="166"/>
      <c r="DB195" s="167"/>
      <c r="DC195" s="113" t="s">
        <v>160</v>
      </c>
      <c r="DJ195" s="108"/>
      <c r="DN195" s="107">
        <v>189</v>
      </c>
      <c r="DO195" s="109"/>
      <c r="DP195" s="110" t="s">
        <v>154</v>
      </c>
      <c r="DQ195" s="111"/>
      <c r="DR195" s="112" t="s">
        <v>155</v>
      </c>
      <c r="DS195" s="163"/>
      <c r="DT195" s="186"/>
      <c r="DU195" s="163"/>
      <c r="DV195" s="164"/>
      <c r="DW195" s="164"/>
      <c r="DX195" s="164"/>
      <c r="DY195" s="164"/>
      <c r="DZ195" s="165"/>
      <c r="EA195" s="166"/>
      <c r="EB195" s="167"/>
      <c r="EC195" s="113" t="s">
        <v>159</v>
      </c>
      <c r="ED195" s="166"/>
      <c r="EE195" s="167"/>
      <c r="EF195" s="113" t="s">
        <v>160</v>
      </c>
      <c r="EM195" s="108"/>
      <c r="EQ195" s="107">
        <v>189</v>
      </c>
      <c r="ER195" s="109"/>
      <c r="ES195" s="110" t="s">
        <v>154</v>
      </c>
      <c r="ET195" s="111"/>
      <c r="EU195" s="112" t="s">
        <v>155</v>
      </c>
      <c r="EV195" s="163"/>
      <c r="EW195" s="186"/>
      <c r="EX195" s="163"/>
      <c r="EY195" s="164"/>
      <c r="EZ195" s="164"/>
      <c r="FA195" s="164"/>
      <c r="FB195" s="164"/>
      <c r="FC195" s="165"/>
      <c r="FD195" s="166"/>
      <c r="FE195" s="167"/>
      <c r="FF195" s="113" t="s">
        <v>159</v>
      </c>
      <c r="FG195" s="166"/>
      <c r="FH195" s="167"/>
      <c r="FI195" s="113" t="s">
        <v>160</v>
      </c>
      <c r="FP195" s="108"/>
    </row>
    <row r="196" spans="2:172">
      <c r="B196" s="107">
        <v>190</v>
      </c>
      <c r="C196" s="109"/>
      <c r="D196" s="110" t="s">
        <v>154</v>
      </c>
      <c r="E196" s="111"/>
      <c r="F196" s="112" t="s">
        <v>155</v>
      </c>
      <c r="G196" s="163"/>
      <c r="H196" s="186"/>
      <c r="I196" s="163"/>
      <c r="J196" s="164"/>
      <c r="K196" s="164"/>
      <c r="L196" s="164"/>
      <c r="M196" s="164"/>
      <c r="N196" s="165"/>
      <c r="O196" s="166"/>
      <c r="P196" s="167"/>
      <c r="Q196" s="113" t="s">
        <v>159</v>
      </c>
      <c r="R196" s="183"/>
      <c r="S196" s="184"/>
      <c r="T196" s="113" t="s">
        <v>160</v>
      </c>
      <c r="AA196" s="108"/>
      <c r="AE196" s="107">
        <v>190</v>
      </c>
      <c r="AF196" s="109"/>
      <c r="AG196" s="110" t="s">
        <v>154</v>
      </c>
      <c r="AH196" s="111"/>
      <c r="AI196" s="112" t="s">
        <v>155</v>
      </c>
      <c r="AJ196" s="163"/>
      <c r="AK196" s="186"/>
      <c r="AL196" s="163"/>
      <c r="AM196" s="164"/>
      <c r="AN196" s="164"/>
      <c r="AO196" s="164"/>
      <c r="AP196" s="164"/>
      <c r="AQ196" s="165"/>
      <c r="AR196" s="166"/>
      <c r="AS196" s="167"/>
      <c r="AT196" s="113" t="s">
        <v>159</v>
      </c>
      <c r="AU196" s="183"/>
      <c r="AV196" s="184"/>
      <c r="AW196" s="113" t="s">
        <v>160</v>
      </c>
      <c r="BD196" s="108"/>
      <c r="BH196" s="107">
        <v>190</v>
      </c>
      <c r="BI196" s="109"/>
      <c r="BJ196" s="110" t="s">
        <v>154</v>
      </c>
      <c r="BK196" s="111"/>
      <c r="BL196" s="112" t="s">
        <v>155</v>
      </c>
      <c r="BM196" s="163"/>
      <c r="BN196" s="186"/>
      <c r="BO196" s="163"/>
      <c r="BP196" s="164"/>
      <c r="BQ196" s="164"/>
      <c r="BR196" s="164"/>
      <c r="BS196" s="164"/>
      <c r="BT196" s="165"/>
      <c r="BU196" s="166"/>
      <c r="BV196" s="167"/>
      <c r="BW196" s="113" t="s">
        <v>159</v>
      </c>
      <c r="BX196" s="183"/>
      <c r="BY196" s="184"/>
      <c r="BZ196" s="113" t="s">
        <v>160</v>
      </c>
      <c r="CG196" s="108"/>
      <c r="CK196" s="107">
        <v>190</v>
      </c>
      <c r="CL196" s="109"/>
      <c r="CM196" s="110" t="s">
        <v>154</v>
      </c>
      <c r="CN196" s="111"/>
      <c r="CO196" s="112" t="s">
        <v>155</v>
      </c>
      <c r="CP196" s="163"/>
      <c r="CQ196" s="186"/>
      <c r="CR196" s="163"/>
      <c r="CS196" s="164"/>
      <c r="CT196" s="164"/>
      <c r="CU196" s="164"/>
      <c r="CV196" s="164"/>
      <c r="CW196" s="165"/>
      <c r="CX196" s="166"/>
      <c r="CY196" s="167"/>
      <c r="CZ196" s="113" t="s">
        <v>159</v>
      </c>
      <c r="DA196" s="183"/>
      <c r="DB196" s="184"/>
      <c r="DC196" s="113" t="s">
        <v>160</v>
      </c>
      <c r="DJ196" s="108"/>
      <c r="DN196" s="107">
        <v>190</v>
      </c>
      <c r="DO196" s="109"/>
      <c r="DP196" s="110" t="s">
        <v>154</v>
      </c>
      <c r="DQ196" s="111"/>
      <c r="DR196" s="112" t="s">
        <v>155</v>
      </c>
      <c r="DS196" s="163"/>
      <c r="DT196" s="186"/>
      <c r="DU196" s="163"/>
      <c r="DV196" s="164"/>
      <c r="DW196" s="164"/>
      <c r="DX196" s="164"/>
      <c r="DY196" s="164"/>
      <c r="DZ196" s="165"/>
      <c r="EA196" s="166"/>
      <c r="EB196" s="167"/>
      <c r="EC196" s="113" t="s">
        <v>159</v>
      </c>
      <c r="ED196" s="183"/>
      <c r="EE196" s="184"/>
      <c r="EF196" s="113" t="s">
        <v>160</v>
      </c>
      <c r="EM196" s="108"/>
      <c r="EQ196" s="107">
        <v>190</v>
      </c>
      <c r="ER196" s="109"/>
      <c r="ES196" s="110" t="s">
        <v>154</v>
      </c>
      <c r="ET196" s="111"/>
      <c r="EU196" s="112" t="s">
        <v>155</v>
      </c>
      <c r="EV196" s="163"/>
      <c r="EW196" s="186"/>
      <c r="EX196" s="163"/>
      <c r="EY196" s="164"/>
      <c r="EZ196" s="164"/>
      <c r="FA196" s="164"/>
      <c r="FB196" s="164"/>
      <c r="FC196" s="165"/>
      <c r="FD196" s="166"/>
      <c r="FE196" s="167"/>
      <c r="FF196" s="113" t="s">
        <v>159</v>
      </c>
      <c r="FG196" s="183"/>
      <c r="FH196" s="184"/>
      <c r="FI196" s="113" t="s">
        <v>160</v>
      </c>
      <c r="FP196" s="108"/>
    </row>
    <row r="197" spans="2:172">
      <c r="B197" s="107">
        <v>191</v>
      </c>
      <c r="C197" s="109"/>
      <c r="D197" s="110" t="s">
        <v>154</v>
      </c>
      <c r="E197" s="111"/>
      <c r="F197" s="112" t="s">
        <v>155</v>
      </c>
      <c r="G197" s="163"/>
      <c r="H197" s="186"/>
      <c r="I197" s="163"/>
      <c r="J197" s="164"/>
      <c r="K197" s="164"/>
      <c r="L197" s="164"/>
      <c r="M197" s="164"/>
      <c r="N197" s="165"/>
      <c r="O197" s="166"/>
      <c r="P197" s="167"/>
      <c r="Q197" s="113" t="s">
        <v>159</v>
      </c>
      <c r="R197" s="166"/>
      <c r="S197" s="167"/>
      <c r="T197" s="113" t="s">
        <v>160</v>
      </c>
      <c r="AA197" s="108"/>
      <c r="AE197" s="107">
        <v>191</v>
      </c>
      <c r="AF197" s="109"/>
      <c r="AG197" s="110" t="s">
        <v>154</v>
      </c>
      <c r="AH197" s="111"/>
      <c r="AI197" s="112" t="s">
        <v>155</v>
      </c>
      <c r="AJ197" s="163"/>
      <c r="AK197" s="186"/>
      <c r="AL197" s="163"/>
      <c r="AM197" s="164"/>
      <c r="AN197" s="164"/>
      <c r="AO197" s="164"/>
      <c r="AP197" s="164"/>
      <c r="AQ197" s="165"/>
      <c r="AR197" s="166"/>
      <c r="AS197" s="167"/>
      <c r="AT197" s="113" t="s">
        <v>159</v>
      </c>
      <c r="AU197" s="166"/>
      <c r="AV197" s="167"/>
      <c r="AW197" s="113" t="s">
        <v>160</v>
      </c>
      <c r="BD197" s="108"/>
      <c r="BH197" s="107">
        <v>191</v>
      </c>
      <c r="BI197" s="109"/>
      <c r="BJ197" s="110" t="s">
        <v>154</v>
      </c>
      <c r="BK197" s="111"/>
      <c r="BL197" s="112" t="s">
        <v>155</v>
      </c>
      <c r="BM197" s="163"/>
      <c r="BN197" s="186"/>
      <c r="BO197" s="163"/>
      <c r="BP197" s="164"/>
      <c r="BQ197" s="164"/>
      <c r="BR197" s="164"/>
      <c r="BS197" s="164"/>
      <c r="BT197" s="165"/>
      <c r="BU197" s="166"/>
      <c r="BV197" s="167"/>
      <c r="BW197" s="113" t="s">
        <v>159</v>
      </c>
      <c r="BX197" s="166"/>
      <c r="BY197" s="167"/>
      <c r="BZ197" s="113" t="s">
        <v>160</v>
      </c>
      <c r="CG197" s="108"/>
      <c r="CK197" s="107">
        <v>191</v>
      </c>
      <c r="CL197" s="109"/>
      <c r="CM197" s="110" t="s">
        <v>154</v>
      </c>
      <c r="CN197" s="111"/>
      <c r="CO197" s="112" t="s">
        <v>155</v>
      </c>
      <c r="CP197" s="163"/>
      <c r="CQ197" s="186"/>
      <c r="CR197" s="163"/>
      <c r="CS197" s="164"/>
      <c r="CT197" s="164"/>
      <c r="CU197" s="164"/>
      <c r="CV197" s="164"/>
      <c r="CW197" s="165"/>
      <c r="CX197" s="166"/>
      <c r="CY197" s="167"/>
      <c r="CZ197" s="113" t="s">
        <v>159</v>
      </c>
      <c r="DA197" s="166"/>
      <c r="DB197" s="167"/>
      <c r="DC197" s="113" t="s">
        <v>160</v>
      </c>
      <c r="DJ197" s="108"/>
      <c r="DN197" s="107">
        <v>191</v>
      </c>
      <c r="DO197" s="109"/>
      <c r="DP197" s="110" t="s">
        <v>154</v>
      </c>
      <c r="DQ197" s="111"/>
      <c r="DR197" s="112" t="s">
        <v>155</v>
      </c>
      <c r="DS197" s="163"/>
      <c r="DT197" s="186"/>
      <c r="DU197" s="163"/>
      <c r="DV197" s="164"/>
      <c r="DW197" s="164"/>
      <c r="DX197" s="164"/>
      <c r="DY197" s="164"/>
      <c r="DZ197" s="165"/>
      <c r="EA197" s="166"/>
      <c r="EB197" s="167"/>
      <c r="EC197" s="113" t="s">
        <v>159</v>
      </c>
      <c r="ED197" s="166"/>
      <c r="EE197" s="167"/>
      <c r="EF197" s="113" t="s">
        <v>160</v>
      </c>
      <c r="EM197" s="108"/>
      <c r="EQ197" s="107">
        <v>191</v>
      </c>
      <c r="ER197" s="109"/>
      <c r="ES197" s="110" t="s">
        <v>154</v>
      </c>
      <c r="ET197" s="111"/>
      <c r="EU197" s="112" t="s">
        <v>155</v>
      </c>
      <c r="EV197" s="163"/>
      <c r="EW197" s="186"/>
      <c r="EX197" s="163"/>
      <c r="EY197" s="164"/>
      <c r="EZ197" s="164"/>
      <c r="FA197" s="164"/>
      <c r="FB197" s="164"/>
      <c r="FC197" s="165"/>
      <c r="FD197" s="166"/>
      <c r="FE197" s="167"/>
      <c r="FF197" s="113" t="s">
        <v>159</v>
      </c>
      <c r="FG197" s="166"/>
      <c r="FH197" s="167"/>
      <c r="FI197" s="113" t="s">
        <v>160</v>
      </c>
      <c r="FP197" s="108"/>
    </row>
    <row r="198" spans="2:172">
      <c r="B198" s="107">
        <v>192</v>
      </c>
      <c r="C198" s="109"/>
      <c r="D198" s="110" t="s">
        <v>154</v>
      </c>
      <c r="E198" s="111"/>
      <c r="F198" s="112" t="s">
        <v>155</v>
      </c>
      <c r="G198" s="163"/>
      <c r="H198" s="186"/>
      <c r="I198" s="163"/>
      <c r="J198" s="164"/>
      <c r="K198" s="164"/>
      <c r="L198" s="164"/>
      <c r="M198" s="164"/>
      <c r="N198" s="165"/>
      <c r="O198" s="166"/>
      <c r="P198" s="167"/>
      <c r="Q198" s="113" t="s">
        <v>159</v>
      </c>
      <c r="R198" s="166"/>
      <c r="S198" s="167"/>
      <c r="T198" s="113" t="s">
        <v>160</v>
      </c>
      <c r="AA198" s="108"/>
      <c r="AE198" s="107">
        <v>192</v>
      </c>
      <c r="AF198" s="109"/>
      <c r="AG198" s="110" t="s">
        <v>154</v>
      </c>
      <c r="AH198" s="111"/>
      <c r="AI198" s="112" t="s">
        <v>155</v>
      </c>
      <c r="AJ198" s="163"/>
      <c r="AK198" s="186"/>
      <c r="AL198" s="163"/>
      <c r="AM198" s="164"/>
      <c r="AN198" s="164"/>
      <c r="AO198" s="164"/>
      <c r="AP198" s="164"/>
      <c r="AQ198" s="165"/>
      <c r="AR198" s="166"/>
      <c r="AS198" s="167"/>
      <c r="AT198" s="113" t="s">
        <v>159</v>
      </c>
      <c r="AU198" s="166"/>
      <c r="AV198" s="167"/>
      <c r="AW198" s="113" t="s">
        <v>160</v>
      </c>
      <c r="BD198" s="108"/>
      <c r="BH198" s="107">
        <v>192</v>
      </c>
      <c r="BI198" s="109"/>
      <c r="BJ198" s="110" t="s">
        <v>154</v>
      </c>
      <c r="BK198" s="111"/>
      <c r="BL198" s="112" t="s">
        <v>155</v>
      </c>
      <c r="BM198" s="163"/>
      <c r="BN198" s="186"/>
      <c r="BO198" s="163"/>
      <c r="BP198" s="164"/>
      <c r="BQ198" s="164"/>
      <c r="BR198" s="164"/>
      <c r="BS198" s="164"/>
      <c r="BT198" s="165"/>
      <c r="BU198" s="166"/>
      <c r="BV198" s="167"/>
      <c r="BW198" s="113" t="s">
        <v>159</v>
      </c>
      <c r="BX198" s="166"/>
      <c r="BY198" s="167"/>
      <c r="BZ198" s="113" t="s">
        <v>160</v>
      </c>
      <c r="CG198" s="108"/>
      <c r="CK198" s="107">
        <v>192</v>
      </c>
      <c r="CL198" s="109"/>
      <c r="CM198" s="110" t="s">
        <v>154</v>
      </c>
      <c r="CN198" s="111"/>
      <c r="CO198" s="112" t="s">
        <v>155</v>
      </c>
      <c r="CP198" s="163"/>
      <c r="CQ198" s="186"/>
      <c r="CR198" s="163"/>
      <c r="CS198" s="164"/>
      <c r="CT198" s="164"/>
      <c r="CU198" s="164"/>
      <c r="CV198" s="164"/>
      <c r="CW198" s="165"/>
      <c r="CX198" s="166"/>
      <c r="CY198" s="167"/>
      <c r="CZ198" s="113" t="s">
        <v>159</v>
      </c>
      <c r="DA198" s="166"/>
      <c r="DB198" s="167"/>
      <c r="DC198" s="113" t="s">
        <v>160</v>
      </c>
      <c r="DJ198" s="108"/>
      <c r="DN198" s="107">
        <v>192</v>
      </c>
      <c r="DO198" s="109"/>
      <c r="DP198" s="110" t="s">
        <v>154</v>
      </c>
      <c r="DQ198" s="111"/>
      <c r="DR198" s="112" t="s">
        <v>155</v>
      </c>
      <c r="DS198" s="163"/>
      <c r="DT198" s="186"/>
      <c r="DU198" s="163"/>
      <c r="DV198" s="164"/>
      <c r="DW198" s="164"/>
      <c r="DX198" s="164"/>
      <c r="DY198" s="164"/>
      <c r="DZ198" s="165"/>
      <c r="EA198" s="166"/>
      <c r="EB198" s="167"/>
      <c r="EC198" s="113" t="s">
        <v>159</v>
      </c>
      <c r="ED198" s="166"/>
      <c r="EE198" s="167"/>
      <c r="EF198" s="113" t="s">
        <v>160</v>
      </c>
      <c r="EM198" s="108"/>
      <c r="EQ198" s="107">
        <v>192</v>
      </c>
      <c r="ER198" s="109"/>
      <c r="ES198" s="110" t="s">
        <v>154</v>
      </c>
      <c r="ET198" s="111"/>
      <c r="EU198" s="112" t="s">
        <v>155</v>
      </c>
      <c r="EV198" s="163"/>
      <c r="EW198" s="186"/>
      <c r="EX198" s="163"/>
      <c r="EY198" s="164"/>
      <c r="EZ198" s="164"/>
      <c r="FA198" s="164"/>
      <c r="FB198" s="164"/>
      <c r="FC198" s="165"/>
      <c r="FD198" s="166"/>
      <c r="FE198" s="167"/>
      <c r="FF198" s="113" t="s">
        <v>159</v>
      </c>
      <c r="FG198" s="166"/>
      <c r="FH198" s="167"/>
      <c r="FI198" s="113" t="s">
        <v>160</v>
      </c>
      <c r="FP198" s="108"/>
    </row>
    <row r="199" spans="2:172">
      <c r="B199" s="107">
        <v>193</v>
      </c>
      <c r="C199" s="109"/>
      <c r="D199" s="110" t="s">
        <v>154</v>
      </c>
      <c r="E199" s="111"/>
      <c r="F199" s="112" t="s">
        <v>155</v>
      </c>
      <c r="G199" s="163"/>
      <c r="H199" s="186"/>
      <c r="I199" s="163"/>
      <c r="J199" s="164"/>
      <c r="K199" s="164"/>
      <c r="L199" s="164"/>
      <c r="M199" s="164"/>
      <c r="N199" s="165"/>
      <c r="O199" s="166"/>
      <c r="P199" s="167"/>
      <c r="Q199" s="113" t="s">
        <v>159</v>
      </c>
      <c r="R199" s="166"/>
      <c r="S199" s="167"/>
      <c r="T199" s="113" t="s">
        <v>160</v>
      </c>
      <c r="AA199" s="108"/>
      <c r="AE199" s="107">
        <v>193</v>
      </c>
      <c r="AF199" s="109"/>
      <c r="AG199" s="110" t="s">
        <v>154</v>
      </c>
      <c r="AH199" s="111"/>
      <c r="AI199" s="112" t="s">
        <v>155</v>
      </c>
      <c r="AJ199" s="163"/>
      <c r="AK199" s="186"/>
      <c r="AL199" s="163"/>
      <c r="AM199" s="164"/>
      <c r="AN199" s="164"/>
      <c r="AO199" s="164"/>
      <c r="AP199" s="164"/>
      <c r="AQ199" s="165"/>
      <c r="AR199" s="166"/>
      <c r="AS199" s="167"/>
      <c r="AT199" s="113" t="s">
        <v>159</v>
      </c>
      <c r="AU199" s="166"/>
      <c r="AV199" s="167"/>
      <c r="AW199" s="113" t="s">
        <v>160</v>
      </c>
      <c r="BD199" s="108"/>
      <c r="BH199" s="107">
        <v>193</v>
      </c>
      <c r="BI199" s="109"/>
      <c r="BJ199" s="110" t="s">
        <v>154</v>
      </c>
      <c r="BK199" s="111"/>
      <c r="BL199" s="112" t="s">
        <v>155</v>
      </c>
      <c r="BM199" s="163"/>
      <c r="BN199" s="186"/>
      <c r="BO199" s="163"/>
      <c r="BP199" s="164"/>
      <c r="BQ199" s="164"/>
      <c r="BR199" s="164"/>
      <c r="BS199" s="164"/>
      <c r="BT199" s="165"/>
      <c r="BU199" s="166"/>
      <c r="BV199" s="167"/>
      <c r="BW199" s="113" t="s">
        <v>159</v>
      </c>
      <c r="BX199" s="166"/>
      <c r="BY199" s="167"/>
      <c r="BZ199" s="113" t="s">
        <v>160</v>
      </c>
      <c r="CG199" s="108"/>
      <c r="CK199" s="107">
        <v>193</v>
      </c>
      <c r="CL199" s="109"/>
      <c r="CM199" s="110" t="s">
        <v>154</v>
      </c>
      <c r="CN199" s="111"/>
      <c r="CO199" s="112" t="s">
        <v>155</v>
      </c>
      <c r="CP199" s="163"/>
      <c r="CQ199" s="186"/>
      <c r="CR199" s="163"/>
      <c r="CS199" s="164"/>
      <c r="CT199" s="164"/>
      <c r="CU199" s="164"/>
      <c r="CV199" s="164"/>
      <c r="CW199" s="165"/>
      <c r="CX199" s="166"/>
      <c r="CY199" s="167"/>
      <c r="CZ199" s="113" t="s">
        <v>159</v>
      </c>
      <c r="DA199" s="166"/>
      <c r="DB199" s="167"/>
      <c r="DC199" s="113" t="s">
        <v>160</v>
      </c>
      <c r="DJ199" s="108"/>
      <c r="DN199" s="107">
        <v>193</v>
      </c>
      <c r="DO199" s="109"/>
      <c r="DP199" s="110" t="s">
        <v>154</v>
      </c>
      <c r="DQ199" s="111"/>
      <c r="DR199" s="112" t="s">
        <v>155</v>
      </c>
      <c r="DS199" s="163"/>
      <c r="DT199" s="186"/>
      <c r="DU199" s="163"/>
      <c r="DV199" s="164"/>
      <c r="DW199" s="164"/>
      <c r="DX199" s="164"/>
      <c r="DY199" s="164"/>
      <c r="DZ199" s="165"/>
      <c r="EA199" s="166"/>
      <c r="EB199" s="167"/>
      <c r="EC199" s="113" t="s">
        <v>159</v>
      </c>
      <c r="ED199" s="166"/>
      <c r="EE199" s="167"/>
      <c r="EF199" s="113" t="s">
        <v>160</v>
      </c>
      <c r="EM199" s="108"/>
      <c r="EQ199" s="107">
        <v>193</v>
      </c>
      <c r="ER199" s="109"/>
      <c r="ES199" s="110" t="s">
        <v>154</v>
      </c>
      <c r="ET199" s="111"/>
      <c r="EU199" s="112" t="s">
        <v>155</v>
      </c>
      <c r="EV199" s="163"/>
      <c r="EW199" s="186"/>
      <c r="EX199" s="163"/>
      <c r="EY199" s="164"/>
      <c r="EZ199" s="164"/>
      <c r="FA199" s="164"/>
      <c r="FB199" s="164"/>
      <c r="FC199" s="165"/>
      <c r="FD199" s="166"/>
      <c r="FE199" s="167"/>
      <c r="FF199" s="113" t="s">
        <v>159</v>
      </c>
      <c r="FG199" s="166"/>
      <c r="FH199" s="167"/>
      <c r="FI199" s="113" t="s">
        <v>160</v>
      </c>
      <c r="FP199" s="108"/>
    </row>
    <row r="200" spans="2:172">
      <c r="B200" s="107">
        <v>194</v>
      </c>
      <c r="C200" s="109"/>
      <c r="D200" s="110" t="s">
        <v>154</v>
      </c>
      <c r="E200" s="111"/>
      <c r="F200" s="112" t="s">
        <v>155</v>
      </c>
      <c r="G200" s="163"/>
      <c r="H200" s="186"/>
      <c r="I200" s="163"/>
      <c r="J200" s="164"/>
      <c r="K200" s="164"/>
      <c r="L200" s="164"/>
      <c r="M200" s="164"/>
      <c r="N200" s="165"/>
      <c r="O200" s="166"/>
      <c r="P200" s="167"/>
      <c r="Q200" s="113" t="s">
        <v>159</v>
      </c>
      <c r="R200" s="166"/>
      <c r="S200" s="167"/>
      <c r="T200" s="113" t="s">
        <v>160</v>
      </c>
      <c r="AA200" s="108"/>
      <c r="AE200" s="107">
        <v>194</v>
      </c>
      <c r="AF200" s="109"/>
      <c r="AG200" s="110" t="s">
        <v>154</v>
      </c>
      <c r="AH200" s="111"/>
      <c r="AI200" s="112" t="s">
        <v>155</v>
      </c>
      <c r="AJ200" s="163"/>
      <c r="AK200" s="186"/>
      <c r="AL200" s="163"/>
      <c r="AM200" s="164"/>
      <c r="AN200" s="164"/>
      <c r="AO200" s="164"/>
      <c r="AP200" s="164"/>
      <c r="AQ200" s="165"/>
      <c r="AR200" s="166"/>
      <c r="AS200" s="167"/>
      <c r="AT200" s="113" t="s">
        <v>159</v>
      </c>
      <c r="AU200" s="166"/>
      <c r="AV200" s="167"/>
      <c r="AW200" s="113" t="s">
        <v>160</v>
      </c>
      <c r="BD200" s="108"/>
      <c r="BH200" s="107">
        <v>194</v>
      </c>
      <c r="BI200" s="109"/>
      <c r="BJ200" s="110" t="s">
        <v>154</v>
      </c>
      <c r="BK200" s="111"/>
      <c r="BL200" s="112" t="s">
        <v>155</v>
      </c>
      <c r="BM200" s="163"/>
      <c r="BN200" s="186"/>
      <c r="BO200" s="163"/>
      <c r="BP200" s="164"/>
      <c r="BQ200" s="164"/>
      <c r="BR200" s="164"/>
      <c r="BS200" s="164"/>
      <c r="BT200" s="165"/>
      <c r="BU200" s="166"/>
      <c r="BV200" s="167"/>
      <c r="BW200" s="113" t="s">
        <v>159</v>
      </c>
      <c r="BX200" s="166"/>
      <c r="BY200" s="167"/>
      <c r="BZ200" s="113" t="s">
        <v>160</v>
      </c>
      <c r="CG200" s="108"/>
      <c r="CK200" s="107">
        <v>194</v>
      </c>
      <c r="CL200" s="109"/>
      <c r="CM200" s="110" t="s">
        <v>154</v>
      </c>
      <c r="CN200" s="111"/>
      <c r="CO200" s="112" t="s">
        <v>155</v>
      </c>
      <c r="CP200" s="163"/>
      <c r="CQ200" s="186"/>
      <c r="CR200" s="163"/>
      <c r="CS200" s="164"/>
      <c r="CT200" s="164"/>
      <c r="CU200" s="164"/>
      <c r="CV200" s="164"/>
      <c r="CW200" s="165"/>
      <c r="CX200" s="166"/>
      <c r="CY200" s="167"/>
      <c r="CZ200" s="113" t="s">
        <v>159</v>
      </c>
      <c r="DA200" s="166"/>
      <c r="DB200" s="167"/>
      <c r="DC200" s="113" t="s">
        <v>160</v>
      </c>
      <c r="DJ200" s="108"/>
      <c r="DN200" s="107">
        <v>194</v>
      </c>
      <c r="DO200" s="109"/>
      <c r="DP200" s="110" t="s">
        <v>154</v>
      </c>
      <c r="DQ200" s="111"/>
      <c r="DR200" s="112" t="s">
        <v>155</v>
      </c>
      <c r="DS200" s="163"/>
      <c r="DT200" s="186"/>
      <c r="DU200" s="163"/>
      <c r="DV200" s="164"/>
      <c r="DW200" s="164"/>
      <c r="DX200" s="164"/>
      <c r="DY200" s="164"/>
      <c r="DZ200" s="165"/>
      <c r="EA200" s="166"/>
      <c r="EB200" s="167"/>
      <c r="EC200" s="113" t="s">
        <v>159</v>
      </c>
      <c r="ED200" s="166"/>
      <c r="EE200" s="167"/>
      <c r="EF200" s="113" t="s">
        <v>160</v>
      </c>
      <c r="EM200" s="108"/>
      <c r="EQ200" s="107">
        <v>194</v>
      </c>
      <c r="ER200" s="109"/>
      <c r="ES200" s="110" t="s">
        <v>154</v>
      </c>
      <c r="ET200" s="111"/>
      <c r="EU200" s="112" t="s">
        <v>155</v>
      </c>
      <c r="EV200" s="163"/>
      <c r="EW200" s="186"/>
      <c r="EX200" s="163"/>
      <c r="EY200" s="164"/>
      <c r="EZ200" s="164"/>
      <c r="FA200" s="164"/>
      <c r="FB200" s="164"/>
      <c r="FC200" s="165"/>
      <c r="FD200" s="166"/>
      <c r="FE200" s="167"/>
      <c r="FF200" s="113" t="s">
        <v>159</v>
      </c>
      <c r="FG200" s="166"/>
      <c r="FH200" s="167"/>
      <c r="FI200" s="113" t="s">
        <v>160</v>
      </c>
      <c r="FP200" s="108"/>
    </row>
    <row r="201" spans="2:172">
      <c r="B201" s="107">
        <v>195</v>
      </c>
      <c r="C201" s="109"/>
      <c r="D201" s="110" t="s">
        <v>154</v>
      </c>
      <c r="E201" s="111"/>
      <c r="F201" s="112" t="s">
        <v>155</v>
      </c>
      <c r="G201" s="163"/>
      <c r="H201" s="186"/>
      <c r="I201" s="163"/>
      <c r="J201" s="164"/>
      <c r="K201" s="164"/>
      <c r="L201" s="164"/>
      <c r="M201" s="164"/>
      <c r="N201" s="165"/>
      <c r="O201" s="166"/>
      <c r="P201" s="167"/>
      <c r="Q201" s="113" t="s">
        <v>159</v>
      </c>
      <c r="R201" s="166"/>
      <c r="S201" s="167"/>
      <c r="T201" s="113" t="s">
        <v>160</v>
      </c>
      <c r="AA201" s="108"/>
      <c r="AE201" s="107">
        <v>195</v>
      </c>
      <c r="AF201" s="109"/>
      <c r="AG201" s="110" t="s">
        <v>154</v>
      </c>
      <c r="AH201" s="111"/>
      <c r="AI201" s="112" t="s">
        <v>155</v>
      </c>
      <c r="AJ201" s="163"/>
      <c r="AK201" s="186"/>
      <c r="AL201" s="163"/>
      <c r="AM201" s="164"/>
      <c r="AN201" s="164"/>
      <c r="AO201" s="164"/>
      <c r="AP201" s="164"/>
      <c r="AQ201" s="165"/>
      <c r="AR201" s="166"/>
      <c r="AS201" s="167"/>
      <c r="AT201" s="113" t="s">
        <v>159</v>
      </c>
      <c r="AU201" s="166"/>
      <c r="AV201" s="167"/>
      <c r="AW201" s="113" t="s">
        <v>160</v>
      </c>
      <c r="BD201" s="108"/>
      <c r="BH201" s="107">
        <v>195</v>
      </c>
      <c r="BI201" s="109"/>
      <c r="BJ201" s="110" t="s">
        <v>154</v>
      </c>
      <c r="BK201" s="111"/>
      <c r="BL201" s="112" t="s">
        <v>155</v>
      </c>
      <c r="BM201" s="163"/>
      <c r="BN201" s="186"/>
      <c r="BO201" s="163"/>
      <c r="BP201" s="164"/>
      <c r="BQ201" s="164"/>
      <c r="BR201" s="164"/>
      <c r="BS201" s="164"/>
      <c r="BT201" s="165"/>
      <c r="BU201" s="166"/>
      <c r="BV201" s="167"/>
      <c r="BW201" s="113" t="s">
        <v>159</v>
      </c>
      <c r="BX201" s="166"/>
      <c r="BY201" s="167"/>
      <c r="BZ201" s="113" t="s">
        <v>160</v>
      </c>
      <c r="CG201" s="108"/>
      <c r="CK201" s="107">
        <v>195</v>
      </c>
      <c r="CL201" s="109"/>
      <c r="CM201" s="110" t="s">
        <v>154</v>
      </c>
      <c r="CN201" s="111"/>
      <c r="CO201" s="112" t="s">
        <v>155</v>
      </c>
      <c r="CP201" s="163"/>
      <c r="CQ201" s="186"/>
      <c r="CR201" s="163"/>
      <c r="CS201" s="164"/>
      <c r="CT201" s="164"/>
      <c r="CU201" s="164"/>
      <c r="CV201" s="164"/>
      <c r="CW201" s="165"/>
      <c r="CX201" s="166"/>
      <c r="CY201" s="167"/>
      <c r="CZ201" s="113" t="s">
        <v>159</v>
      </c>
      <c r="DA201" s="166"/>
      <c r="DB201" s="167"/>
      <c r="DC201" s="113" t="s">
        <v>160</v>
      </c>
      <c r="DJ201" s="108"/>
      <c r="DN201" s="107">
        <v>195</v>
      </c>
      <c r="DO201" s="109"/>
      <c r="DP201" s="110" t="s">
        <v>154</v>
      </c>
      <c r="DQ201" s="111"/>
      <c r="DR201" s="112" t="s">
        <v>155</v>
      </c>
      <c r="DS201" s="163"/>
      <c r="DT201" s="186"/>
      <c r="DU201" s="163"/>
      <c r="DV201" s="164"/>
      <c r="DW201" s="164"/>
      <c r="DX201" s="164"/>
      <c r="DY201" s="164"/>
      <c r="DZ201" s="165"/>
      <c r="EA201" s="166"/>
      <c r="EB201" s="167"/>
      <c r="EC201" s="113" t="s">
        <v>159</v>
      </c>
      <c r="ED201" s="166"/>
      <c r="EE201" s="167"/>
      <c r="EF201" s="113" t="s">
        <v>160</v>
      </c>
      <c r="EM201" s="108"/>
      <c r="EQ201" s="107">
        <v>195</v>
      </c>
      <c r="ER201" s="109"/>
      <c r="ES201" s="110" t="s">
        <v>154</v>
      </c>
      <c r="ET201" s="111"/>
      <c r="EU201" s="112" t="s">
        <v>155</v>
      </c>
      <c r="EV201" s="163"/>
      <c r="EW201" s="186"/>
      <c r="EX201" s="163"/>
      <c r="EY201" s="164"/>
      <c r="EZ201" s="164"/>
      <c r="FA201" s="164"/>
      <c r="FB201" s="164"/>
      <c r="FC201" s="165"/>
      <c r="FD201" s="166"/>
      <c r="FE201" s="167"/>
      <c r="FF201" s="113" t="s">
        <v>159</v>
      </c>
      <c r="FG201" s="166"/>
      <c r="FH201" s="167"/>
      <c r="FI201" s="113" t="s">
        <v>160</v>
      </c>
      <c r="FP201" s="108"/>
    </row>
    <row r="202" spans="2:172">
      <c r="B202" s="107">
        <v>196</v>
      </c>
      <c r="C202" s="109"/>
      <c r="D202" s="110" t="s">
        <v>154</v>
      </c>
      <c r="E202" s="111"/>
      <c r="F202" s="112" t="s">
        <v>155</v>
      </c>
      <c r="G202" s="163"/>
      <c r="H202" s="186"/>
      <c r="I202" s="163"/>
      <c r="J202" s="164"/>
      <c r="K202" s="164"/>
      <c r="L202" s="164"/>
      <c r="M202" s="164"/>
      <c r="N202" s="165"/>
      <c r="O202" s="166"/>
      <c r="P202" s="167"/>
      <c r="Q202" s="113" t="s">
        <v>159</v>
      </c>
      <c r="R202" s="166"/>
      <c r="S202" s="167"/>
      <c r="T202" s="113" t="s">
        <v>160</v>
      </c>
      <c r="AA202" s="108"/>
      <c r="AE202" s="107">
        <v>196</v>
      </c>
      <c r="AF202" s="109"/>
      <c r="AG202" s="110" t="s">
        <v>154</v>
      </c>
      <c r="AH202" s="111"/>
      <c r="AI202" s="112" t="s">
        <v>155</v>
      </c>
      <c r="AJ202" s="163"/>
      <c r="AK202" s="186"/>
      <c r="AL202" s="163"/>
      <c r="AM202" s="164"/>
      <c r="AN202" s="164"/>
      <c r="AO202" s="164"/>
      <c r="AP202" s="164"/>
      <c r="AQ202" s="165"/>
      <c r="AR202" s="166"/>
      <c r="AS202" s="167"/>
      <c r="AT202" s="113" t="s">
        <v>159</v>
      </c>
      <c r="AU202" s="166"/>
      <c r="AV202" s="167"/>
      <c r="AW202" s="113" t="s">
        <v>160</v>
      </c>
      <c r="BD202" s="108"/>
      <c r="BH202" s="107">
        <v>196</v>
      </c>
      <c r="BI202" s="109"/>
      <c r="BJ202" s="110" t="s">
        <v>154</v>
      </c>
      <c r="BK202" s="111"/>
      <c r="BL202" s="112" t="s">
        <v>155</v>
      </c>
      <c r="BM202" s="163"/>
      <c r="BN202" s="186"/>
      <c r="BO202" s="163"/>
      <c r="BP202" s="164"/>
      <c r="BQ202" s="164"/>
      <c r="BR202" s="164"/>
      <c r="BS202" s="164"/>
      <c r="BT202" s="165"/>
      <c r="BU202" s="166"/>
      <c r="BV202" s="167"/>
      <c r="BW202" s="113" t="s">
        <v>159</v>
      </c>
      <c r="BX202" s="166"/>
      <c r="BY202" s="167"/>
      <c r="BZ202" s="113" t="s">
        <v>160</v>
      </c>
      <c r="CG202" s="108"/>
      <c r="CK202" s="107">
        <v>196</v>
      </c>
      <c r="CL202" s="109"/>
      <c r="CM202" s="110" t="s">
        <v>154</v>
      </c>
      <c r="CN202" s="111"/>
      <c r="CO202" s="112" t="s">
        <v>155</v>
      </c>
      <c r="CP202" s="163"/>
      <c r="CQ202" s="186"/>
      <c r="CR202" s="163"/>
      <c r="CS202" s="164"/>
      <c r="CT202" s="164"/>
      <c r="CU202" s="164"/>
      <c r="CV202" s="164"/>
      <c r="CW202" s="165"/>
      <c r="CX202" s="166"/>
      <c r="CY202" s="167"/>
      <c r="CZ202" s="113" t="s">
        <v>159</v>
      </c>
      <c r="DA202" s="166"/>
      <c r="DB202" s="167"/>
      <c r="DC202" s="113" t="s">
        <v>160</v>
      </c>
      <c r="DJ202" s="108"/>
      <c r="DN202" s="107">
        <v>196</v>
      </c>
      <c r="DO202" s="109"/>
      <c r="DP202" s="110" t="s">
        <v>154</v>
      </c>
      <c r="DQ202" s="111"/>
      <c r="DR202" s="112" t="s">
        <v>155</v>
      </c>
      <c r="DS202" s="163"/>
      <c r="DT202" s="186"/>
      <c r="DU202" s="163"/>
      <c r="DV202" s="164"/>
      <c r="DW202" s="164"/>
      <c r="DX202" s="164"/>
      <c r="DY202" s="164"/>
      <c r="DZ202" s="165"/>
      <c r="EA202" s="166"/>
      <c r="EB202" s="167"/>
      <c r="EC202" s="113" t="s">
        <v>159</v>
      </c>
      <c r="ED202" s="166"/>
      <c r="EE202" s="167"/>
      <c r="EF202" s="113" t="s">
        <v>160</v>
      </c>
      <c r="EM202" s="108"/>
      <c r="EQ202" s="107">
        <v>196</v>
      </c>
      <c r="ER202" s="109"/>
      <c r="ES202" s="110" t="s">
        <v>154</v>
      </c>
      <c r="ET202" s="111"/>
      <c r="EU202" s="112" t="s">
        <v>155</v>
      </c>
      <c r="EV202" s="163"/>
      <c r="EW202" s="186"/>
      <c r="EX202" s="163"/>
      <c r="EY202" s="164"/>
      <c r="EZ202" s="164"/>
      <c r="FA202" s="164"/>
      <c r="FB202" s="164"/>
      <c r="FC202" s="165"/>
      <c r="FD202" s="166"/>
      <c r="FE202" s="167"/>
      <c r="FF202" s="113" t="s">
        <v>159</v>
      </c>
      <c r="FG202" s="166"/>
      <c r="FH202" s="167"/>
      <c r="FI202" s="113" t="s">
        <v>160</v>
      </c>
      <c r="FP202" s="108"/>
    </row>
    <row r="203" spans="2:172">
      <c r="B203" s="107">
        <v>197</v>
      </c>
      <c r="C203" s="109"/>
      <c r="D203" s="110" t="s">
        <v>154</v>
      </c>
      <c r="E203" s="111"/>
      <c r="F203" s="112" t="s">
        <v>155</v>
      </c>
      <c r="G203" s="163"/>
      <c r="H203" s="186"/>
      <c r="I203" s="163"/>
      <c r="J203" s="164"/>
      <c r="K203" s="164"/>
      <c r="L203" s="164"/>
      <c r="M203" s="164"/>
      <c r="N203" s="165"/>
      <c r="O203" s="166"/>
      <c r="P203" s="167"/>
      <c r="Q203" s="113" t="s">
        <v>159</v>
      </c>
      <c r="R203" s="166"/>
      <c r="S203" s="167"/>
      <c r="T203" s="113" t="s">
        <v>160</v>
      </c>
      <c r="AA203" s="108"/>
      <c r="AE203" s="107">
        <v>197</v>
      </c>
      <c r="AF203" s="109"/>
      <c r="AG203" s="110" t="s">
        <v>154</v>
      </c>
      <c r="AH203" s="111"/>
      <c r="AI203" s="112" t="s">
        <v>155</v>
      </c>
      <c r="AJ203" s="163"/>
      <c r="AK203" s="186"/>
      <c r="AL203" s="163"/>
      <c r="AM203" s="164"/>
      <c r="AN203" s="164"/>
      <c r="AO203" s="164"/>
      <c r="AP203" s="164"/>
      <c r="AQ203" s="165"/>
      <c r="AR203" s="166"/>
      <c r="AS203" s="167"/>
      <c r="AT203" s="113" t="s">
        <v>159</v>
      </c>
      <c r="AU203" s="166"/>
      <c r="AV203" s="167"/>
      <c r="AW203" s="113" t="s">
        <v>160</v>
      </c>
      <c r="BD203" s="108"/>
      <c r="BH203" s="107">
        <v>197</v>
      </c>
      <c r="BI203" s="109"/>
      <c r="BJ203" s="110" t="s">
        <v>154</v>
      </c>
      <c r="BK203" s="111"/>
      <c r="BL203" s="112" t="s">
        <v>155</v>
      </c>
      <c r="BM203" s="163"/>
      <c r="BN203" s="186"/>
      <c r="BO203" s="163"/>
      <c r="BP203" s="164"/>
      <c r="BQ203" s="164"/>
      <c r="BR203" s="164"/>
      <c r="BS203" s="164"/>
      <c r="BT203" s="165"/>
      <c r="BU203" s="166"/>
      <c r="BV203" s="167"/>
      <c r="BW203" s="113" t="s">
        <v>159</v>
      </c>
      <c r="BX203" s="166"/>
      <c r="BY203" s="167"/>
      <c r="BZ203" s="113" t="s">
        <v>160</v>
      </c>
      <c r="CG203" s="108"/>
      <c r="CK203" s="107">
        <v>197</v>
      </c>
      <c r="CL203" s="109"/>
      <c r="CM203" s="110" t="s">
        <v>154</v>
      </c>
      <c r="CN203" s="111"/>
      <c r="CO203" s="112" t="s">
        <v>155</v>
      </c>
      <c r="CP203" s="163"/>
      <c r="CQ203" s="186"/>
      <c r="CR203" s="163"/>
      <c r="CS203" s="164"/>
      <c r="CT203" s="164"/>
      <c r="CU203" s="164"/>
      <c r="CV203" s="164"/>
      <c r="CW203" s="165"/>
      <c r="CX203" s="166"/>
      <c r="CY203" s="167"/>
      <c r="CZ203" s="113" t="s">
        <v>159</v>
      </c>
      <c r="DA203" s="166"/>
      <c r="DB203" s="167"/>
      <c r="DC203" s="113" t="s">
        <v>160</v>
      </c>
      <c r="DJ203" s="108"/>
      <c r="DN203" s="107">
        <v>197</v>
      </c>
      <c r="DO203" s="109"/>
      <c r="DP203" s="110" t="s">
        <v>154</v>
      </c>
      <c r="DQ203" s="111"/>
      <c r="DR203" s="112" t="s">
        <v>155</v>
      </c>
      <c r="DS203" s="163"/>
      <c r="DT203" s="186"/>
      <c r="DU203" s="163"/>
      <c r="DV203" s="164"/>
      <c r="DW203" s="164"/>
      <c r="DX203" s="164"/>
      <c r="DY203" s="164"/>
      <c r="DZ203" s="165"/>
      <c r="EA203" s="166"/>
      <c r="EB203" s="167"/>
      <c r="EC203" s="113" t="s">
        <v>159</v>
      </c>
      <c r="ED203" s="166"/>
      <c r="EE203" s="167"/>
      <c r="EF203" s="113" t="s">
        <v>160</v>
      </c>
      <c r="EM203" s="108"/>
      <c r="EQ203" s="107">
        <v>197</v>
      </c>
      <c r="ER203" s="109"/>
      <c r="ES203" s="110" t="s">
        <v>154</v>
      </c>
      <c r="ET203" s="111"/>
      <c r="EU203" s="112" t="s">
        <v>155</v>
      </c>
      <c r="EV203" s="163"/>
      <c r="EW203" s="186"/>
      <c r="EX203" s="163"/>
      <c r="EY203" s="164"/>
      <c r="EZ203" s="164"/>
      <c r="FA203" s="164"/>
      <c r="FB203" s="164"/>
      <c r="FC203" s="165"/>
      <c r="FD203" s="166"/>
      <c r="FE203" s="167"/>
      <c r="FF203" s="113" t="s">
        <v>159</v>
      </c>
      <c r="FG203" s="166"/>
      <c r="FH203" s="167"/>
      <c r="FI203" s="113" t="s">
        <v>160</v>
      </c>
      <c r="FP203" s="108"/>
    </row>
    <row r="204" spans="2:172">
      <c r="B204" s="107">
        <v>198</v>
      </c>
      <c r="C204" s="109"/>
      <c r="D204" s="110" t="s">
        <v>154</v>
      </c>
      <c r="E204" s="111"/>
      <c r="F204" s="112" t="s">
        <v>155</v>
      </c>
      <c r="G204" s="163"/>
      <c r="H204" s="186"/>
      <c r="I204" s="163"/>
      <c r="J204" s="164"/>
      <c r="K204" s="164"/>
      <c r="L204" s="164"/>
      <c r="M204" s="164"/>
      <c r="N204" s="165"/>
      <c r="O204" s="166"/>
      <c r="P204" s="167"/>
      <c r="Q204" s="113" t="s">
        <v>159</v>
      </c>
      <c r="R204" s="166"/>
      <c r="S204" s="167"/>
      <c r="T204" s="113" t="s">
        <v>160</v>
      </c>
      <c r="AA204" s="108"/>
      <c r="AE204" s="107">
        <v>198</v>
      </c>
      <c r="AF204" s="109"/>
      <c r="AG204" s="110" t="s">
        <v>154</v>
      </c>
      <c r="AH204" s="111"/>
      <c r="AI204" s="112" t="s">
        <v>155</v>
      </c>
      <c r="AJ204" s="163"/>
      <c r="AK204" s="186"/>
      <c r="AL204" s="163"/>
      <c r="AM204" s="164"/>
      <c r="AN204" s="164"/>
      <c r="AO204" s="164"/>
      <c r="AP204" s="164"/>
      <c r="AQ204" s="165"/>
      <c r="AR204" s="166"/>
      <c r="AS204" s="167"/>
      <c r="AT204" s="113" t="s">
        <v>159</v>
      </c>
      <c r="AU204" s="166"/>
      <c r="AV204" s="167"/>
      <c r="AW204" s="113" t="s">
        <v>160</v>
      </c>
      <c r="BD204" s="108"/>
      <c r="BH204" s="107">
        <v>198</v>
      </c>
      <c r="BI204" s="109"/>
      <c r="BJ204" s="110" t="s">
        <v>154</v>
      </c>
      <c r="BK204" s="111"/>
      <c r="BL204" s="112" t="s">
        <v>155</v>
      </c>
      <c r="BM204" s="163"/>
      <c r="BN204" s="186"/>
      <c r="BO204" s="163"/>
      <c r="BP204" s="164"/>
      <c r="BQ204" s="164"/>
      <c r="BR204" s="164"/>
      <c r="BS204" s="164"/>
      <c r="BT204" s="165"/>
      <c r="BU204" s="166"/>
      <c r="BV204" s="167"/>
      <c r="BW204" s="113" t="s">
        <v>159</v>
      </c>
      <c r="BX204" s="166"/>
      <c r="BY204" s="167"/>
      <c r="BZ204" s="113" t="s">
        <v>160</v>
      </c>
      <c r="CG204" s="108"/>
      <c r="CK204" s="107">
        <v>198</v>
      </c>
      <c r="CL204" s="109"/>
      <c r="CM204" s="110" t="s">
        <v>154</v>
      </c>
      <c r="CN204" s="111"/>
      <c r="CO204" s="112" t="s">
        <v>155</v>
      </c>
      <c r="CP204" s="163"/>
      <c r="CQ204" s="186"/>
      <c r="CR204" s="163"/>
      <c r="CS204" s="164"/>
      <c r="CT204" s="164"/>
      <c r="CU204" s="164"/>
      <c r="CV204" s="164"/>
      <c r="CW204" s="165"/>
      <c r="CX204" s="166"/>
      <c r="CY204" s="167"/>
      <c r="CZ204" s="113" t="s">
        <v>159</v>
      </c>
      <c r="DA204" s="166"/>
      <c r="DB204" s="167"/>
      <c r="DC204" s="113" t="s">
        <v>160</v>
      </c>
      <c r="DJ204" s="108"/>
      <c r="DN204" s="107">
        <v>198</v>
      </c>
      <c r="DO204" s="109"/>
      <c r="DP204" s="110" t="s">
        <v>154</v>
      </c>
      <c r="DQ204" s="111"/>
      <c r="DR204" s="112" t="s">
        <v>155</v>
      </c>
      <c r="DS204" s="163"/>
      <c r="DT204" s="186"/>
      <c r="DU204" s="163"/>
      <c r="DV204" s="164"/>
      <c r="DW204" s="164"/>
      <c r="DX204" s="164"/>
      <c r="DY204" s="164"/>
      <c r="DZ204" s="165"/>
      <c r="EA204" s="166"/>
      <c r="EB204" s="167"/>
      <c r="EC204" s="113" t="s">
        <v>159</v>
      </c>
      <c r="ED204" s="166"/>
      <c r="EE204" s="167"/>
      <c r="EF204" s="113" t="s">
        <v>160</v>
      </c>
      <c r="EM204" s="108"/>
      <c r="EQ204" s="107">
        <v>198</v>
      </c>
      <c r="ER204" s="109"/>
      <c r="ES204" s="110" t="s">
        <v>154</v>
      </c>
      <c r="ET204" s="111"/>
      <c r="EU204" s="112" t="s">
        <v>155</v>
      </c>
      <c r="EV204" s="163"/>
      <c r="EW204" s="186"/>
      <c r="EX204" s="163"/>
      <c r="EY204" s="164"/>
      <c r="EZ204" s="164"/>
      <c r="FA204" s="164"/>
      <c r="FB204" s="164"/>
      <c r="FC204" s="165"/>
      <c r="FD204" s="166"/>
      <c r="FE204" s="167"/>
      <c r="FF204" s="113" t="s">
        <v>159</v>
      </c>
      <c r="FG204" s="166"/>
      <c r="FH204" s="167"/>
      <c r="FI204" s="113" t="s">
        <v>160</v>
      </c>
      <c r="FP204" s="108"/>
    </row>
    <row r="205" spans="2:172">
      <c r="B205" s="107">
        <v>199</v>
      </c>
      <c r="C205" s="109"/>
      <c r="D205" s="110" t="s">
        <v>154</v>
      </c>
      <c r="E205" s="111"/>
      <c r="F205" s="112" t="s">
        <v>155</v>
      </c>
      <c r="G205" s="163"/>
      <c r="H205" s="186"/>
      <c r="I205" s="163"/>
      <c r="J205" s="164"/>
      <c r="K205" s="164"/>
      <c r="L205" s="164"/>
      <c r="M205" s="164"/>
      <c r="N205" s="165"/>
      <c r="O205" s="166"/>
      <c r="P205" s="167"/>
      <c r="Q205" s="113" t="s">
        <v>159</v>
      </c>
      <c r="R205" s="183"/>
      <c r="S205" s="184"/>
      <c r="T205" s="113" t="s">
        <v>160</v>
      </c>
      <c r="AA205" s="108"/>
      <c r="AE205" s="107">
        <v>199</v>
      </c>
      <c r="AF205" s="109"/>
      <c r="AG205" s="110" t="s">
        <v>154</v>
      </c>
      <c r="AH205" s="111"/>
      <c r="AI205" s="112" t="s">
        <v>155</v>
      </c>
      <c r="AJ205" s="163"/>
      <c r="AK205" s="186"/>
      <c r="AL205" s="163"/>
      <c r="AM205" s="164"/>
      <c r="AN205" s="164"/>
      <c r="AO205" s="164"/>
      <c r="AP205" s="164"/>
      <c r="AQ205" s="165"/>
      <c r="AR205" s="166"/>
      <c r="AS205" s="167"/>
      <c r="AT205" s="113" t="s">
        <v>159</v>
      </c>
      <c r="AU205" s="183"/>
      <c r="AV205" s="184"/>
      <c r="AW205" s="113" t="s">
        <v>160</v>
      </c>
      <c r="BD205" s="108"/>
      <c r="BH205" s="107">
        <v>199</v>
      </c>
      <c r="BI205" s="109"/>
      <c r="BJ205" s="110" t="s">
        <v>154</v>
      </c>
      <c r="BK205" s="111"/>
      <c r="BL205" s="112" t="s">
        <v>155</v>
      </c>
      <c r="BM205" s="163"/>
      <c r="BN205" s="186"/>
      <c r="BO205" s="163"/>
      <c r="BP205" s="164"/>
      <c r="BQ205" s="164"/>
      <c r="BR205" s="164"/>
      <c r="BS205" s="164"/>
      <c r="BT205" s="165"/>
      <c r="BU205" s="166"/>
      <c r="BV205" s="167"/>
      <c r="BW205" s="113" t="s">
        <v>159</v>
      </c>
      <c r="BX205" s="183"/>
      <c r="BY205" s="184"/>
      <c r="BZ205" s="113" t="s">
        <v>160</v>
      </c>
      <c r="CG205" s="108"/>
      <c r="CK205" s="107">
        <v>199</v>
      </c>
      <c r="CL205" s="109"/>
      <c r="CM205" s="110" t="s">
        <v>154</v>
      </c>
      <c r="CN205" s="111"/>
      <c r="CO205" s="112" t="s">
        <v>155</v>
      </c>
      <c r="CP205" s="163"/>
      <c r="CQ205" s="186"/>
      <c r="CR205" s="163"/>
      <c r="CS205" s="164"/>
      <c r="CT205" s="164"/>
      <c r="CU205" s="164"/>
      <c r="CV205" s="164"/>
      <c r="CW205" s="165"/>
      <c r="CX205" s="166"/>
      <c r="CY205" s="167"/>
      <c r="CZ205" s="113" t="s">
        <v>159</v>
      </c>
      <c r="DA205" s="183"/>
      <c r="DB205" s="184"/>
      <c r="DC205" s="113" t="s">
        <v>160</v>
      </c>
      <c r="DJ205" s="108"/>
      <c r="DN205" s="107">
        <v>199</v>
      </c>
      <c r="DO205" s="109"/>
      <c r="DP205" s="110" t="s">
        <v>154</v>
      </c>
      <c r="DQ205" s="111"/>
      <c r="DR205" s="112" t="s">
        <v>155</v>
      </c>
      <c r="DS205" s="163"/>
      <c r="DT205" s="186"/>
      <c r="DU205" s="163"/>
      <c r="DV205" s="164"/>
      <c r="DW205" s="164"/>
      <c r="DX205" s="164"/>
      <c r="DY205" s="164"/>
      <c r="DZ205" s="165"/>
      <c r="EA205" s="166"/>
      <c r="EB205" s="167"/>
      <c r="EC205" s="113" t="s">
        <v>159</v>
      </c>
      <c r="ED205" s="183"/>
      <c r="EE205" s="184"/>
      <c r="EF205" s="113" t="s">
        <v>160</v>
      </c>
      <c r="EM205" s="108"/>
      <c r="EQ205" s="107">
        <v>199</v>
      </c>
      <c r="ER205" s="109"/>
      <c r="ES205" s="110" t="s">
        <v>154</v>
      </c>
      <c r="ET205" s="111"/>
      <c r="EU205" s="112" t="s">
        <v>155</v>
      </c>
      <c r="EV205" s="163"/>
      <c r="EW205" s="186"/>
      <c r="EX205" s="163"/>
      <c r="EY205" s="164"/>
      <c r="EZ205" s="164"/>
      <c r="FA205" s="164"/>
      <c r="FB205" s="164"/>
      <c r="FC205" s="165"/>
      <c r="FD205" s="166"/>
      <c r="FE205" s="167"/>
      <c r="FF205" s="113" t="s">
        <v>159</v>
      </c>
      <c r="FG205" s="183"/>
      <c r="FH205" s="184"/>
      <c r="FI205" s="113" t="s">
        <v>160</v>
      </c>
      <c r="FP205" s="108"/>
    </row>
    <row r="206" spans="2:172">
      <c r="B206" s="107">
        <v>200</v>
      </c>
      <c r="C206" s="109"/>
      <c r="D206" s="110" t="s">
        <v>154</v>
      </c>
      <c r="E206" s="111"/>
      <c r="F206" s="112" t="s">
        <v>155</v>
      </c>
      <c r="G206" s="163"/>
      <c r="H206" s="186"/>
      <c r="I206" s="163"/>
      <c r="J206" s="164"/>
      <c r="K206" s="164"/>
      <c r="L206" s="164"/>
      <c r="M206" s="164"/>
      <c r="N206" s="165"/>
      <c r="O206" s="166"/>
      <c r="P206" s="167"/>
      <c r="Q206" s="113" t="s">
        <v>159</v>
      </c>
      <c r="R206" s="166"/>
      <c r="S206" s="167"/>
      <c r="T206" s="113" t="s">
        <v>160</v>
      </c>
      <c r="AA206" s="108"/>
      <c r="AE206" s="107">
        <v>200</v>
      </c>
      <c r="AF206" s="109"/>
      <c r="AG206" s="110" t="s">
        <v>154</v>
      </c>
      <c r="AH206" s="111"/>
      <c r="AI206" s="112" t="s">
        <v>155</v>
      </c>
      <c r="AJ206" s="163"/>
      <c r="AK206" s="186"/>
      <c r="AL206" s="163"/>
      <c r="AM206" s="164"/>
      <c r="AN206" s="164"/>
      <c r="AO206" s="164"/>
      <c r="AP206" s="164"/>
      <c r="AQ206" s="165"/>
      <c r="AR206" s="166"/>
      <c r="AS206" s="167"/>
      <c r="AT206" s="113" t="s">
        <v>159</v>
      </c>
      <c r="AU206" s="166"/>
      <c r="AV206" s="167"/>
      <c r="AW206" s="113" t="s">
        <v>160</v>
      </c>
      <c r="BD206" s="108"/>
      <c r="BH206" s="107">
        <v>200</v>
      </c>
      <c r="BI206" s="109"/>
      <c r="BJ206" s="110" t="s">
        <v>154</v>
      </c>
      <c r="BK206" s="111"/>
      <c r="BL206" s="112" t="s">
        <v>155</v>
      </c>
      <c r="BM206" s="163"/>
      <c r="BN206" s="186"/>
      <c r="BO206" s="163"/>
      <c r="BP206" s="164"/>
      <c r="BQ206" s="164"/>
      <c r="BR206" s="164"/>
      <c r="BS206" s="164"/>
      <c r="BT206" s="165"/>
      <c r="BU206" s="166"/>
      <c r="BV206" s="167"/>
      <c r="BW206" s="113" t="s">
        <v>159</v>
      </c>
      <c r="BX206" s="166"/>
      <c r="BY206" s="167"/>
      <c r="BZ206" s="113" t="s">
        <v>160</v>
      </c>
      <c r="CG206" s="108"/>
      <c r="CK206" s="107">
        <v>200</v>
      </c>
      <c r="CL206" s="109"/>
      <c r="CM206" s="110" t="s">
        <v>154</v>
      </c>
      <c r="CN206" s="111"/>
      <c r="CO206" s="112" t="s">
        <v>155</v>
      </c>
      <c r="CP206" s="163"/>
      <c r="CQ206" s="186"/>
      <c r="CR206" s="163"/>
      <c r="CS206" s="164"/>
      <c r="CT206" s="164"/>
      <c r="CU206" s="164"/>
      <c r="CV206" s="164"/>
      <c r="CW206" s="165"/>
      <c r="CX206" s="166"/>
      <c r="CY206" s="167"/>
      <c r="CZ206" s="113" t="s">
        <v>159</v>
      </c>
      <c r="DA206" s="166"/>
      <c r="DB206" s="167"/>
      <c r="DC206" s="113" t="s">
        <v>160</v>
      </c>
      <c r="DJ206" s="108"/>
      <c r="DN206" s="107">
        <v>200</v>
      </c>
      <c r="DO206" s="109"/>
      <c r="DP206" s="110" t="s">
        <v>154</v>
      </c>
      <c r="DQ206" s="111"/>
      <c r="DR206" s="112" t="s">
        <v>155</v>
      </c>
      <c r="DS206" s="163"/>
      <c r="DT206" s="186"/>
      <c r="DU206" s="163"/>
      <c r="DV206" s="164"/>
      <c r="DW206" s="164"/>
      <c r="DX206" s="164"/>
      <c r="DY206" s="164"/>
      <c r="DZ206" s="165"/>
      <c r="EA206" s="166"/>
      <c r="EB206" s="167"/>
      <c r="EC206" s="113" t="s">
        <v>159</v>
      </c>
      <c r="ED206" s="166"/>
      <c r="EE206" s="167"/>
      <c r="EF206" s="113" t="s">
        <v>160</v>
      </c>
      <c r="EM206" s="108"/>
      <c r="EQ206" s="107">
        <v>200</v>
      </c>
      <c r="ER206" s="109"/>
      <c r="ES206" s="110" t="s">
        <v>154</v>
      </c>
      <c r="ET206" s="111"/>
      <c r="EU206" s="112" t="s">
        <v>155</v>
      </c>
      <c r="EV206" s="163"/>
      <c r="EW206" s="186"/>
      <c r="EX206" s="163"/>
      <c r="EY206" s="164"/>
      <c r="EZ206" s="164"/>
      <c r="FA206" s="164"/>
      <c r="FB206" s="164"/>
      <c r="FC206" s="165"/>
      <c r="FD206" s="166"/>
      <c r="FE206" s="167"/>
      <c r="FF206" s="113" t="s">
        <v>159</v>
      </c>
      <c r="FG206" s="166"/>
      <c r="FH206" s="167"/>
      <c r="FI206" s="113" t="s">
        <v>160</v>
      </c>
      <c r="FP206" s="108"/>
    </row>
    <row r="207" spans="2:172" ht="13.5" thickBot="1">
      <c r="B207" s="114"/>
      <c r="C207" s="115"/>
      <c r="D207" s="115"/>
      <c r="E207" s="115"/>
      <c r="F207" s="115"/>
      <c r="G207" s="115"/>
      <c r="H207" s="115"/>
      <c r="I207" s="115"/>
      <c r="J207" s="115"/>
      <c r="K207" s="115"/>
      <c r="L207" s="115"/>
      <c r="M207" s="115"/>
      <c r="N207" s="115"/>
      <c r="O207" s="115"/>
      <c r="P207" s="115"/>
      <c r="Q207" s="115"/>
      <c r="R207" s="115"/>
      <c r="S207" s="115"/>
      <c r="T207" s="115"/>
      <c r="U207" s="115"/>
      <c r="V207" s="115"/>
      <c r="W207" s="115"/>
      <c r="X207" s="115"/>
      <c r="Y207" s="115"/>
      <c r="Z207" s="115"/>
      <c r="AA207" s="116"/>
      <c r="AE207" s="114"/>
      <c r="AF207" s="115"/>
      <c r="AG207" s="115"/>
      <c r="AH207" s="115"/>
      <c r="AI207" s="115"/>
      <c r="AJ207" s="115"/>
      <c r="AK207" s="115"/>
      <c r="AL207" s="115"/>
      <c r="AM207" s="115"/>
      <c r="AN207" s="115"/>
      <c r="AO207" s="115"/>
      <c r="AP207" s="115"/>
      <c r="AQ207" s="115"/>
      <c r="AR207" s="115"/>
      <c r="AS207" s="115"/>
      <c r="AT207" s="115"/>
      <c r="AU207" s="115"/>
      <c r="AV207" s="115"/>
      <c r="AW207" s="115"/>
      <c r="AX207" s="115"/>
      <c r="AY207" s="115"/>
      <c r="AZ207" s="115"/>
      <c r="BA207" s="115"/>
      <c r="BB207" s="115"/>
      <c r="BC207" s="115"/>
      <c r="BD207" s="116"/>
      <c r="BH207" s="114"/>
      <c r="BI207" s="115"/>
      <c r="BJ207" s="115"/>
      <c r="BK207" s="115"/>
      <c r="BL207" s="115"/>
      <c r="BM207" s="115"/>
      <c r="BN207" s="115"/>
      <c r="BO207" s="115"/>
      <c r="BP207" s="115"/>
      <c r="BQ207" s="115"/>
      <c r="BR207" s="115"/>
      <c r="BS207" s="115"/>
      <c r="BT207" s="115"/>
      <c r="BU207" s="115"/>
      <c r="BV207" s="115"/>
      <c r="BW207" s="115"/>
      <c r="BX207" s="115"/>
      <c r="BY207" s="115"/>
      <c r="BZ207" s="115"/>
      <c r="CA207" s="115"/>
      <c r="CB207" s="115"/>
      <c r="CC207" s="115"/>
      <c r="CD207" s="115"/>
      <c r="CE207" s="115"/>
      <c r="CF207" s="115"/>
      <c r="CG207" s="116"/>
      <c r="CK207" s="114"/>
      <c r="CL207" s="115"/>
      <c r="CM207" s="115"/>
      <c r="CN207" s="115"/>
      <c r="CO207" s="115"/>
      <c r="CP207" s="115"/>
      <c r="CQ207" s="115"/>
      <c r="CR207" s="115"/>
      <c r="CS207" s="115"/>
      <c r="CT207" s="115"/>
      <c r="CU207" s="115"/>
      <c r="CV207" s="115"/>
      <c r="CW207" s="115"/>
      <c r="CX207" s="115"/>
      <c r="CY207" s="115"/>
      <c r="CZ207" s="115"/>
      <c r="DA207" s="115"/>
      <c r="DB207" s="115"/>
      <c r="DC207" s="115"/>
      <c r="DD207" s="115"/>
      <c r="DE207" s="115"/>
      <c r="DF207" s="115"/>
      <c r="DG207" s="115"/>
      <c r="DH207" s="115"/>
      <c r="DI207" s="115"/>
      <c r="DJ207" s="116"/>
      <c r="DN207" s="114"/>
      <c r="DO207" s="115"/>
      <c r="DP207" s="115"/>
      <c r="DQ207" s="115"/>
      <c r="DR207" s="115"/>
      <c r="DS207" s="115"/>
      <c r="DT207" s="115"/>
      <c r="DU207" s="115"/>
      <c r="DV207" s="115"/>
      <c r="DW207" s="115"/>
      <c r="DX207" s="115"/>
      <c r="DY207" s="115"/>
      <c r="DZ207" s="115"/>
      <c r="EA207" s="115"/>
      <c r="EB207" s="115"/>
      <c r="EC207" s="115"/>
      <c r="ED207" s="115"/>
      <c r="EE207" s="115"/>
      <c r="EF207" s="115"/>
      <c r="EG207" s="115"/>
      <c r="EH207" s="115"/>
      <c r="EI207" s="115"/>
      <c r="EJ207" s="115"/>
      <c r="EK207" s="115"/>
      <c r="EL207" s="115"/>
      <c r="EM207" s="116"/>
      <c r="EQ207" s="114"/>
      <c r="ER207" s="115"/>
      <c r="ES207" s="115"/>
      <c r="ET207" s="115"/>
      <c r="EU207" s="115"/>
      <c r="EV207" s="115"/>
      <c r="EW207" s="115"/>
      <c r="EX207" s="115"/>
      <c r="EY207" s="115"/>
      <c r="EZ207" s="115"/>
      <c r="FA207" s="115"/>
      <c r="FB207" s="115"/>
      <c r="FC207" s="115"/>
      <c r="FD207" s="115"/>
      <c r="FE207" s="115"/>
      <c r="FF207" s="115"/>
      <c r="FG207" s="115"/>
      <c r="FH207" s="115"/>
      <c r="FI207" s="115"/>
      <c r="FJ207" s="115"/>
      <c r="FK207" s="115"/>
      <c r="FL207" s="115"/>
      <c r="FM207" s="115"/>
      <c r="FN207" s="115"/>
      <c r="FO207" s="115"/>
      <c r="FP207" s="116"/>
    </row>
  </sheetData>
  <mergeCells count="5004">
    <mergeCell ref="DS9:DT9"/>
    <mergeCell ref="DU9:DZ9"/>
    <mergeCell ref="EA9:EB9"/>
    <mergeCell ref="ED9:EE9"/>
    <mergeCell ref="EH9:EI9"/>
    <mergeCell ref="EJ9:EL9"/>
    <mergeCell ref="DS10:DT10"/>
    <mergeCell ref="DU10:DZ10"/>
    <mergeCell ref="EA10:EB10"/>
    <mergeCell ref="ED10:EE10"/>
    <mergeCell ref="EP1:FR2"/>
    <mergeCell ref="FI3:FM3"/>
    <mergeCell ref="FN3:FR3"/>
    <mergeCell ref="EQ5:FB5"/>
    <mergeCell ref="ER6:EU6"/>
    <mergeCell ref="EV6:EW6"/>
    <mergeCell ref="EX6:FC6"/>
    <mergeCell ref="FD6:FI6"/>
    <mergeCell ref="FK6:FO6"/>
    <mergeCell ref="EV7:EW7"/>
    <mergeCell ref="EX7:FC7"/>
    <mergeCell ref="FD7:FE7"/>
    <mergeCell ref="FG7:FH7"/>
    <mergeCell ref="FK7:FO7"/>
    <mergeCell ref="EV8:EW8"/>
    <mergeCell ref="EX8:FC8"/>
    <mergeCell ref="FD8:FE8"/>
    <mergeCell ref="FG8:FH8"/>
    <mergeCell ref="EV9:EW9"/>
    <mergeCell ref="EX9:FC9"/>
    <mergeCell ref="DM1:EO2"/>
    <mergeCell ref="EF3:EJ3"/>
    <mergeCell ref="EK3:EO3"/>
    <mergeCell ref="DN5:DY5"/>
    <mergeCell ref="DO6:DR6"/>
    <mergeCell ref="DS6:DT6"/>
    <mergeCell ref="DU6:DZ6"/>
    <mergeCell ref="EA6:EF6"/>
    <mergeCell ref="EH6:EL6"/>
    <mergeCell ref="DS7:DT7"/>
    <mergeCell ref="DU7:DZ7"/>
    <mergeCell ref="EA7:EB7"/>
    <mergeCell ref="ED7:EE7"/>
    <mergeCell ref="EH7:EL7"/>
    <mergeCell ref="DS8:DT8"/>
    <mergeCell ref="DU8:DZ8"/>
    <mergeCell ref="EA8:EB8"/>
    <mergeCell ref="ED8:EE8"/>
    <mergeCell ref="EV203:EW203"/>
    <mergeCell ref="EV188:EW188"/>
    <mergeCell ref="EV183:EW183"/>
    <mergeCell ref="EV178:EW178"/>
    <mergeCell ref="EV173:EW173"/>
    <mergeCell ref="EV168:EW168"/>
    <mergeCell ref="EV163:EW163"/>
    <mergeCell ref="EV158:EW158"/>
    <mergeCell ref="EV153:EW153"/>
    <mergeCell ref="EV148:EW148"/>
    <mergeCell ref="EV143:EW143"/>
    <mergeCell ref="EV138:EW138"/>
    <mergeCell ref="EV133:EW133"/>
    <mergeCell ref="EV128:EW128"/>
    <mergeCell ref="EV123:EW123"/>
    <mergeCell ref="EV118:EW118"/>
    <mergeCell ref="EX203:FC203"/>
    <mergeCell ref="FD203:FE203"/>
    <mergeCell ref="FG203:FH203"/>
    <mergeCell ref="EV204:EW204"/>
    <mergeCell ref="EX204:FC204"/>
    <mergeCell ref="FD204:FE204"/>
    <mergeCell ref="FG204:FH204"/>
    <mergeCell ref="EV205:EW205"/>
    <mergeCell ref="EX205:FC205"/>
    <mergeCell ref="FD205:FE205"/>
    <mergeCell ref="FG205:FH205"/>
    <mergeCell ref="EV206:EW206"/>
    <mergeCell ref="EX206:FC206"/>
    <mergeCell ref="FD206:FE206"/>
    <mergeCell ref="FG206:FH206"/>
    <mergeCell ref="EV198:EW198"/>
    <mergeCell ref="EX198:FC198"/>
    <mergeCell ref="FD198:FE198"/>
    <mergeCell ref="FG198:FH198"/>
    <mergeCell ref="EV199:EW199"/>
    <mergeCell ref="EX199:FC199"/>
    <mergeCell ref="FD199:FE199"/>
    <mergeCell ref="FG199:FH199"/>
    <mergeCell ref="EV200:EW200"/>
    <mergeCell ref="EX200:FC200"/>
    <mergeCell ref="FD200:FE200"/>
    <mergeCell ref="FG200:FH200"/>
    <mergeCell ref="EV201:EW201"/>
    <mergeCell ref="EX201:FC201"/>
    <mergeCell ref="FD201:FE201"/>
    <mergeCell ref="FG201:FH201"/>
    <mergeCell ref="EV202:EW202"/>
    <mergeCell ref="EX202:FC202"/>
    <mergeCell ref="FD202:FE202"/>
    <mergeCell ref="FG202:FH202"/>
    <mergeCell ref="EV193:EW193"/>
    <mergeCell ref="EX193:FC193"/>
    <mergeCell ref="FD193:FE193"/>
    <mergeCell ref="FG193:FH193"/>
    <mergeCell ref="EV194:EW194"/>
    <mergeCell ref="EX194:FC194"/>
    <mergeCell ref="FD194:FE194"/>
    <mergeCell ref="FG194:FH194"/>
    <mergeCell ref="EV195:EW195"/>
    <mergeCell ref="EX195:FC195"/>
    <mergeCell ref="FD195:FE195"/>
    <mergeCell ref="FG195:FH195"/>
    <mergeCell ref="EV196:EW196"/>
    <mergeCell ref="EX196:FC196"/>
    <mergeCell ref="FD196:FE196"/>
    <mergeCell ref="FG196:FH196"/>
    <mergeCell ref="EV197:EW197"/>
    <mergeCell ref="EX197:FC197"/>
    <mergeCell ref="FD197:FE197"/>
    <mergeCell ref="FG197:FH197"/>
    <mergeCell ref="EX188:FC188"/>
    <mergeCell ref="FD188:FE188"/>
    <mergeCell ref="FG188:FH188"/>
    <mergeCell ref="EV189:EW189"/>
    <mergeCell ref="EX189:FC189"/>
    <mergeCell ref="FD189:FE189"/>
    <mergeCell ref="FG189:FH189"/>
    <mergeCell ref="EV190:EW190"/>
    <mergeCell ref="EX190:FC190"/>
    <mergeCell ref="FD190:FE190"/>
    <mergeCell ref="FG190:FH190"/>
    <mergeCell ref="EV191:EW191"/>
    <mergeCell ref="EX191:FC191"/>
    <mergeCell ref="FD191:FE191"/>
    <mergeCell ref="FG191:FH191"/>
    <mergeCell ref="EV192:EW192"/>
    <mergeCell ref="EX192:FC192"/>
    <mergeCell ref="FD192:FE192"/>
    <mergeCell ref="FG192:FH192"/>
    <mergeCell ref="EX183:FC183"/>
    <mergeCell ref="FD183:FE183"/>
    <mergeCell ref="FG183:FH183"/>
    <mergeCell ref="EV184:EW184"/>
    <mergeCell ref="EX184:FC184"/>
    <mergeCell ref="FD184:FE184"/>
    <mergeCell ref="FG184:FH184"/>
    <mergeCell ref="EV185:EW185"/>
    <mergeCell ref="EX185:FC185"/>
    <mergeCell ref="FD185:FE185"/>
    <mergeCell ref="FG185:FH185"/>
    <mergeCell ref="EV186:EW186"/>
    <mergeCell ref="EX186:FC186"/>
    <mergeCell ref="FD186:FE186"/>
    <mergeCell ref="FG186:FH186"/>
    <mergeCell ref="EV187:EW187"/>
    <mergeCell ref="EX187:FC187"/>
    <mergeCell ref="FD187:FE187"/>
    <mergeCell ref="FG187:FH187"/>
    <mergeCell ref="EX178:FC178"/>
    <mergeCell ref="FD178:FE178"/>
    <mergeCell ref="FG178:FH178"/>
    <mergeCell ref="EV179:EW179"/>
    <mergeCell ref="EX179:FC179"/>
    <mergeCell ref="FD179:FE179"/>
    <mergeCell ref="FG179:FH179"/>
    <mergeCell ref="EV180:EW180"/>
    <mergeCell ref="EX180:FC180"/>
    <mergeCell ref="FD180:FE180"/>
    <mergeCell ref="FG180:FH180"/>
    <mergeCell ref="EV181:EW181"/>
    <mergeCell ref="EX181:FC181"/>
    <mergeCell ref="FD181:FE181"/>
    <mergeCell ref="FG181:FH181"/>
    <mergeCell ref="EV182:EW182"/>
    <mergeCell ref="EX182:FC182"/>
    <mergeCell ref="FD182:FE182"/>
    <mergeCell ref="FG182:FH182"/>
    <mergeCell ref="EX173:FC173"/>
    <mergeCell ref="FD173:FE173"/>
    <mergeCell ref="FG173:FH173"/>
    <mergeCell ref="EV174:EW174"/>
    <mergeCell ref="EX174:FC174"/>
    <mergeCell ref="FD174:FE174"/>
    <mergeCell ref="FG174:FH174"/>
    <mergeCell ref="EV175:EW175"/>
    <mergeCell ref="EX175:FC175"/>
    <mergeCell ref="FD175:FE175"/>
    <mergeCell ref="FG175:FH175"/>
    <mergeCell ref="EV176:EW176"/>
    <mergeCell ref="EX176:FC176"/>
    <mergeCell ref="FD176:FE176"/>
    <mergeCell ref="FG176:FH176"/>
    <mergeCell ref="EV177:EW177"/>
    <mergeCell ref="EX177:FC177"/>
    <mergeCell ref="FD177:FE177"/>
    <mergeCell ref="FG177:FH177"/>
    <mergeCell ref="EX168:FC168"/>
    <mergeCell ref="FD168:FE168"/>
    <mergeCell ref="FG168:FH168"/>
    <mergeCell ref="EV169:EW169"/>
    <mergeCell ref="EX169:FC169"/>
    <mergeCell ref="FD169:FE169"/>
    <mergeCell ref="FG169:FH169"/>
    <mergeCell ref="EV170:EW170"/>
    <mergeCell ref="EX170:FC170"/>
    <mergeCell ref="FD170:FE170"/>
    <mergeCell ref="FG170:FH170"/>
    <mergeCell ref="EV171:EW171"/>
    <mergeCell ref="EX171:FC171"/>
    <mergeCell ref="FD171:FE171"/>
    <mergeCell ref="FG171:FH171"/>
    <mergeCell ref="EV172:EW172"/>
    <mergeCell ref="EX172:FC172"/>
    <mergeCell ref="FD172:FE172"/>
    <mergeCell ref="FG172:FH172"/>
    <mergeCell ref="EX163:FC163"/>
    <mergeCell ref="FD163:FE163"/>
    <mergeCell ref="FG163:FH163"/>
    <mergeCell ref="EV164:EW164"/>
    <mergeCell ref="EX164:FC164"/>
    <mergeCell ref="FD164:FE164"/>
    <mergeCell ref="FG164:FH164"/>
    <mergeCell ref="EV165:EW165"/>
    <mergeCell ref="EX165:FC165"/>
    <mergeCell ref="FD165:FE165"/>
    <mergeCell ref="FG165:FH165"/>
    <mergeCell ref="EV166:EW166"/>
    <mergeCell ref="EX166:FC166"/>
    <mergeCell ref="FD166:FE166"/>
    <mergeCell ref="FG166:FH166"/>
    <mergeCell ref="EV167:EW167"/>
    <mergeCell ref="EX167:FC167"/>
    <mergeCell ref="FD167:FE167"/>
    <mergeCell ref="FG167:FH167"/>
    <mergeCell ref="EX158:FC158"/>
    <mergeCell ref="FD158:FE158"/>
    <mergeCell ref="FG158:FH158"/>
    <mergeCell ref="EV159:EW159"/>
    <mergeCell ref="EX159:FC159"/>
    <mergeCell ref="FD159:FE159"/>
    <mergeCell ref="FG159:FH159"/>
    <mergeCell ref="EV160:EW160"/>
    <mergeCell ref="EX160:FC160"/>
    <mergeCell ref="FD160:FE160"/>
    <mergeCell ref="FG160:FH160"/>
    <mergeCell ref="EV161:EW161"/>
    <mergeCell ref="EX161:FC161"/>
    <mergeCell ref="FD161:FE161"/>
    <mergeCell ref="FG161:FH161"/>
    <mergeCell ref="EV162:EW162"/>
    <mergeCell ref="EX162:FC162"/>
    <mergeCell ref="FD162:FE162"/>
    <mergeCell ref="FG162:FH162"/>
    <mergeCell ref="EX153:FC153"/>
    <mergeCell ref="FD153:FE153"/>
    <mergeCell ref="FG153:FH153"/>
    <mergeCell ref="EV154:EW154"/>
    <mergeCell ref="EX154:FC154"/>
    <mergeCell ref="FD154:FE154"/>
    <mergeCell ref="FG154:FH154"/>
    <mergeCell ref="EV155:EW155"/>
    <mergeCell ref="EX155:FC155"/>
    <mergeCell ref="FD155:FE155"/>
    <mergeCell ref="FG155:FH155"/>
    <mergeCell ref="EV156:EW156"/>
    <mergeCell ref="EX156:FC156"/>
    <mergeCell ref="FD156:FE156"/>
    <mergeCell ref="FG156:FH156"/>
    <mergeCell ref="EV157:EW157"/>
    <mergeCell ref="EX157:FC157"/>
    <mergeCell ref="FD157:FE157"/>
    <mergeCell ref="FG157:FH157"/>
    <mergeCell ref="EX148:FC148"/>
    <mergeCell ref="FD148:FE148"/>
    <mergeCell ref="FG148:FH148"/>
    <mergeCell ref="EV149:EW149"/>
    <mergeCell ref="EX149:FC149"/>
    <mergeCell ref="FD149:FE149"/>
    <mergeCell ref="FG149:FH149"/>
    <mergeCell ref="EV150:EW150"/>
    <mergeCell ref="EX150:FC150"/>
    <mergeCell ref="FD150:FE150"/>
    <mergeCell ref="FG150:FH150"/>
    <mergeCell ref="EV151:EW151"/>
    <mergeCell ref="EX151:FC151"/>
    <mergeCell ref="FD151:FE151"/>
    <mergeCell ref="FG151:FH151"/>
    <mergeCell ref="EV152:EW152"/>
    <mergeCell ref="EX152:FC152"/>
    <mergeCell ref="FD152:FE152"/>
    <mergeCell ref="FG152:FH152"/>
    <mergeCell ref="EX143:FC143"/>
    <mergeCell ref="FD143:FE143"/>
    <mergeCell ref="FG143:FH143"/>
    <mergeCell ref="EV144:EW144"/>
    <mergeCell ref="EX144:FC144"/>
    <mergeCell ref="FD144:FE144"/>
    <mergeCell ref="FG144:FH144"/>
    <mergeCell ref="EV145:EW145"/>
    <mergeCell ref="EX145:FC145"/>
    <mergeCell ref="FD145:FE145"/>
    <mergeCell ref="FG145:FH145"/>
    <mergeCell ref="EV146:EW146"/>
    <mergeCell ref="EX146:FC146"/>
    <mergeCell ref="FD146:FE146"/>
    <mergeCell ref="FG146:FH146"/>
    <mergeCell ref="EV147:EW147"/>
    <mergeCell ref="EX147:FC147"/>
    <mergeCell ref="FD147:FE147"/>
    <mergeCell ref="FG147:FH147"/>
    <mergeCell ref="EX138:FC138"/>
    <mergeCell ref="FD138:FE138"/>
    <mergeCell ref="FG138:FH138"/>
    <mergeCell ref="EV139:EW139"/>
    <mergeCell ref="EX139:FC139"/>
    <mergeCell ref="FD139:FE139"/>
    <mergeCell ref="FG139:FH139"/>
    <mergeCell ref="EV140:EW140"/>
    <mergeCell ref="EX140:FC140"/>
    <mergeCell ref="FD140:FE140"/>
    <mergeCell ref="FG140:FH140"/>
    <mergeCell ref="EV141:EW141"/>
    <mergeCell ref="EX141:FC141"/>
    <mergeCell ref="FD141:FE141"/>
    <mergeCell ref="FG141:FH141"/>
    <mergeCell ref="EV142:EW142"/>
    <mergeCell ref="EX142:FC142"/>
    <mergeCell ref="FD142:FE142"/>
    <mergeCell ref="FG142:FH142"/>
    <mergeCell ref="EX133:FC133"/>
    <mergeCell ref="FD133:FE133"/>
    <mergeCell ref="FG133:FH133"/>
    <mergeCell ref="EV134:EW134"/>
    <mergeCell ref="EX134:FC134"/>
    <mergeCell ref="FD134:FE134"/>
    <mergeCell ref="FG134:FH134"/>
    <mergeCell ref="EV135:EW135"/>
    <mergeCell ref="EX135:FC135"/>
    <mergeCell ref="FD135:FE135"/>
    <mergeCell ref="FG135:FH135"/>
    <mergeCell ref="EV136:EW136"/>
    <mergeCell ref="EX136:FC136"/>
    <mergeCell ref="FD136:FE136"/>
    <mergeCell ref="FG136:FH136"/>
    <mergeCell ref="EV137:EW137"/>
    <mergeCell ref="EX137:FC137"/>
    <mergeCell ref="FD137:FE137"/>
    <mergeCell ref="FG137:FH137"/>
    <mergeCell ref="EX128:FC128"/>
    <mergeCell ref="FD128:FE128"/>
    <mergeCell ref="FG128:FH128"/>
    <mergeCell ref="EV129:EW129"/>
    <mergeCell ref="EX129:FC129"/>
    <mergeCell ref="FD129:FE129"/>
    <mergeCell ref="FG129:FH129"/>
    <mergeCell ref="EV130:EW130"/>
    <mergeCell ref="EX130:FC130"/>
    <mergeCell ref="FD130:FE130"/>
    <mergeCell ref="FG130:FH130"/>
    <mergeCell ref="EV131:EW131"/>
    <mergeCell ref="EX131:FC131"/>
    <mergeCell ref="FD131:FE131"/>
    <mergeCell ref="FG131:FH131"/>
    <mergeCell ref="EV132:EW132"/>
    <mergeCell ref="EX132:FC132"/>
    <mergeCell ref="FD132:FE132"/>
    <mergeCell ref="FG132:FH132"/>
    <mergeCell ref="EX123:FC123"/>
    <mergeCell ref="FD123:FE123"/>
    <mergeCell ref="FG123:FH123"/>
    <mergeCell ref="EV124:EW124"/>
    <mergeCell ref="EX124:FC124"/>
    <mergeCell ref="FD124:FE124"/>
    <mergeCell ref="FG124:FH124"/>
    <mergeCell ref="EV125:EW125"/>
    <mergeCell ref="EX125:FC125"/>
    <mergeCell ref="FD125:FE125"/>
    <mergeCell ref="FG125:FH125"/>
    <mergeCell ref="EV126:EW126"/>
    <mergeCell ref="EX126:FC126"/>
    <mergeCell ref="FD126:FE126"/>
    <mergeCell ref="FG126:FH126"/>
    <mergeCell ref="EV127:EW127"/>
    <mergeCell ref="EX127:FC127"/>
    <mergeCell ref="FD127:FE127"/>
    <mergeCell ref="FG127:FH127"/>
    <mergeCell ref="EX118:FC118"/>
    <mergeCell ref="FD118:FE118"/>
    <mergeCell ref="FG118:FH118"/>
    <mergeCell ref="EV119:EW119"/>
    <mergeCell ref="EX119:FC119"/>
    <mergeCell ref="FD119:FE119"/>
    <mergeCell ref="FG119:FH119"/>
    <mergeCell ref="EV120:EW120"/>
    <mergeCell ref="EX120:FC120"/>
    <mergeCell ref="FD120:FE120"/>
    <mergeCell ref="FG120:FH120"/>
    <mergeCell ref="EV121:EW121"/>
    <mergeCell ref="EX121:FC121"/>
    <mergeCell ref="FD121:FE121"/>
    <mergeCell ref="FG121:FH121"/>
    <mergeCell ref="EV122:EW122"/>
    <mergeCell ref="EX122:FC122"/>
    <mergeCell ref="FD122:FE122"/>
    <mergeCell ref="FG122:FH122"/>
    <mergeCell ref="EV113:EW113"/>
    <mergeCell ref="EX113:FC113"/>
    <mergeCell ref="FD113:FE113"/>
    <mergeCell ref="FG113:FH113"/>
    <mergeCell ref="EV114:EW114"/>
    <mergeCell ref="EX114:FC114"/>
    <mergeCell ref="FD114:FE114"/>
    <mergeCell ref="FG114:FH114"/>
    <mergeCell ref="EV115:EW115"/>
    <mergeCell ref="EX115:FC115"/>
    <mergeCell ref="FD115:FE115"/>
    <mergeCell ref="FG115:FH115"/>
    <mergeCell ref="EV116:EW116"/>
    <mergeCell ref="EX116:FC116"/>
    <mergeCell ref="FD116:FE116"/>
    <mergeCell ref="FG116:FH116"/>
    <mergeCell ref="EV117:EW117"/>
    <mergeCell ref="EX117:FC117"/>
    <mergeCell ref="FD117:FE117"/>
    <mergeCell ref="FG117:FH117"/>
    <mergeCell ref="EV108:EW108"/>
    <mergeCell ref="EX108:FC108"/>
    <mergeCell ref="FD108:FE108"/>
    <mergeCell ref="FG108:FH108"/>
    <mergeCell ref="EV109:EW109"/>
    <mergeCell ref="EX109:FC109"/>
    <mergeCell ref="FD109:FE109"/>
    <mergeCell ref="FG109:FH109"/>
    <mergeCell ref="EV110:EW110"/>
    <mergeCell ref="EX110:FC110"/>
    <mergeCell ref="FD110:FE110"/>
    <mergeCell ref="FG110:FH110"/>
    <mergeCell ref="EV111:EW111"/>
    <mergeCell ref="EX111:FC111"/>
    <mergeCell ref="FD111:FE111"/>
    <mergeCell ref="FG111:FH111"/>
    <mergeCell ref="EV112:EW112"/>
    <mergeCell ref="EX112:FC112"/>
    <mergeCell ref="FD112:FE112"/>
    <mergeCell ref="FG112:FH112"/>
    <mergeCell ref="EV103:EW103"/>
    <mergeCell ref="EX103:FC103"/>
    <mergeCell ref="FD103:FE103"/>
    <mergeCell ref="FG103:FH103"/>
    <mergeCell ref="EV104:EW104"/>
    <mergeCell ref="EX104:FC104"/>
    <mergeCell ref="FD104:FE104"/>
    <mergeCell ref="FG104:FH104"/>
    <mergeCell ref="EV105:EW105"/>
    <mergeCell ref="EX105:FC105"/>
    <mergeCell ref="FD105:FE105"/>
    <mergeCell ref="FG105:FH105"/>
    <mergeCell ref="EV106:EW106"/>
    <mergeCell ref="EX106:FC106"/>
    <mergeCell ref="FD106:FE106"/>
    <mergeCell ref="FG106:FH106"/>
    <mergeCell ref="EV107:EW107"/>
    <mergeCell ref="EX107:FC107"/>
    <mergeCell ref="FD107:FE107"/>
    <mergeCell ref="FG107:FH107"/>
    <mergeCell ref="EV98:EW98"/>
    <mergeCell ref="EX98:FC98"/>
    <mergeCell ref="FD98:FE98"/>
    <mergeCell ref="FG98:FH98"/>
    <mergeCell ref="EV99:EW99"/>
    <mergeCell ref="EX99:FC99"/>
    <mergeCell ref="FD99:FE99"/>
    <mergeCell ref="FG99:FH99"/>
    <mergeCell ref="EV100:EW100"/>
    <mergeCell ref="EX100:FC100"/>
    <mergeCell ref="FD100:FE100"/>
    <mergeCell ref="FG100:FH100"/>
    <mergeCell ref="EV101:EW101"/>
    <mergeCell ref="EX101:FC101"/>
    <mergeCell ref="FD101:FE101"/>
    <mergeCell ref="FG101:FH101"/>
    <mergeCell ref="EV102:EW102"/>
    <mergeCell ref="EX102:FC102"/>
    <mergeCell ref="FD102:FE102"/>
    <mergeCell ref="FG102:FH102"/>
    <mergeCell ref="EV93:EW93"/>
    <mergeCell ref="EX93:FC93"/>
    <mergeCell ref="FD93:FE93"/>
    <mergeCell ref="FG93:FH93"/>
    <mergeCell ref="EV94:EW94"/>
    <mergeCell ref="EX94:FC94"/>
    <mergeCell ref="FD94:FE94"/>
    <mergeCell ref="FG94:FH94"/>
    <mergeCell ref="EV95:EW95"/>
    <mergeCell ref="EX95:FC95"/>
    <mergeCell ref="FD95:FE95"/>
    <mergeCell ref="FG95:FH95"/>
    <mergeCell ref="EV96:EW96"/>
    <mergeCell ref="EX96:FC96"/>
    <mergeCell ref="FD96:FE96"/>
    <mergeCell ref="FG96:FH96"/>
    <mergeCell ref="EV97:EW97"/>
    <mergeCell ref="EX97:FC97"/>
    <mergeCell ref="FD97:FE97"/>
    <mergeCell ref="FG97:FH97"/>
    <mergeCell ref="EV88:EW88"/>
    <mergeCell ref="EX88:FC88"/>
    <mergeCell ref="FD88:FE88"/>
    <mergeCell ref="FG88:FH88"/>
    <mergeCell ref="EV89:EW89"/>
    <mergeCell ref="EX89:FC89"/>
    <mergeCell ref="FD89:FE89"/>
    <mergeCell ref="FG89:FH89"/>
    <mergeCell ref="EV90:EW90"/>
    <mergeCell ref="EX90:FC90"/>
    <mergeCell ref="FD90:FE90"/>
    <mergeCell ref="FG90:FH90"/>
    <mergeCell ref="EV91:EW91"/>
    <mergeCell ref="EX91:FC91"/>
    <mergeCell ref="FD91:FE91"/>
    <mergeCell ref="FG91:FH91"/>
    <mergeCell ref="EV92:EW92"/>
    <mergeCell ref="EX92:FC92"/>
    <mergeCell ref="FD92:FE92"/>
    <mergeCell ref="FG92:FH92"/>
    <mergeCell ref="EV83:EW83"/>
    <mergeCell ref="EX83:FC83"/>
    <mergeCell ref="FD83:FE83"/>
    <mergeCell ref="FG83:FH83"/>
    <mergeCell ref="EV84:EW84"/>
    <mergeCell ref="EX84:FC84"/>
    <mergeCell ref="FD84:FE84"/>
    <mergeCell ref="FG84:FH84"/>
    <mergeCell ref="EV85:EW85"/>
    <mergeCell ref="EX85:FC85"/>
    <mergeCell ref="FD85:FE85"/>
    <mergeCell ref="FG85:FH85"/>
    <mergeCell ref="EV86:EW86"/>
    <mergeCell ref="EX86:FC86"/>
    <mergeCell ref="FD86:FE86"/>
    <mergeCell ref="FG86:FH86"/>
    <mergeCell ref="EV87:EW87"/>
    <mergeCell ref="EX87:FC87"/>
    <mergeCell ref="FD87:FE87"/>
    <mergeCell ref="FG87:FH87"/>
    <mergeCell ref="EV78:EW78"/>
    <mergeCell ref="EX78:FC78"/>
    <mergeCell ref="FD78:FE78"/>
    <mergeCell ref="FG78:FH78"/>
    <mergeCell ref="EV79:EW79"/>
    <mergeCell ref="EX79:FC79"/>
    <mergeCell ref="FD79:FE79"/>
    <mergeCell ref="FG79:FH79"/>
    <mergeCell ref="EV80:EW80"/>
    <mergeCell ref="EX80:FC80"/>
    <mergeCell ref="FD80:FE80"/>
    <mergeCell ref="FG80:FH80"/>
    <mergeCell ref="EV81:EW81"/>
    <mergeCell ref="EX81:FC81"/>
    <mergeCell ref="FD81:FE81"/>
    <mergeCell ref="FG81:FH81"/>
    <mergeCell ref="EV82:EW82"/>
    <mergeCell ref="EX82:FC82"/>
    <mergeCell ref="FD82:FE82"/>
    <mergeCell ref="FG82:FH82"/>
    <mergeCell ref="EV73:EW73"/>
    <mergeCell ref="EX73:FC73"/>
    <mergeCell ref="FD73:FE73"/>
    <mergeCell ref="FG73:FH73"/>
    <mergeCell ref="EV74:EW74"/>
    <mergeCell ref="EX74:FC74"/>
    <mergeCell ref="FD74:FE74"/>
    <mergeCell ref="FG74:FH74"/>
    <mergeCell ref="EV75:EW75"/>
    <mergeCell ref="EX75:FC75"/>
    <mergeCell ref="FD75:FE75"/>
    <mergeCell ref="FG75:FH75"/>
    <mergeCell ref="EV76:EW76"/>
    <mergeCell ref="EX76:FC76"/>
    <mergeCell ref="FD76:FE76"/>
    <mergeCell ref="FG76:FH76"/>
    <mergeCell ref="EV77:EW77"/>
    <mergeCell ref="EX77:FC77"/>
    <mergeCell ref="FD77:FE77"/>
    <mergeCell ref="FG77:FH77"/>
    <mergeCell ref="EV68:EW68"/>
    <mergeCell ref="EX68:FC68"/>
    <mergeCell ref="FD68:FE68"/>
    <mergeCell ref="FG68:FH68"/>
    <mergeCell ref="EV69:EW69"/>
    <mergeCell ref="EX69:FC69"/>
    <mergeCell ref="FD69:FE69"/>
    <mergeCell ref="FG69:FH69"/>
    <mergeCell ref="EV70:EW70"/>
    <mergeCell ref="EX70:FC70"/>
    <mergeCell ref="FD70:FE70"/>
    <mergeCell ref="FG70:FH70"/>
    <mergeCell ref="EV71:EW71"/>
    <mergeCell ref="EX71:FC71"/>
    <mergeCell ref="FD71:FE71"/>
    <mergeCell ref="FG71:FH71"/>
    <mergeCell ref="EV72:EW72"/>
    <mergeCell ref="EX72:FC72"/>
    <mergeCell ref="FD72:FE72"/>
    <mergeCell ref="FG72:FH72"/>
    <mergeCell ref="EV63:EW63"/>
    <mergeCell ref="EX63:FC63"/>
    <mergeCell ref="FD63:FE63"/>
    <mergeCell ref="FG63:FH63"/>
    <mergeCell ref="EV64:EW64"/>
    <mergeCell ref="EX64:FC64"/>
    <mergeCell ref="FD64:FE64"/>
    <mergeCell ref="FG64:FH64"/>
    <mergeCell ref="EV65:EW65"/>
    <mergeCell ref="EX65:FC65"/>
    <mergeCell ref="FD65:FE65"/>
    <mergeCell ref="FG65:FH65"/>
    <mergeCell ref="EV66:EW66"/>
    <mergeCell ref="EX66:FC66"/>
    <mergeCell ref="FD66:FE66"/>
    <mergeCell ref="FG66:FH66"/>
    <mergeCell ref="EV67:EW67"/>
    <mergeCell ref="EX67:FC67"/>
    <mergeCell ref="FD67:FE67"/>
    <mergeCell ref="FG67:FH67"/>
    <mergeCell ref="EV58:EW58"/>
    <mergeCell ref="EX58:FC58"/>
    <mergeCell ref="FD58:FE58"/>
    <mergeCell ref="FG58:FH58"/>
    <mergeCell ref="EV59:EW59"/>
    <mergeCell ref="EX59:FC59"/>
    <mergeCell ref="FD59:FE59"/>
    <mergeCell ref="FG59:FH59"/>
    <mergeCell ref="EV60:EW60"/>
    <mergeCell ref="EX60:FC60"/>
    <mergeCell ref="FD60:FE60"/>
    <mergeCell ref="FG60:FH60"/>
    <mergeCell ref="EV61:EW61"/>
    <mergeCell ref="EX61:FC61"/>
    <mergeCell ref="FD61:FE61"/>
    <mergeCell ref="FG61:FH61"/>
    <mergeCell ref="EV62:EW62"/>
    <mergeCell ref="EX62:FC62"/>
    <mergeCell ref="FD62:FE62"/>
    <mergeCell ref="FG62:FH62"/>
    <mergeCell ref="EV53:EW53"/>
    <mergeCell ref="EX53:FC53"/>
    <mergeCell ref="FD53:FE53"/>
    <mergeCell ref="FG53:FH53"/>
    <mergeCell ref="EV54:EW54"/>
    <mergeCell ref="EX54:FC54"/>
    <mergeCell ref="FD54:FE54"/>
    <mergeCell ref="FG54:FH54"/>
    <mergeCell ref="EV55:EW55"/>
    <mergeCell ref="EX55:FC55"/>
    <mergeCell ref="FD55:FE55"/>
    <mergeCell ref="FG55:FH55"/>
    <mergeCell ref="EV56:EW56"/>
    <mergeCell ref="EX56:FC56"/>
    <mergeCell ref="FD56:FE56"/>
    <mergeCell ref="FG56:FH56"/>
    <mergeCell ref="EV57:EW57"/>
    <mergeCell ref="EX57:FC57"/>
    <mergeCell ref="FD57:FE57"/>
    <mergeCell ref="FG57:FH57"/>
    <mergeCell ref="EV48:EW48"/>
    <mergeCell ref="EX48:FC48"/>
    <mergeCell ref="FD48:FE48"/>
    <mergeCell ref="FG48:FH48"/>
    <mergeCell ref="EV49:EW49"/>
    <mergeCell ref="EX49:FC49"/>
    <mergeCell ref="FD49:FE49"/>
    <mergeCell ref="FG49:FH49"/>
    <mergeCell ref="EV50:EW50"/>
    <mergeCell ref="EX50:FC50"/>
    <mergeCell ref="FD50:FE50"/>
    <mergeCell ref="FG50:FH50"/>
    <mergeCell ref="EV51:EW51"/>
    <mergeCell ref="EX51:FC51"/>
    <mergeCell ref="FD51:FE51"/>
    <mergeCell ref="FG51:FH51"/>
    <mergeCell ref="EV52:EW52"/>
    <mergeCell ref="EX52:FC52"/>
    <mergeCell ref="FD52:FE52"/>
    <mergeCell ref="FG52:FH52"/>
    <mergeCell ref="EV43:EW43"/>
    <mergeCell ref="EX43:FC43"/>
    <mergeCell ref="FD43:FE43"/>
    <mergeCell ref="FG43:FH43"/>
    <mergeCell ref="EV44:EW44"/>
    <mergeCell ref="EX44:FC44"/>
    <mergeCell ref="FD44:FE44"/>
    <mergeCell ref="FG44:FH44"/>
    <mergeCell ref="EV45:EW45"/>
    <mergeCell ref="EX45:FC45"/>
    <mergeCell ref="FD45:FE45"/>
    <mergeCell ref="FG45:FH45"/>
    <mergeCell ref="EV46:EW46"/>
    <mergeCell ref="EX46:FC46"/>
    <mergeCell ref="FD46:FE46"/>
    <mergeCell ref="FG46:FH46"/>
    <mergeCell ref="EV47:EW47"/>
    <mergeCell ref="EX47:FC47"/>
    <mergeCell ref="FD47:FE47"/>
    <mergeCell ref="FG47:FH47"/>
    <mergeCell ref="EV38:EW38"/>
    <mergeCell ref="EX38:FC38"/>
    <mergeCell ref="FD38:FE38"/>
    <mergeCell ref="FG38:FH38"/>
    <mergeCell ref="EV39:EW39"/>
    <mergeCell ref="EX39:FC39"/>
    <mergeCell ref="FD39:FE39"/>
    <mergeCell ref="FG39:FH39"/>
    <mergeCell ref="EV40:EW40"/>
    <mergeCell ref="EX40:FC40"/>
    <mergeCell ref="FD40:FE40"/>
    <mergeCell ref="FG40:FH40"/>
    <mergeCell ref="EV41:EW41"/>
    <mergeCell ref="EX41:FC41"/>
    <mergeCell ref="FD41:FE41"/>
    <mergeCell ref="FG41:FH41"/>
    <mergeCell ref="EV42:EW42"/>
    <mergeCell ref="EX42:FC42"/>
    <mergeCell ref="FD42:FE42"/>
    <mergeCell ref="FG42:FH42"/>
    <mergeCell ref="EV33:EW33"/>
    <mergeCell ref="EX33:FC33"/>
    <mergeCell ref="FD33:FE33"/>
    <mergeCell ref="FG33:FH33"/>
    <mergeCell ref="EV34:EW34"/>
    <mergeCell ref="EX34:FC34"/>
    <mergeCell ref="FD34:FE34"/>
    <mergeCell ref="FG34:FH34"/>
    <mergeCell ref="EV35:EW35"/>
    <mergeCell ref="EX35:FC35"/>
    <mergeCell ref="FD35:FE35"/>
    <mergeCell ref="FG35:FH35"/>
    <mergeCell ref="EV36:EW36"/>
    <mergeCell ref="EX36:FC36"/>
    <mergeCell ref="FD36:FE36"/>
    <mergeCell ref="FG36:FH36"/>
    <mergeCell ref="EV37:EW37"/>
    <mergeCell ref="EX37:FC37"/>
    <mergeCell ref="FD37:FE37"/>
    <mergeCell ref="FG37:FH37"/>
    <mergeCell ref="EV28:EW28"/>
    <mergeCell ref="EX28:FC28"/>
    <mergeCell ref="FD28:FE28"/>
    <mergeCell ref="FG28:FH28"/>
    <mergeCell ref="EV29:EW29"/>
    <mergeCell ref="EX29:FC29"/>
    <mergeCell ref="FD29:FE29"/>
    <mergeCell ref="FG29:FH29"/>
    <mergeCell ref="EV30:EW30"/>
    <mergeCell ref="EX30:FC30"/>
    <mergeCell ref="FD30:FE30"/>
    <mergeCell ref="FG30:FH30"/>
    <mergeCell ref="EV31:EW31"/>
    <mergeCell ref="EX31:FC31"/>
    <mergeCell ref="FD31:FE31"/>
    <mergeCell ref="FG31:FH31"/>
    <mergeCell ref="EV32:EW32"/>
    <mergeCell ref="EX32:FC32"/>
    <mergeCell ref="FD32:FE32"/>
    <mergeCell ref="FG32:FH32"/>
    <mergeCell ref="EV23:EW23"/>
    <mergeCell ref="EX23:FC23"/>
    <mergeCell ref="FD23:FE23"/>
    <mergeCell ref="FG23:FH23"/>
    <mergeCell ref="EV24:EW24"/>
    <mergeCell ref="EX24:FC24"/>
    <mergeCell ref="FD24:FE24"/>
    <mergeCell ref="FG24:FH24"/>
    <mergeCell ref="EV25:EW25"/>
    <mergeCell ref="EX25:FC25"/>
    <mergeCell ref="FD25:FE25"/>
    <mergeCell ref="FG25:FH25"/>
    <mergeCell ref="EV26:EW26"/>
    <mergeCell ref="EX26:FC26"/>
    <mergeCell ref="FD26:FE26"/>
    <mergeCell ref="FG26:FH26"/>
    <mergeCell ref="EV27:EW27"/>
    <mergeCell ref="EX27:FC27"/>
    <mergeCell ref="FD27:FE27"/>
    <mergeCell ref="FG27:FH27"/>
    <mergeCell ref="EV19:EW19"/>
    <mergeCell ref="EX19:FC19"/>
    <mergeCell ref="FD19:FE19"/>
    <mergeCell ref="FG19:FH19"/>
    <mergeCell ref="FK19:FL19"/>
    <mergeCell ref="FM19:FO19"/>
    <mergeCell ref="EV20:EW20"/>
    <mergeCell ref="EX20:FC20"/>
    <mergeCell ref="FD20:FE20"/>
    <mergeCell ref="FG20:FH20"/>
    <mergeCell ref="FK20:FL20"/>
    <mergeCell ref="FM20:FO20"/>
    <mergeCell ref="EV21:EW21"/>
    <mergeCell ref="EX21:FC21"/>
    <mergeCell ref="FD21:FE21"/>
    <mergeCell ref="FG21:FH21"/>
    <mergeCell ref="EV22:EW22"/>
    <mergeCell ref="EX22:FC22"/>
    <mergeCell ref="FD22:FE22"/>
    <mergeCell ref="FG22:FH22"/>
    <mergeCell ref="EV16:EW16"/>
    <mergeCell ref="EX16:FC16"/>
    <mergeCell ref="FD16:FE16"/>
    <mergeCell ref="FG16:FH16"/>
    <mergeCell ref="FK16:FL16"/>
    <mergeCell ref="FM16:FO16"/>
    <mergeCell ref="EV17:EW17"/>
    <mergeCell ref="EX17:FC17"/>
    <mergeCell ref="FD17:FE17"/>
    <mergeCell ref="FG17:FH17"/>
    <mergeCell ref="FK17:FL17"/>
    <mergeCell ref="FM17:FO17"/>
    <mergeCell ref="EV18:EW18"/>
    <mergeCell ref="EX18:FC18"/>
    <mergeCell ref="FD18:FE18"/>
    <mergeCell ref="FG18:FH18"/>
    <mergeCell ref="FK18:FL18"/>
    <mergeCell ref="FM18:FO18"/>
    <mergeCell ref="EV13:EW13"/>
    <mergeCell ref="EX13:FC13"/>
    <mergeCell ref="FD13:FE13"/>
    <mergeCell ref="FG13:FH13"/>
    <mergeCell ref="FK13:FL13"/>
    <mergeCell ref="FM13:FO13"/>
    <mergeCell ref="EV14:EW14"/>
    <mergeCell ref="EX14:FC14"/>
    <mergeCell ref="FD14:FE14"/>
    <mergeCell ref="FG14:FH14"/>
    <mergeCell ref="FK14:FL14"/>
    <mergeCell ref="FM14:FO14"/>
    <mergeCell ref="EV15:EW15"/>
    <mergeCell ref="EX15:FC15"/>
    <mergeCell ref="FD15:FE15"/>
    <mergeCell ref="FG15:FH15"/>
    <mergeCell ref="FK15:FL15"/>
    <mergeCell ref="FM15:FO15"/>
    <mergeCell ref="FD9:FE9"/>
    <mergeCell ref="FG9:FH9"/>
    <mergeCell ref="FK9:FL9"/>
    <mergeCell ref="FM9:FO9"/>
    <mergeCell ref="EV10:EW10"/>
    <mergeCell ref="EX10:FC10"/>
    <mergeCell ref="FD10:FE10"/>
    <mergeCell ref="FG10:FH10"/>
    <mergeCell ref="FK10:FL10"/>
    <mergeCell ref="FM10:FO10"/>
    <mergeCell ref="EV11:EW11"/>
    <mergeCell ref="EX11:FC11"/>
    <mergeCell ref="FD11:FE11"/>
    <mergeCell ref="FG11:FH11"/>
    <mergeCell ref="FK11:FL11"/>
    <mergeCell ref="FM11:FO11"/>
    <mergeCell ref="EV12:EW12"/>
    <mergeCell ref="EX12:FC12"/>
    <mergeCell ref="FD12:FE12"/>
    <mergeCell ref="FG12:FH12"/>
    <mergeCell ref="FK12:FL12"/>
    <mergeCell ref="FM12:FO12"/>
    <mergeCell ref="DS204:DT204"/>
    <mergeCell ref="DU204:DZ204"/>
    <mergeCell ref="EA204:EB204"/>
    <mergeCell ref="ED204:EE204"/>
    <mergeCell ref="DS205:DT205"/>
    <mergeCell ref="DU205:DZ205"/>
    <mergeCell ref="EA205:EB205"/>
    <mergeCell ref="ED205:EE205"/>
    <mergeCell ref="DS206:DT206"/>
    <mergeCell ref="DU206:DZ206"/>
    <mergeCell ref="EA206:EB206"/>
    <mergeCell ref="ED206:EE206"/>
    <mergeCell ref="DS199:DT199"/>
    <mergeCell ref="DU199:DZ199"/>
    <mergeCell ref="EA199:EB199"/>
    <mergeCell ref="ED199:EE199"/>
    <mergeCell ref="DS200:DT200"/>
    <mergeCell ref="DU200:DZ200"/>
    <mergeCell ref="EA200:EB200"/>
    <mergeCell ref="ED200:EE200"/>
    <mergeCell ref="DS201:DT201"/>
    <mergeCell ref="DU201:DZ201"/>
    <mergeCell ref="EA201:EB201"/>
    <mergeCell ref="ED201:EE201"/>
    <mergeCell ref="DS202:DT202"/>
    <mergeCell ref="DU202:DZ202"/>
    <mergeCell ref="EA202:EB202"/>
    <mergeCell ref="ED202:EE202"/>
    <mergeCell ref="DS203:DT203"/>
    <mergeCell ref="DU203:DZ203"/>
    <mergeCell ref="EA203:EB203"/>
    <mergeCell ref="ED203:EE203"/>
    <mergeCell ref="DS194:DT194"/>
    <mergeCell ref="DU194:DZ194"/>
    <mergeCell ref="EA194:EB194"/>
    <mergeCell ref="ED194:EE194"/>
    <mergeCell ref="DS195:DT195"/>
    <mergeCell ref="DU195:DZ195"/>
    <mergeCell ref="EA195:EB195"/>
    <mergeCell ref="ED195:EE195"/>
    <mergeCell ref="DS196:DT196"/>
    <mergeCell ref="DU196:DZ196"/>
    <mergeCell ref="EA196:EB196"/>
    <mergeCell ref="ED196:EE196"/>
    <mergeCell ref="DS197:DT197"/>
    <mergeCell ref="DU197:DZ197"/>
    <mergeCell ref="EA197:EB197"/>
    <mergeCell ref="ED197:EE197"/>
    <mergeCell ref="DS198:DT198"/>
    <mergeCell ref="DU198:DZ198"/>
    <mergeCell ref="EA198:EB198"/>
    <mergeCell ref="ED198:EE198"/>
    <mergeCell ref="DS189:DT189"/>
    <mergeCell ref="DU189:DZ189"/>
    <mergeCell ref="EA189:EB189"/>
    <mergeCell ref="ED189:EE189"/>
    <mergeCell ref="DS190:DT190"/>
    <mergeCell ref="DU190:DZ190"/>
    <mergeCell ref="EA190:EB190"/>
    <mergeCell ref="ED190:EE190"/>
    <mergeCell ref="DS191:DT191"/>
    <mergeCell ref="DU191:DZ191"/>
    <mergeCell ref="EA191:EB191"/>
    <mergeCell ref="ED191:EE191"/>
    <mergeCell ref="DS192:DT192"/>
    <mergeCell ref="DU192:DZ192"/>
    <mergeCell ref="EA192:EB192"/>
    <mergeCell ref="ED192:EE192"/>
    <mergeCell ref="DS193:DT193"/>
    <mergeCell ref="DU193:DZ193"/>
    <mergeCell ref="EA193:EB193"/>
    <mergeCell ref="ED193:EE193"/>
    <mergeCell ref="DS184:DT184"/>
    <mergeCell ref="DU184:DZ184"/>
    <mergeCell ref="EA184:EB184"/>
    <mergeCell ref="ED184:EE184"/>
    <mergeCell ref="DS185:DT185"/>
    <mergeCell ref="DU185:DZ185"/>
    <mergeCell ref="EA185:EB185"/>
    <mergeCell ref="ED185:EE185"/>
    <mergeCell ref="DS186:DT186"/>
    <mergeCell ref="DU186:DZ186"/>
    <mergeCell ref="EA186:EB186"/>
    <mergeCell ref="ED186:EE186"/>
    <mergeCell ref="DS187:DT187"/>
    <mergeCell ref="DU187:DZ187"/>
    <mergeCell ref="EA187:EB187"/>
    <mergeCell ref="ED187:EE187"/>
    <mergeCell ref="DS188:DT188"/>
    <mergeCell ref="DU188:DZ188"/>
    <mergeCell ref="EA188:EB188"/>
    <mergeCell ref="ED188:EE188"/>
    <mergeCell ref="DS179:DT179"/>
    <mergeCell ref="DU179:DZ179"/>
    <mergeCell ref="EA179:EB179"/>
    <mergeCell ref="ED179:EE179"/>
    <mergeCell ref="DS180:DT180"/>
    <mergeCell ref="DU180:DZ180"/>
    <mergeCell ref="EA180:EB180"/>
    <mergeCell ref="ED180:EE180"/>
    <mergeCell ref="DS181:DT181"/>
    <mergeCell ref="DU181:DZ181"/>
    <mergeCell ref="EA181:EB181"/>
    <mergeCell ref="ED181:EE181"/>
    <mergeCell ref="DS182:DT182"/>
    <mergeCell ref="DU182:DZ182"/>
    <mergeCell ref="EA182:EB182"/>
    <mergeCell ref="ED182:EE182"/>
    <mergeCell ref="DS183:DT183"/>
    <mergeCell ref="DU183:DZ183"/>
    <mergeCell ref="EA183:EB183"/>
    <mergeCell ref="ED183:EE183"/>
    <mergeCell ref="DS174:DT174"/>
    <mergeCell ref="DU174:DZ174"/>
    <mergeCell ref="EA174:EB174"/>
    <mergeCell ref="ED174:EE174"/>
    <mergeCell ref="DS175:DT175"/>
    <mergeCell ref="DU175:DZ175"/>
    <mergeCell ref="EA175:EB175"/>
    <mergeCell ref="ED175:EE175"/>
    <mergeCell ref="DS176:DT176"/>
    <mergeCell ref="DU176:DZ176"/>
    <mergeCell ref="EA176:EB176"/>
    <mergeCell ref="ED176:EE176"/>
    <mergeCell ref="DS177:DT177"/>
    <mergeCell ref="DU177:DZ177"/>
    <mergeCell ref="EA177:EB177"/>
    <mergeCell ref="ED177:EE177"/>
    <mergeCell ref="DS178:DT178"/>
    <mergeCell ref="DU178:DZ178"/>
    <mergeCell ref="EA178:EB178"/>
    <mergeCell ref="ED178:EE178"/>
    <mergeCell ref="DS169:DT169"/>
    <mergeCell ref="DU169:DZ169"/>
    <mergeCell ref="EA169:EB169"/>
    <mergeCell ref="ED169:EE169"/>
    <mergeCell ref="DS170:DT170"/>
    <mergeCell ref="DU170:DZ170"/>
    <mergeCell ref="EA170:EB170"/>
    <mergeCell ref="ED170:EE170"/>
    <mergeCell ref="DS171:DT171"/>
    <mergeCell ref="DU171:DZ171"/>
    <mergeCell ref="EA171:EB171"/>
    <mergeCell ref="ED171:EE171"/>
    <mergeCell ref="DS172:DT172"/>
    <mergeCell ref="DU172:DZ172"/>
    <mergeCell ref="EA172:EB172"/>
    <mergeCell ref="ED172:EE172"/>
    <mergeCell ref="DS173:DT173"/>
    <mergeCell ref="DU173:DZ173"/>
    <mergeCell ref="EA173:EB173"/>
    <mergeCell ref="ED173:EE173"/>
    <mergeCell ref="DS164:DT164"/>
    <mergeCell ref="DU164:DZ164"/>
    <mergeCell ref="EA164:EB164"/>
    <mergeCell ref="ED164:EE164"/>
    <mergeCell ref="DS165:DT165"/>
    <mergeCell ref="DU165:DZ165"/>
    <mergeCell ref="EA165:EB165"/>
    <mergeCell ref="ED165:EE165"/>
    <mergeCell ref="DS166:DT166"/>
    <mergeCell ref="DU166:DZ166"/>
    <mergeCell ref="EA166:EB166"/>
    <mergeCell ref="ED166:EE166"/>
    <mergeCell ref="DS167:DT167"/>
    <mergeCell ref="DU167:DZ167"/>
    <mergeCell ref="EA167:EB167"/>
    <mergeCell ref="ED167:EE167"/>
    <mergeCell ref="DS168:DT168"/>
    <mergeCell ref="DU168:DZ168"/>
    <mergeCell ref="EA168:EB168"/>
    <mergeCell ref="ED168:EE168"/>
    <mergeCell ref="DS159:DT159"/>
    <mergeCell ref="DU159:DZ159"/>
    <mergeCell ref="EA159:EB159"/>
    <mergeCell ref="ED159:EE159"/>
    <mergeCell ref="DS160:DT160"/>
    <mergeCell ref="DU160:DZ160"/>
    <mergeCell ref="EA160:EB160"/>
    <mergeCell ref="ED160:EE160"/>
    <mergeCell ref="DS161:DT161"/>
    <mergeCell ref="DU161:DZ161"/>
    <mergeCell ref="EA161:EB161"/>
    <mergeCell ref="ED161:EE161"/>
    <mergeCell ref="DS162:DT162"/>
    <mergeCell ref="DU162:DZ162"/>
    <mergeCell ref="EA162:EB162"/>
    <mergeCell ref="ED162:EE162"/>
    <mergeCell ref="DS163:DT163"/>
    <mergeCell ref="DU163:DZ163"/>
    <mergeCell ref="EA163:EB163"/>
    <mergeCell ref="ED163:EE163"/>
    <mergeCell ref="DS154:DT154"/>
    <mergeCell ref="DU154:DZ154"/>
    <mergeCell ref="EA154:EB154"/>
    <mergeCell ref="ED154:EE154"/>
    <mergeCell ref="DS155:DT155"/>
    <mergeCell ref="DU155:DZ155"/>
    <mergeCell ref="EA155:EB155"/>
    <mergeCell ref="ED155:EE155"/>
    <mergeCell ref="DS156:DT156"/>
    <mergeCell ref="DU156:DZ156"/>
    <mergeCell ref="EA156:EB156"/>
    <mergeCell ref="ED156:EE156"/>
    <mergeCell ref="DS157:DT157"/>
    <mergeCell ref="DU157:DZ157"/>
    <mergeCell ref="EA157:EB157"/>
    <mergeCell ref="ED157:EE157"/>
    <mergeCell ref="DS158:DT158"/>
    <mergeCell ref="DU158:DZ158"/>
    <mergeCell ref="EA158:EB158"/>
    <mergeCell ref="ED158:EE158"/>
    <mergeCell ref="DS149:DT149"/>
    <mergeCell ref="DU149:DZ149"/>
    <mergeCell ref="EA149:EB149"/>
    <mergeCell ref="ED149:EE149"/>
    <mergeCell ref="DS150:DT150"/>
    <mergeCell ref="DU150:DZ150"/>
    <mergeCell ref="EA150:EB150"/>
    <mergeCell ref="ED150:EE150"/>
    <mergeCell ref="DS151:DT151"/>
    <mergeCell ref="DU151:DZ151"/>
    <mergeCell ref="EA151:EB151"/>
    <mergeCell ref="ED151:EE151"/>
    <mergeCell ref="DS152:DT152"/>
    <mergeCell ref="DU152:DZ152"/>
    <mergeCell ref="EA152:EB152"/>
    <mergeCell ref="ED152:EE152"/>
    <mergeCell ref="DS153:DT153"/>
    <mergeCell ref="DU153:DZ153"/>
    <mergeCell ref="EA153:EB153"/>
    <mergeCell ref="ED153:EE153"/>
    <mergeCell ref="DS144:DT144"/>
    <mergeCell ref="DU144:DZ144"/>
    <mergeCell ref="EA144:EB144"/>
    <mergeCell ref="ED144:EE144"/>
    <mergeCell ref="DS145:DT145"/>
    <mergeCell ref="DU145:DZ145"/>
    <mergeCell ref="EA145:EB145"/>
    <mergeCell ref="ED145:EE145"/>
    <mergeCell ref="DS146:DT146"/>
    <mergeCell ref="DU146:DZ146"/>
    <mergeCell ref="EA146:EB146"/>
    <mergeCell ref="ED146:EE146"/>
    <mergeCell ref="DS147:DT147"/>
    <mergeCell ref="DU147:DZ147"/>
    <mergeCell ref="EA147:EB147"/>
    <mergeCell ref="ED147:EE147"/>
    <mergeCell ref="DS148:DT148"/>
    <mergeCell ref="DU148:DZ148"/>
    <mergeCell ref="EA148:EB148"/>
    <mergeCell ref="ED148:EE148"/>
    <mergeCell ref="DS139:DT139"/>
    <mergeCell ref="DU139:DZ139"/>
    <mergeCell ref="EA139:EB139"/>
    <mergeCell ref="ED139:EE139"/>
    <mergeCell ref="DS140:DT140"/>
    <mergeCell ref="DU140:DZ140"/>
    <mergeCell ref="EA140:EB140"/>
    <mergeCell ref="ED140:EE140"/>
    <mergeCell ref="DS141:DT141"/>
    <mergeCell ref="DU141:DZ141"/>
    <mergeCell ref="EA141:EB141"/>
    <mergeCell ref="ED141:EE141"/>
    <mergeCell ref="DS142:DT142"/>
    <mergeCell ref="DU142:DZ142"/>
    <mergeCell ref="EA142:EB142"/>
    <mergeCell ref="ED142:EE142"/>
    <mergeCell ref="DS143:DT143"/>
    <mergeCell ref="DU143:DZ143"/>
    <mergeCell ref="EA143:EB143"/>
    <mergeCell ref="ED143:EE143"/>
    <mergeCell ref="DS134:DT134"/>
    <mergeCell ref="DU134:DZ134"/>
    <mergeCell ref="EA134:EB134"/>
    <mergeCell ref="ED134:EE134"/>
    <mergeCell ref="DS135:DT135"/>
    <mergeCell ref="DU135:DZ135"/>
    <mergeCell ref="EA135:EB135"/>
    <mergeCell ref="ED135:EE135"/>
    <mergeCell ref="DS136:DT136"/>
    <mergeCell ref="DU136:DZ136"/>
    <mergeCell ref="EA136:EB136"/>
    <mergeCell ref="ED136:EE136"/>
    <mergeCell ref="DS137:DT137"/>
    <mergeCell ref="DU137:DZ137"/>
    <mergeCell ref="EA137:EB137"/>
    <mergeCell ref="ED137:EE137"/>
    <mergeCell ref="DS138:DT138"/>
    <mergeCell ref="DU138:DZ138"/>
    <mergeCell ref="EA138:EB138"/>
    <mergeCell ref="ED138:EE138"/>
    <mergeCell ref="DS129:DT129"/>
    <mergeCell ref="DU129:DZ129"/>
    <mergeCell ref="EA129:EB129"/>
    <mergeCell ref="ED129:EE129"/>
    <mergeCell ref="DS130:DT130"/>
    <mergeCell ref="DU130:DZ130"/>
    <mergeCell ref="EA130:EB130"/>
    <mergeCell ref="ED130:EE130"/>
    <mergeCell ref="DS131:DT131"/>
    <mergeCell ref="DU131:DZ131"/>
    <mergeCell ref="EA131:EB131"/>
    <mergeCell ref="ED131:EE131"/>
    <mergeCell ref="DS132:DT132"/>
    <mergeCell ref="DU132:DZ132"/>
    <mergeCell ref="EA132:EB132"/>
    <mergeCell ref="ED132:EE132"/>
    <mergeCell ref="DS133:DT133"/>
    <mergeCell ref="DU133:DZ133"/>
    <mergeCell ref="EA133:EB133"/>
    <mergeCell ref="ED133:EE133"/>
    <mergeCell ref="DS124:DT124"/>
    <mergeCell ref="DU124:DZ124"/>
    <mergeCell ref="EA124:EB124"/>
    <mergeCell ref="ED124:EE124"/>
    <mergeCell ref="DS125:DT125"/>
    <mergeCell ref="DU125:DZ125"/>
    <mergeCell ref="EA125:EB125"/>
    <mergeCell ref="ED125:EE125"/>
    <mergeCell ref="DS126:DT126"/>
    <mergeCell ref="DU126:DZ126"/>
    <mergeCell ref="EA126:EB126"/>
    <mergeCell ref="ED126:EE126"/>
    <mergeCell ref="DS127:DT127"/>
    <mergeCell ref="DU127:DZ127"/>
    <mergeCell ref="EA127:EB127"/>
    <mergeCell ref="ED127:EE127"/>
    <mergeCell ref="DS128:DT128"/>
    <mergeCell ref="DU128:DZ128"/>
    <mergeCell ref="EA128:EB128"/>
    <mergeCell ref="ED128:EE128"/>
    <mergeCell ref="DS119:DT119"/>
    <mergeCell ref="DU119:DZ119"/>
    <mergeCell ref="EA119:EB119"/>
    <mergeCell ref="ED119:EE119"/>
    <mergeCell ref="DS120:DT120"/>
    <mergeCell ref="DU120:DZ120"/>
    <mergeCell ref="EA120:EB120"/>
    <mergeCell ref="ED120:EE120"/>
    <mergeCell ref="DS121:DT121"/>
    <mergeCell ref="DU121:DZ121"/>
    <mergeCell ref="EA121:EB121"/>
    <mergeCell ref="ED121:EE121"/>
    <mergeCell ref="DS122:DT122"/>
    <mergeCell ref="DU122:DZ122"/>
    <mergeCell ref="EA122:EB122"/>
    <mergeCell ref="ED122:EE122"/>
    <mergeCell ref="DS123:DT123"/>
    <mergeCell ref="DU123:DZ123"/>
    <mergeCell ref="EA123:EB123"/>
    <mergeCell ref="ED123:EE123"/>
    <mergeCell ref="DS114:DT114"/>
    <mergeCell ref="DU114:DZ114"/>
    <mergeCell ref="EA114:EB114"/>
    <mergeCell ref="ED114:EE114"/>
    <mergeCell ref="DS115:DT115"/>
    <mergeCell ref="DU115:DZ115"/>
    <mergeCell ref="EA115:EB115"/>
    <mergeCell ref="ED115:EE115"/>
    <mergeCell ref="DS116:DT116"/>
    <mergeCell ref="DU116:DZ116"/>
    <mergeCell ref="EA116:EB116"/>
    <mergeCell ref="ED116:EE116"/>
    <mergeCell ref="DS117:DT117"/>
    <mergeCell ref="DU117:DZ117"/>
    <mergeCell ref="EA117:EB117"/>
    <mergeCell ref="ED117:EE117"/>
    <mergeCell ref="DS118:DT118"/>
    <mergeCell ref="DU118:DZ118"/>
    <mergeCell ref="EA118:EB118"/>
    <mergeCell ref="ED118:EE118"/>
    <mergeCell ref="DS109:DT109"/>
    <mergeCell ref="DU109:DZ109"/>
    <mergeCell ref="EA109:EB109"/>
    <mergeCell ref="ED109:EE109"/>
    <mergeCell ref="DS110:DT110"/>
    <mergeCell ref="DU110:DZ110"/>
    <mergeCell ref="EA110:EB110"/>
    <mergeCell ref="ED110:EE110"/>
    <mergeCell ref="DS111:DT111"/>
    <mergeCell ref="DU111:DZ111"/>
    <mergeCell ref="EA111:EB111"/>
    <mergeCell ref="ED111:EE111"/>
    <mergeCell ref="DS112:DT112"/>
    <mergeCell ref="DU112:DZ112"/>
    <mergeCell ref="EA112:EB112"/>
    <mergeCell ref="ED112:EE112"/>
    <mergeCell ref="DS113:DT113"/>
    <mergeCell ref="DU113:DZ113"/>
    <mergeCell ref="EA113:EB113"/>
    <mergeCell ref="ED113:EE113"/>
    <mergeCell ref="DS104:DT104"/>
    <mergeCell ref="DU104:DZ104"/>
    <mergeCell ref="EA104:EB104"/>
    <mergeCell ref="ED104:EE104"/>
    <mergeCell ref="DS105:DT105"/>
    <mergeCell ref="DU105:DZ105"/>
    <mergeCell ref="EA105:EB105"/>
    <mergeCell ref="ED105:EE105"/>
    <mergeCell ref="DS106:DT106"/>
    <mergeCell ref="DU106:DZ106"/>
    <mergeCell ref="EA106:EB106"/>
    <mergeCell ref="ED106:EE106"/>
    <mergeCell ref="DS107:DT107"/>
    <mergeCell ref="DU107:DZ107"/>
    <mergeCell ref="EA107:EB107"/>
    <mergeCell ref="ED107:EE107"/>
    <mergeCell ref="DS108:DT108"/>
    <mergeCell ref="DU108:DZ108"/>
    <mergeCell ref="EA108:EB108"/>
    <mergeCell ref="ED108:EE108"/>
    <mergeCell ref="DS99:DT99"/>
    <mergeCell ref="DU99:DZ99"/>
    <mergeCell ref="EA99:EB99"/>
    <mergeCell ref="ED99:EE99"/>
    <mergeCell ref="DS100:DT100"/>
    <mergeCell ref="DU100:DZ100"/>
    <mergeCell ref="EA100:EB100"/>
    <mergeCell ref="ED100:EE100"/>
    <mergeCell ref="DS101:DT101"/>
    <mergeCell ref="DU101:DZ101"/>
    <mergeCell ref="EA101:EB101"/>
    <mergeCell ref="ED101:EE101"/>
    <mergeCell ref="DS102:DT102"/>
    <mergeCell ref="DU102:DZ102"/>
    <mergeCell ref="EA102:EB102"/>
    <mergeCell ref="ED102:EE102"/>
    <mergeCell ref="DS103:DT103"/>
    <mergeCell ref="DU103:DZ103"/>
    <mergeCell ref="EA103:EB103"/>
    <mergeCell ref="ED103:EE103"/>
    <mergeCell ref="DS94:DT94"/>
    <mergeCell ref="DU94:DZ94"/>
    <mergeCell ref="EA94:EB94"/>
    <mergeCell ref="ED94:EE94"/>
    <mergeCell ref="DS95:DT95"/>
    <mergeCell ref="DU95:DZ95"/>
    <mergeCell ref="EA95:EB95"/>
    <mergeCell ref="ED95:EE95"/>
    <mergeCell ref="DS96:DT96"/>
    <mergeCell ref="DU96:DZ96"/>
    <mergeCell ref="EA96:EB96"/>
    <mergeCell ref="ED96:EE96"/>
    <mergeCell ref="DS97:DT97"/>
    <mergeCell ref="DU97:DZ97"/>
    <mergeCell ref="EA97:EB97"/>
    <mergeCell ref="ED97:EE97"/>
    <mergeCell ref="DS98:DT98"/>
    <mergeCell ref="DU98:DZ98"/>
    <mergeCell ref="EA98:EB98"/>
    <mergeCell ref="ED98:EE98"/>
    <mergeCell ref="DS89:DT89"/>
    <mergeCell ref="DU89:DZ89"/>
    <mergeCell ref="EA89:EB89"/>
    <mergeCell ref="ED89:EE89"/>
    <mergeCell ref="DS90:DT90"/>
    <mergeCell ref="DU90:DZ90"/>
    <mergeCell ref="EA90:EB90"/>
    <mergeCell ref="ED90:EE90"/>
    <mergeCell ref="DS91:DT91"/>
    <mergeCell ref="DU91:DZ91"/>
    <mergeCell ref="EA91:EB91"/>
    <mergeCell ref="ED91:EE91"/>
    <mergeCell ref="DS92:DT92"/>
    <mergeCell ref="DU92:DZ92"/>
    <mergeCell ref="EA92:EB92"/>
    <mergeCell ref="ED92:EE92"/>
    <mergeCell ref="DS93:DT93"/>
    <mergeCell ref="DU93:DZ93"/>
    <mergeCell ref="EA93:EB93"/>
    <mergeCell ref="ED93:EE93"/>
    <mergeCell ref="DS84:DT84"/>
    <mergeCell ref="DU84:DZ84"/>
    <mergeCell ref="EA84:EB84"/>
    <mergeCell ref="ED84:EE84"/>
    <mergeCell ref="DS85:DT85"/>
    <mergeCell ref="DU85:DZ85"/>
    <mergeCell ref="EA85:EB85"/>
    <mergeCell ref="ED85:EE85"/>
    <mergeCell ref="DS86:DT86"/>
    <mergeCell ref="DU86:DZ86"/>
    <mergeCell ref="EA86:EB86"/>
    <mergeCell ref="ED86:EE86"/>
    <mergeCell ref="DS87:DT87"/>
    <mergeCell ref="DU87:DZ87"/>
    <mergeCell ref="EA87:EB87"/>
    <mergeCell ref="ED87:EE87"/>
    <mergeCell ref="DS88:DT88"/>
    <mergeCell ref="DU88:DZ88"/>
    <mergeCell ref="EA88:EB88"/>
    <mergeCell ref="ED88:EE88"/>
    <mergeCell ref="DS79:DT79"/>
    <mergeCell ref="DU79:DZ79"/>
    <mergeCell ref="EA79:EB79"/>
    <mergeCell ref="ED79:EE79"/>
    <mergeCell ref="DS80:DT80"/>
    <mergeCell ref="DU80:DZ80"/>
    <mergeCell ref="EA80:EB80"/>
    <mergeCell ref="ED80:EE80"/>
    <mergeCell ref="DS81:DT81"/>
    <mergeCell ref="DU81:DZ81"/>
    <mergeCell ref="EA81:EB81"/>
    <mergeCell ref="ED81:EE81"/>
    <mergeCell ref="DS82:DT82"/>
    <mergeCell ref="DU82:DZ82"/>
    <mergeCell ref="EA82:EB82"/>
    <mergeCell ref="ED82:EE82"/>
    <mergeCell ref="DS83:DT83"/>
    <mergeCell ref="DU83:DZ83"/>
    <mergeCell ref="EA83:EB83"/>
    <mergeCell ref="ED83:EE83"/>
    <mergeCell ref="DS74:DT74"/>
    <mergeCell ref="DU74:DZ74"/>
    <mergeCell ref="EA74:EB74"/>
    <mergeCell ref="ED74:EE74"/>
    <mergeCell ref="DS75:DT75"/>
    <mergeCell ref="DU75:DZ75"/>
    <mergeCell ref="EA75:EB75"/>
    <mergeCell ref="ED75:EE75"/>
    <mergeCell ref="DS76:DT76"/>
    <mergeCell ref="DU76:DZ76"/>
    <mergeCell ref="EA76:EB76"/>
    <mergeCell ref="ED76:EE76"/>
    <mergeCell ref="DS77:DT77"/>
    <mergeCell ref="DU77:DZ77"/>
    <mergeCell ref="EA77:EB77"/>
    <mergeCell ref="ED77:EE77"/>
    <mergeCell ref="DS78:DT78"/>
    <mergeCell ref="DU78:DZ78"/>
    <mergeCell ref="EA78:EB78"/>
    <mergeCell ref="ED78:EE78"/>
    <mergeCell ref="DS69:DT69"/>
    <mergeCell ref="DU69:DZ69"/>
    <mergeCell ref="EA69:EB69"/>
    <mergeCell ref="ED69:EE69"/>
    <mergeCell ref="DS70:DT70"/>
    <mergeCell ref="DU70:DZ70"/>
    <mergeCell ref="EA70:EB70"/>
    <mergeCell ref="ED70:EE70"/>
    <mergeCell ref="DS71:DT71"/>
    <mergeCell ref="DU71:DZ71"/>
    <mergeCell ref="EA71:EB71"/>
    <mergeCell ref="ED71:EE71"/>
    <mergeCell ref="DS72:DT72"/>
    <mergeCell ref="DU72:DZ72"/>
    <mergeCell ref="EA72:EB72"/>
    <mergeCell ref="ED72:EE72"/>
    <mergeCell ref="DS73:DT73"/>
    <mergeCell ref="DU73:DZ73"/>
    <mergeCell ref="EA73:EB73"/>
    <mergeCell ref="ED73:EE73"/>
    <mergeCell ref="DS64:DT64"/>
    <mergeCell ref="DU64:DZ64"/>
    <mergeCell ref="EA64:EB64"/>
    <mergeCell ref="ED64:EE64"/>
    <mergeCell ref="DS65:DT65"/>
    <mergeCell ref="DU65:DZ65"/>
    <mergeCell ref="EA65:EB65"/>
    <mergeCell ref="ED65:EE65"/>
    <mergeCell ref="DS66:DT66"/>
    <mergeCell ref="DU66:DZ66"/>
    <mergeCell ref="EA66:EB66"/>
    <mergeCell ref="ED66:EE66"/>
    <mergeCell ref="DS67:DT67"/>
    <mergeCell ref="DU67:DZ67"/>
    <mergeCell ref="EA67:EB67"/>
    <mergeCell ref="ED67:EE67"/>
    <mergeCell ref="DS68:DT68"/>
    <mergeCell ref="DU68:DZ68"/>
    <mergeCell ref="EA68:EB68"/>
    <mergeCell ref="ED68:EE68"/>
    <mergeCell ref="DS59:DT59"/>
    <mergeCell ref="DU59:DZ59"/>
    <mergeCell ref="EA59:EB59"/>
    <mergeCell ref="ED59:EE59"/>
    <mergeCell ref="DS60:DT60"/>
    <mergeCell ref="DU60:DZ60"/>
    <mergeCell ref="EA60:EB60"/>
    <mergeCell ref="ED60:EE60"/>
    <mergeCell ref="DS61:DT61"/>
    <mergeCell ref="DU61:DZ61"/>
    <mergeCell ref="EA61:EB61"/>
    <mergeCell ref="ED61:EE61"/>
    <mergeCell ref="DS62:DT62"/>
    <mergeCell ref="DU62:DZ62"/>
    <mergeCell ref="EA62:EB62"/>
    <mergeCell ref="ED62:EE62"/>
    <mergeCell ref="DS63:DT63"/>
    <mergeCell ref="DU63:DZ63"/>
    <mergeCell ref="EA63:EB63"/>
    <mergeCell ref="ED63:EE63"/>
    <mergeCell ref="DS54:DT54"/>
    <mergeCell ref="DU54:DZ54"/>
    <mergeCell ref="EA54:EB54"/>
    <mergeCell ref="ED54:EE54"/>
    <mergeCell ref="DS55:DT55"/>
    <mergeCell ref="DU55:DZ55"/>
    <mergeCell ref="EA55:EB55"/>
    <mergeCell ref="ED55:EE55"/>
    <mergeCell ref="DS56:DT56"/>
    <mergeCell ref="DU56:DZ56"/>
    <mergeCell ref="EA56:EB56"/>
    <mergeCell ref="ED56:EE56"/>
    <mergeCell ref="DS57:DT57"/>
    <mergeCell ref="DU57:DZ57"/>
    <mergeCell ref="EA57:EB57"/>
    <mergeCell ref="ED57:EE57"/>
    <mergeCell ref="DS58:DT58"/>
    <mergeCell ref="DU58:DZ58"/>
    <mergeCell ref="EA58:EB58"/>
    <mergeCell ref="ED58:EE58"/>
    <mergeCell ref="DS49:DT49"/>
    <mergeCell ref="DU49:DZ49"/>
    <mergeCell ref="EA49:EB49"/>
    <mergeCell ref="ED49:EE49"/>
    <mergeCell ref="DS50:DT50"/>
    <mergeCell ref="DU50:DZ50"/>
    <mergeCell ref="EA50:EB50"/>
    <mergeCell ref="ED50:EE50"/>
    <mergeCell ref="DS51:DT51"/>
    <mergeCell ref="DU51:DZ51"/>
    <mergeCell ref="EA51:EB51"/>
    <mergeCell ref="ED51:EE51"/>
    <mergeCell ref="DS52:DT52"/>
    <mergeCell ref="DU52:DZ52"/>
    <mergeCell ref="EA52:EB52"/>
    <mergeCell ref="ED52:EE52"/>
    <mergeCell ref="DS53:DT53"/>
    <mergeCell ref="DU53:DZ53"/>
    <mergeCell ref="EA53:EB53"/>
    <mergeCell ref="ED53:EE53"/>
    <mergeCell ref="DS44:DT44"/>
    <mergeCell ref="DU44:DZ44"/>
    <mergeCell ref="EA44:EB44"/>
    <mergeCell ref="ED44:EE44"/>
    <mergeCell ref="DS45:DT45"/>
    <mergeCell ref="DU45:DZ45"/>
    <mergeCell ref="EA45:EB45"/>
    <mergeCell ref="ED45:EE45"/>
    <mergeCell ref="DS46:DT46"/>
    <mergeCell ref="DU46:DZ46"/>
    <mergeCell ref="EA46:EB46"/>
    <mergeCell ref="ED46:EE46"/>
    <mergeCell ref="DS47:DT47"/>
    <mergeCell ref="DU47:DZ47"/>
    <mergeCell ref="EA47:EB47"/>
    <mergeCell ref="ED47:EE47"/>
    <mergeCell ref="DS48:DT48"/>
    <mergeCell ref="DU48:DZ48"/>
    <mergeCell ref="EA48:EB48"/>
    <mergeCell ref="ED48:EE48"/>
    <mergeCell ref="DS39:DT39"/>
    <mergeCell ref="DU39:DZ39"/>
    <mergeCell ref="EA39:EB39"/>
    <mergeCell ref="ED39:EE39"/>
    <mergeCell ref="DS40:DT40"/>
    <mergeCell ref="DU40:DZ40"/>
    <mergeCell ref="EA40:EB40"/>
    <mergeCell ref="ED40:EE40"/>
    <mergeCell ref="DS41:DT41"/>
    <mergeCell ref="DU41:DZ41"/>
    <mergeCell ref="EA41:EB41"/>
    <mergeCell ref="ED41:EE41"/>
    <mergeCell ref="DS42:DT42"/>
    <mergeCell ref="DU42:DZ42"/>
    <mergeCell ref="EA42:EB42"/>
    <mergeCell ref="ED42:EE42"/>
    <mergeCell ref="DS43:DT43"/>
    <mergeCell ref="DU43:DZ43"/>
    <mergeCell ref="EA43:EB43"/>
    <mergeCell ref="ED43:EE43"/>
    <mergeCell ref="DS34:DT34"/>
    <mergeCell ref="DU34:DZ34"/>
    <mergeCell ref="EA34:EB34"/>
    <mergeCell ref="ED34:EE34"/>
    <mergeCell ref="DS35:DT35"/>
    <mergeCell ref="DU35:DZ35"/>
    <mergeCell ref="EA35:EB35"/>
    <mergeCell ref="ED35:EE35"/>
    <mergeCell ref="DS36:DT36"/>
    <mergeCell ref="DU36:DZ36"/>
    <mergeCell ref="EA36:EB36"/>
    <mergeCell ref="ED36:EE36"/>
    <mergeCell ref="DS37:DT37"/>
    <mergeCell ref="DU37:DZ37"/>
    <mergeCell ref="EA37:EB37"/>
    <mergeCell ref="ED37:EE37"/>
    <mergeCell ref="DS38:DT38"/>
    <mergeCell ref="DU38:DZ38"/>
    <mergeCell ref="EA38:EB38"/>
    <mergeCell ref="ED38:EE38"/>
    <mergeCell ref="DS29:DT29"/>
    <mergeCell ref="DU29:DZ29"/>
    <mergeCell ref="EA29:EB29"/>
    <mergeCell ref="ED29:EE29"/>
    <mergeCell ref="DS30:DT30"/>
    <mergeCell ref="DU30:DZ30"/>
    <mergeCell ref="EA30:EB30"/>
    <mergeCell ref="ED30:EE30"/>
    <mergeCell ref="DS31:DT31"/>
    <mergeCell ref="DU31:DZ31"/>
    <mergeCell ref="EA31:EB31"/>
    <mergeCell ref="ED31:EE31"/>
    <mergeCell ref="DS32:DT32"/>
    <mergeCell ref="DU32:DZ32"/>
    <mergeCell ref="EA32:EB32"/>
    <mergeCell ref="ED32:EE32"/>
    <mergeCell ref="DS33:DT33"/>
    <mergeCell ref="DU33:DZ33"/>
    <mergeCell ref="EA33:EB33"/>
    <mergeCell ref="ED33:EE33"/>
    <mergeCell ref="DS24:DT24"/>
    <mergeCell ref="DU24:DZ24"/>
    <mergeCell ref="EA24:EB24"/>
    <mergeCell ref="ED24:EE24"/>
    <mergeCell ref="DS25:DT25"/>
    <mergeCell ref="DU25:DZ25"/>
    <mergeCell ref="EA25:EB25"/>
    <mergeCell ref="ED25:EE25"/>
    <mergeCell ref="DS26:DT26"/>
    <mergeCell ref="DU26:DZ26"/>
    <mergeCell ref="EA26:EB26"/>
    <mergeCell ref="ED26:EE26"/>
    <mergeCell ref="DS27:DT27"/>
    <mergeCell ref="DU27:DZ27"/>
    <mergeCell ref="EA27:EB27"/>
    <mergeCell ref="ED27:EE27"/>
    <mergeCell ref="DS28:DT28"/>
    <mergeCell ref="DU28:DZ28"/>
    <mergeCell ref="EA28:EB28"/>
    <mergeCell ref="ED28:EE28"/>
    <mergeCell ref="DS20:DT20"/>
    <mergeCell ref="DU20:DZ20"/>
    <mergeCell ref="EA20:EB20"/>
    <mergeCell ref="ED20:EE20"/>
    <mergeCell ref="EH20:EI20"/>
    <mergeCell ref="EJ20:EL20"/>
    <mergeCell ref="DS21:DT21"/>
    <mergeCell ref="DU21:DZ21"/>
    <mergeCell ref="EA21:EB21"/>
    <mergeCell ref="ED21:EE21"/>
    <mergeCell ref="DS22:DT22"/>
    <mergeCell ref="DU22:DZ22"/>
    <mergeCell ref="EA22:EB22"/>
    <mergeCell ref="ED22:EE22"/>
    <mergeCell ref="DS23:DT23"/>
    <mergeCell ref="DU23:DZ23"/>
    <mergeCell ref="EA23:EB23"/>
    <mergeCell ref="ED23:EE23"/>
    <mergeCell ref="DS17:DT17"/>
    <mergeCell ref="DU17:DZ17"/>
    <mergeCell ref="EA17:EB17"/>
    <mergeCell ref="ED17:EE17"/>
    <mergeCell ref="EH17:EI17"/>
    <mergeCell ref="EJ17:EL17"/>
    <mergeCell ref="DS18:DT18"/>
    <mergeCell ref="DU18:DZ18"/>
    <mergeCell ref="EA18:EB18"/>
    <mergeCell ref="ED18:EE18"/>
    <mergeCell ref="EH18:EI18"/>
    <mergeCell ref="EJ18:EL18"/>
    <mergeCell ref="DS19:DT19"/>
    <mergeCell ref="DU19:DZ19"/>
    <mergeCell ref="EA19:EB19"/>
    <mergeCell ref="ED19:EE19"/>
    <mergeCell ref="EH19:EI19"/>
    <mergeCell ref="EJ19:EL19"/>
    <mergeCell ref="DS14:DT14"/>
    <mergeCell ref="DU14:DZ14"/>
    <mergeCell ref="EA14:EB14"/>
    <mergeCell ref="ED14:EE14"/>
    <mergeCell ref="EH14:EI14"/>
    <mergeCell ref="EJ14:EL14"/>
    <mergeCell ref="DS15:DT15"/>
    <mergeCell ref="DU15:DZ15"/>
    <mergeCell ref="EA15:EB15"/>
    <mergeCell ref="ED15:EE15"/>
    <mergeCell ref="EH15:EI15"/>
    <mergeCell ref="EJ15:EL15"/>
    <mergeCell ref="DS16:DT16"/>
    <mergeCell ref="DU16:DZ16"/>
    <mergeCell ref="EA16:EB16"/>
    <mergeCell ref="ED16:EE16"/>
    <mergeCell ref="EH16:EI16"/>
    <mergeCell ref="EJ16:EL16"/>
    <mergeCell ref="EH10:EI10"/>
    <mergeCell ref="EJ10:EL10"/>
    <mergeCell ref="DS11:DT11"/>
    <mergeCell ref="DU11:DZ11"/>
    <mergeCell ref="EA11:EB11"/>
    <mergeCell ref="ED11:EE11"/>
    <mergeCell ref="EH11:EI11"/>
    <mergeCell ref="EJ11:EL11"/>
    <mergeCell ref="DS12:DT12"/>
    <mergeCell ref="DU12:DZ12"/>
    <mergeCell ref="EA12:EB12"/>
    <mergeCell ref="ED12:EE12"/>
    <mergeCell ref="EH12:EI12"/>
    <mergeCell ref="EJ12:EL12"/>
    <mergeCell ref="DS13:DT13"/>
    <mergeCell ref="DU13:DZ13"/>
    <mergeCell ref="EA13:EB13"/>
    <mergeCell ref="ED13:EE13"/>
    <mergeCell ref="EH13:EI13"/>
    <mergeCell ref="EJ13:EL13"/>
    <mergeCell ref="CP206:CQ206"/>
    <mergeCell ref="CR206:CW206"/>
    <mergeCell ref="CX206:CY206"/>
    <mergeCell ref="DA206:DB206"/>
    <mergeCell ref="CP201:CQ201"/>
    <mergeCell ref="CR201:CW201"/>
    <mergeCell ref="CX201:CY201"/>
    <mergeCell ref="DA201:DB201"/>
    <mergeCell ref="CP202:CQ202"/>
    <mergeCell ref="CR202:CW202"/>
    <mergeCell ref="CX202:CY202"/>
    <mergeCell ref="DA202:DB202"/>
    <mergeCell ref="CP203:CQ203"/>
    <mergeCell ref="CR203:CW203"/>
    <mergeCell ref="CX203:CY203"/>
    <mergeCell ref="DA203:DB203"/>
    <mergeCell ref="CP204:CQ204"/>
    <mergeCell ref="CR204:CW204"/>
    <mergeCell ref="CX204:CY204"/>
    <mergeCell ref="DA204:DB204"/>
    <mergeCell ref="CP205:CQ205"/>
    <mergeCell ref="CR205:CW205"/>
    <mergeCell ref="CX205:CY205"/>
    <mergeCell ref="DA205:DB205"/>
    <mergeCell ref="CP196:CQ196"/>
    <mergeCell ref="CR196:CW196"/>
    <mergeCell ref="CX196:CY196"/>
    <mergeCell ref="DA196:DB196"/>
    <mergeCell ref="CP197:CQ197"/>
    <mergeCell ref="CR197:CW197"/>
    <mergeCell ref="CX197:CY197"/>
    <mergeCell ref="DA197:DB197"/>
    <mergeCell ref="CP198:CQ198"/>
    <mergeCell ref="CR198:CW198"/>
    <mergeCell ref="CX198:CY198"/>
    <mergeCell ref="DA198:DB198"/>
    <mergeCell ref="CP199:CQ199"/>
    <mergeCell ref="CR199:CW199"/>
    <mergeCell ref="CX199:CY199"/>
    <mergeCell ref="DA199:DB199"/>
    <mergeCell ref="CP200:CQ200"/>
    <mergeCell ref="CR200:CW200"/>
    <mergeCell ref="CX200:CY200"/>
    <mergeCell ref="DA200:DB200"/>
    <mergeCell ref="CP191:CQ191"/>
    <mergeCell ref="CR191:CW191"/>
    <mergeCell ref="CX191:CY191"/>
    <mergeCell ref="DA191:DB191"/>
    <mergeCell ref="CP192:CQ192"/>
    <mergeCell ref="CR192:CW192"/>
    <mergeCell ref="CX192:CY192"/>
    <mergeCell ref="DA192:DB192"/>
    <mergeCell ref="CP193:CQ193"/>
    <mergeCell ref="CR193:CW193"/>
    <mergeCell ref="CX193:CY193"/>
    <mergeCell ref="DA193:DB193"/>
    <mergeCell ref="CP194:CQ194"/>
    <mergeCell ref="CR194:CW194"/>
    <mergeCell ref="CX194:CY194"/>
    <mergeCell ref="DA194:DB194"/>
    <mergeCell ref="CP195:CQ195"/>
    <mergeCell ref="CR195:CW195"/>
    <mergeCell ref="CX195:CY195"/>
    <mergeCell ref="DA195:DB195"/>
    <mergeCell ref="CP186:CQ186"/>
    <mergeCell ref="CR186:CW186"/>
    <mergeCell ref="CX186:CY186"/>
    <mergeCell ref="DA186:DB186"/>
    <mergeCell ref="CP187:CQ187"/>
    <mergeCell ref="CR187:CW187"/>
    <mergeCell ref="CX187:CY187"/>
    <mergeCell ref="DA187:DB187"/>
    <mergeCell ref="CP188:CQ188"/>
    <mergeCell ref="CR188:CW188"/>
    <mergeCell ref="CX188:CY188"/>
    <mergeCell ref="DA188:DB188"/>
    <mergeCell ref="CP189:CQ189"/>
    <mergeCell ref="CR189:CW189"/>
    <mergeCell ref="CX189:CY189"/>
    <mergeCell ref="DA189:DB189"/>
    <mergeCell ref="CP190:CQ190"/>
    <mergeCell ref="CR190:CW190"/>
    <mergeCell ref="CX190:CY190"/>
    <mergeCell ref="DA190:DB190"/>
    <mergeCell ref="CP181:CQ181"/>
    <mergeCell ref="CR181:CW181"/>
    <mergeCell ref="CX181:CY181"/>
    <mergeCell ref="DA181:DB181"/>
    <mergeCell ref="CP182:CQ182"/>
    <mergeCell ref="CR182:CW182"/>
    <mergeCell ref="CX182:CY182"/>
    <mergeCell ref="DA182:DB182"/>
    <mergeCell ref="CP183:CQ183"/>
    <mergeCell ref="CR183:CW183"/>
    <mergeCell ref="CX183:CY183"/>
    <mergeCell ref="DA183:DB183"/>
    <mergeCell ref="CP184:CQ184"/>
    <mergeCell ref="CR184:CW184"/>
    <mergeCell ref="CX184:CY184"/>
    <mergeCell ref="DA184:DB184"/>
    <mergeCell ref="CP185:CQ185"/>
    <mergeCell ref="CR185:CW185"/>
    <mergeCell ref="CX185:CY185"/>
    <mergeCell ref="DA185:DB185"/>
    <mergeCell ref="CP176:CQ176"/>
    <mergeCell ref="CR176:CW176"/>
    <mergeCell ref="CX176:CY176"/>
    <mergeCell ref="DA176:DB176"/>
    <mergeCell ref="CP177:CQ177"/>
    <mergeCell ref="CR177:CW177"/>
    <mergeCell ref="CX177:CY177"/>
    <mergeCell ref="DA177:DB177"/>
    <mergeCell ref="CP178:CQ178"/>
    <mergeCell ref="CR178:CW178"/>
    <mergeCell ref="CX178:CY178"/>
    <mergeCell ref="DA178:DB178"/>
    <mergeCell ref="CP179:CQ179"/>
    <mergeCell ref="CR179:CW179"/>
    <mergeCell ref="CX179:CY179"/>
    <mergeCell ref="DA179:DB179"/>
    <mergeCell ref="CP180:CQ180"/>
    <mergeCell ref="CR180:CW180"/>
    <mergeCell ref="CX180:CY180"/>
    <mergeCell ref="DA180:DB180"/>
    <mergeCell ref="CP171:CQ171"/>
    <mergeCell ref="CR171:CW171"/>
    <mergeCell ref="CX171:CY171"/>
    <mergeCell ref="DA171:DB171"/>
    <mergeCell ref="CP172:CQ172"/>
    <mergeCell ref="CR172:CW172"/>
    <mergeCell ref="CX172:CY172"/>
    <mergeCell ref="DA172:DB172"/>
    <mergeCell ref="CP173:CQ173"/>
    <mergeCell ref="CR173:CW173"/>
    <mergeCell ref="CX173:CY173"/>
    <mergeCell ref="DA173:DB173"/>
    <mergeCell ref="CP174:CQ174"/>
    <mergeCell ref="CR174:CW174"/>
    <mergeCell ref="CX174:CY174"/>
    <mergeCell ref="DA174:DB174"/>
    <mergeCell ref="CP175:CQ175"/>
    <mergeCell ref="CR175:CW175"/>
    <mergeCell ref="CX175:CY175"/>
    <mergeCell ref="DA175:DB175"/>
    <mergeCell ref="CP166:CQ166"/>
    <mergeCell ref="CR166:CW166"/>
    <mergeCell ref="CX166:CY166"/>
    <mergeCell ref="DA166:DB166"/>
    <mergeCell ref="CP167:CQ167"/>
    <mergeCell ref="CR167:CW167"/>
    <mergeCell ref="CX167:CY167"/>
    <mergeCell ref="DA167:DB167"/>
    <mergeCell ref="CP168:CQ168"/>
    <mergeCell ref="CR168:CW168"/>
    <mergeCell ref="CX168:CY168"/>
    <mergeCell ref="DA168:DB168"/>
    <mergeCell ref="CP169:CQ169"/>
    <mergeCell ref="CR169:CW169"/>
    <mergeCell ref="CX169:CY169"/>
    <mergeCell ref="DA169:DB169"/>
    <mergeCell ref="CP170:CQ170"/>
    <mergeCell ref="CR170:CW170"/>
    <mergeCell ref="CX170:CY170"/>
    <mergeCell ref="DA170:DB170"/>
    <mergeCell ref="CP161:CQ161"/>
    <mergeCell ref="CR161:CW161"/>
    <mergeCell ref="CX161:CY161"/>
    <mergeCell ref="DA161:DB161"/>
    <mergeCell ref="CP162:CQ162"/>
    <mergeCell ref="CR162:CW162"/>
    <mergeCell ref="CX162:CY162"/>
    <mergeCell ref="DA162:DB162"/>
    <mergeCell ref="CP163:CQ163"/>
    <mergeCell ref="CR163:CW163"/>
    <mergeCell ref="CX163:CY163"/>
    <mergeCell ref="DA163:DB163"/>
    <mergeCell ref="CP164:CQ164"/>
    <mergeCell ref="CR164:CW164"/>
    <mergeCell ref="CX164:CY164"/>
    <mergeCell ref="DA164:DB164"/>
    <mergeCell ref="CP165:CQ165"/>
    <mergeCell ref="CR165:CW165"/>
    <mergeCell ref="CX165:CY165"/>
    <mergeCell ref="DA165:DB165"/>
    <mergeCell ref="CP156:CQ156"/>
    <mergeCell ref="CR156:CW156"/>
    <mergeCell ref="CX156:CY156"/>
    <mergeCell ref="DA156:DB156"/>
    <mergeCell ref="CP157:CQ157"/>
    <mergeCell ref="CR157:CW157"/>
    <mergeCell ref="CX157:CY157"/>
    <mergeCell ref="DA157:DB157"/>
    <mergeCell ref="CP158:CQ158"/>
    <mergeCell ref="CR158:CW158"/>
    <mergeCell ref="CX158:CY158"/>
    <mergeCell ref="DA158:DB158"/>
    <mergeCell ref="CP159:CQ159"/>
    <mergeCell ref="CR159:CW159"/>
    <mergeCell ref="CX159:CY159"/>
    <mergeCell ref="DA159:DB159"/>
    <mergeCell ref="CP160:CQ160"/>
    <mergeCell ref="CR160:CW160"/>
    <mergeCell ref="CX160:CY160"/>
    <mergeCell ref="DA160:DB160"/>
    <mergeCell ref="CP151:CQ151"/>
    <mergeCell ref="CR151:CW151"/>
    <mergeCell ref="CX151:CY151"/>
    <mergeCell ref="DA151:DB151"/>
    <mergeCell ref="CP152:CQ152"/>
    <mergeCell ref="CR152:CW152"/>
    <mergeCell ref="CX152:CY152"/>
    <mergeCell ref="DA152:DB152"/>
    <mergeCell ref="CP153:CQ153"/>
    <mergeCell ref="CR153:CW153"/>
    <mergeCell ref="CX153:CY153"/>
    <mergeCell ref="DA153:DB153"/>
    <mergeCell ref="CP154:CQ154"/>
    <mergeCell ref="CR154:CW154"/>
    <mergeCell ref="CX154:CY154"/>
    <mergeCell ref="DA154:DB154"/>
    <mergeCell ref="CP155:CQ155"/>
    <mergeCell ref="CR155:CW155"/>
    <mergeCell ref="CX155:CY155"/>
    <mergeCell ref="DA155:DB155"/>
    <mergeCell ref="CP146:CQ146"/>
    <mergeCell ref="CR146:CW146"/>
    <mergeCell ref="CX146:CY146"/>
    <mergeCell ref="DA146:DB146"/>
    <mergeCell ref="CP147:CQ147"/>
    <mergeCell ref="CR147:CW147"/>
    <mergeCell ref="CX147:CY147"/>
    <mergeCell ref="DA147:DB147"/>
    <mergeCell ref="CP148:CQ148"/>
    <mergeCell ref="CR148:CW148"/>
    <mergeCell ref="CX148:CY148"/>
    <mergeCell ref="DA148:DB148"/>
    <mergeCell ref="CP149:CQ149"/>
    <mergeCell ref="CR149:CW149"/>
    <mergeCell ref="CX149:CY149"/>
    <mergeCell ref="DA149:DB149"/>
    <mergeCell ref="CP150:CQ150"/>
    <mergeCell ref="CR150:CW150"/>
    <mergeCell ref="CX150:CY150"/>
    <mergeCell ref="DA150:DB150"/>
    <mergeCell ref="CP141:CQ141"/>
    <mergeCell ref="CR141:CW141"/>
    <mergeCell ref="CX141:CY141"/>
    <mergeCell ref="DA141:DB141"/>
    <mergeCell ref="CP142:CQ142"/>
    <mergeCell ref="CR142:CW142"/>
    <mergeCell ref="CX142:CY142"/>
    <mergeCell ref="DA142:DB142"/>
    <mergeCell ref="CP143:CQ143"/>
    <mergeCell ref="CR143:CW143"/>
    <mergeCell ref="CX143:CY143"/>
    <mergeCell ref="DA143:DB143"/>
    <mergeCell ref="CP144:CQ144"/>
    <mergeCell ref="CR144:CW144"/>
    <mergeCell ref="CX144:CY144"/>
    <mergeCell ref="DA144:DB144"/>
    <mergeCell ref="CP145:CQ145"/>
    <mergeCell ref="CR145:CW145"/>
    <mergeCell ref="CX145:CY145"/>
    <mergeCell ref="DA145:DB145"/>
    <mergeCell ref="CP136:CQ136"/>
    <mergeCell ref="CR136:CW136"/>
    <mergeCell ref="CX136:CY136"/>
    <mergeCell ref="DA136:DB136"/>
    <mergeCell ref="CP137:CQ137"/>
    <mergeCell ref="CR137:CW137"/>
    <mergeCell ref="CX137:CY137"/>
    <mergeCell ref="DA137:DB137"/>
    <mergeCell ref="CP138:CQ138"/>
    <mergeCell ref="CR138:CW138"/>
    <mergeCell ref="CX138:CY138"/>
    <mergeCell ref="DA138:DB138"/>
    <mergeCell ref="CP139:CQ139"/>
    <mergeCell ref="CR139:CW139"/>
    <mergeCell ref="CX139:CY139"/>
    <mergeCell ref="DA139:DB139"/>
    <mergeCell ref="CP140:CQ140"/>
    <mergeCell ref="CR140:CW140"/>
    <mergeCell ref="CX140:CY140"/>
    <mergeCell ref="DA140:DB140"/>
    <mergeCell ref="CP131:CQ131"/>
    <mergeCell ref="CR131:CW131"/>
    <mergeCell ref="CX131:CY131"/>
    <mergeCell ref="DA131:DB131"/>
    <mergeCell ref="CP132:CQ132"/>
    <mergeCell ref="CR132:CW132"/>
    <mergeCell ref="CX132:CY132"/>
    <mergeCell ref="DA132:DB132"/>
    <mergeCell ref="CP133:CQ133"/>
    <mergeCell ref="CR133:CW133"/>
    <mergeCell ref="CX133:CY133"/>
    <mergeCell ref="DA133:DB133"/>
    <mergeCell ref="CP134:CQ134"/>
    <mergeCell ref="CR134:CW134"/>
    <mergeCell ref="CX134:CY134"/>
    <mergeCell ref="DA134:DB134"/>
    <mergeCell ref="CP135:CQ135"/>
    <mergeCell ref="CR135:CW135"/>
    <mergeCell ref="CX135:CY135"/>
    <mergeCell ref="DA135:DB135"/>
    <mergeCell ref="CP126:CQ126"/>
    <mergeCell ref="CR126:CW126"/>
    <mergeCell ref="CX126:CY126"/>
    <mergeCell ref="DA126:DB126"/>
    <mergeCell ref="CP127:CQ127"/>
    <mergeCell ref="CR127:CW127"/>
    <mergeCell ref="CX127:CY127"/>
    <mergeCell ref="DA127:DB127"/>
    <mergeCell ref="CP128:CQ128"/>
    <mergeCell ref="CR128:CW128"/>
    <mergeCell ref="CX128:CY128"/>
    <mergeCell ref="DA128:DB128"/>
    <mergeCell ref="CP129:CQ129"/>
    <mergeCell ref="CR129:CW129"/>
    <mergeCell ref="CX129:CY129"/>
    <mergeCell ref="DA129:DB129"/>
    <mergeCell ref="CP130:CQ130"/>
    <mergeCell ref="CR130:CW130"/>
    <mergeCell ref="CX130:CY130"/>
    <mergeCell ref="DA130:DB130"/>
    <mergeCell ref="CP121:CQ121"/>
    <mergeCell ref="CR121:CW121"/>
    <mergeCell ref="CX121:CY121"/>
    <mergeCell ref="DA121:DB121"/>
    <mergeCell ref="CP122:CQ122"/>
    <mergeCell ref="CR122:CW122"/>
    <mergeCell ref="CX122:CY122"/>
    <mergeCell ref="DA122:DB122"/>
    <mergeCell ref="CP123:CQ123"/>
    <mergeCell ref="CR123:CW123"/>
    <mergeCell ref="CX123:CY123"/>
    <mergeCell ref="DA123:DB123"/>
    <mergeCell ref="CP124:CQ124"/>
    <mergeCell ref="CR124:CW124"/>
    <mergeCell ref="CX124:CY124"/>
    <mergeCell ref="DA124:DB124"/>
    <mergeCell ref="CP125:CQ125"/>
    <mergeCell ref="CR125:CW125"/>
    <mergeCell ref="CX125:CY125"/>
    <mergeCell ref="DA125:DB125"/>
    <mergeCell ref="CP116:CQ116"/>
    <mergeCell ref="CR116:CW116"/>
    <mergeCell ref="CX116:CY116"/>
    <mergeCell ref="DA116:DB116"/>
    <mergeCell ref="CP117:CQ117"/>
    <mergeCell ref="CR117:CW117"/>
    <mergeCell ref="CX117:CY117"/>
    <mergeCell ref="DA117:DB117"/>
    <mergeCell ref="CP118:CQ118"/>
    <mergeCell ref="CR118:CW118"/>
    <mergeCell ref="CX118:CY118"/>
    <mergeCell ref="DA118:DB118"/>
    <mergeCell ref="CP119:CQ119"/>
    <mergeCell ref="CR119:CW119"/>
    <mergeCell ref="CX119:CY119"/>
    <mergeCell ref="DA119:DB119"/>
    <mergeCell ref="CP120:CQ120"/>
    <mergeCell ref="CR120:CW120"/>
    <mergeCell ref="CX120:CY120"/>
    <mergeCell ref="DA120:DB120"/>
    <mergeCell ref="CP111:CQ111"/>
    <mergeCell ref="CR111:CW111"/>
    <mergeCell ref="CX111:CY111"/>
    <mergeCell ref="DA111:DB111"/>
    <mergeCell ref="CP112:CQ112"/>
    <mergeCell ref="CR112:CW112"/>
    <mergeCell ref="CX112:CY112"/>
    <mergeCell ref="DA112:DB112"/>
    <mergeCell ref="CP113:CQ113"/>
    <mergeCell ref="CR113:CW113"/>
    <mergeCell ref="CX113:CY113"/>
    <mergeCell ref="DA113:DB113"/>
    <mergeCell ref="CP114:CQ114"/>
    <mergeCell ref="CR114:CW114"/>
    <mergeCell ref="CX114:CY114"/>
    <mergeCell ref="DA114:DB114"/>
    <mergeCell ref="CP115:CQ115"/>
    <mergeCell ref="CR115:CW115"/>
    <mergeCell ref="CX115:CY115"/>
    <mergeCell ref="DA115:DB115"/>
    <mergeCell ref="CP106:CQ106"/>
    <mergeCell ref="CR106:CW106"/>
    <mergeCell ref="CX106:CY106"/>
    <mergeCell ref="DA106:DB106"/>
    <mergeCell ref="CP107:CQ107"/>
    <mergeCell ref="CR107:CW107"/>
    <mergeCell ref="CX107:CY107"/>
    <mergeCell ref="DA107:DB107"/>
    <mergeCell ref="CP108:CQ108"/>
    <mergeCell ref="CR108:CW108"/>
    <mergeCell ref="CX108:CY108"/>
    <mergeCell ref="DA108:DB108"/>
    <mergeCell ref="CP109:CQ109"/>
    <mergeCell ref="CR109:CW109"/>
    <mergeCell ref="CX109:CY109"/>
    <mergeCell ref="DA109:DB109"/>
    <mergeCell ref="CP110:CQ110"/>
    <mergeCell ref="CR110:CW110"/>
    <mergeCell ref="CX110:CY110"/>
    <mergeCell ref="DA110:DB110"/>
    <mergeCell ref="CP101:CQ101"/>
    <mergeCell ref="CR101:CW101"/>
    <mergeCell ref="CX101:CY101"/>
    <mergeCell ref="DA101:DB101"/>
    <mergeCell ref="CP102:CQ102"/>
    <mergeCell ref="CR102:CW102"/>
    <mergeCell ref="CX102:CY102"/>
    <mergeCell ref="DA102:DB102"/>
    <mergeCell ref="CP103:CQ103"/>
    <mergeCell ref="CR103:CW103"/>
    <mergeCell ref="CX103:CY103"/>
    <mergeCell ref="DA103:DB103"/>
    <mergeCell ref="CP104:CQ104"/>
    <mergeCell ref="CR104:CW104"/>
    <mergeCell ref="CX104:CY104"/>
    <mergeCell ref="DA104:DB104"/>
    <mergeCell ref="CP105:CQ105"/>
    <mergeCell ref="CR105:CW105"/>
    <mergeCell ref="CX105:CY105"/>
    <mergeCell ref="DA105:DB105"/>
    <mergeCell ref="CP96:CQ96"/>
    <mergeCell ref="CR96:CW96"/>
    <mergeCell ref="CX96:CY96"/>
    <mergeCell ref="DA96:DB96"/>
    <mergeCell ref="CP97:CQ97"/>
    <mergeCell ref="CR97:CW97"/>
    <mergeCell ref="CX97:CY97"/>
    <mergeCell ref="DA97:DB97"/>
    <mergeCell ref="CP98:CQ98"/>
    <mergeCell ref="CR98:CW98"/>
    <mergeCell ref="CX98:CY98"/>
    <mergeCell ref="DA98:DB98"/>
    <mergeCell ref="CP99:CQ99"/>
    <mergeCell ref="CR99:CW99"/>
    <mergeCell ref="CX99:CY99"/>
    <mergeCell ref="DA99:DB99"/>
    <mergeCell ref="CP100:CQ100"/>
    <mergeCell ref="CR100:CW100"/>
    <mergeCell ref="CX100:CY100"/>
    <mergeCell ref="DA100:DB100"/>
    <mergeCell ref="CP91:CQ91"/>
    <mergeCell ref="CR91:CW91"/>
    <mergeCell ref="CX91:CY91"/>
    <mergeCell ref="DA91:DB91"/>
    <mergeCell ref="CP92:CQ92"/>
    <mergeCell ref="CR92:CW92"/>
    <mergeCell ref="CX92:CY92"/>
    <mergeCell ref="DA92:DB92"/>
    <mergeCell ref="CP93:CQ93"/>
    <mergeCell ref="CR93:CW93"/>
    <mergeCell ref="CX93:CY93"/>
    <mergeCell ref="DA93:DB93"/>
    <mergeCell ref="CP94:CQ94"/>
    <mergeCell ref="CR94:CW94"/>
    <mergeCell ref="CX94:CY94"/>
    <mergeCell ref="DA94:DB94"/>
    <mergeCell ref="CP95:CQ95"/>
    <mergeCell ref="CR95:CW95"/>
    <mergeCell ref="CX95:CY95"/>
    <mergeCell ref="DA95:DB95"/>
    <mergeCell ref="CP86:CQ86"/>
    <mergeCell ref="CR86:CW86"/>
    <mergeCell ref="CX86:CY86"/>
    <mergeCell ref="DA86:DB86"/>
    <mergeCell ref="CP87:CQ87"/>
    <mergeCell ref="CR87:CW87"/>
    <mergeCell ref="CX87:CY87"/>
    <mergeCell ref="DA87:DB87"/>
    <mergeCell ref="CP88:CQ88"/>
    <mergeCell ref="CR88:CW88"/>
    <mergeCell ref="CX88:CY88"/>
    <mergeCell ref="DA88:DB88"/>
    <mergeCell ref="CP89:CQ89"/>
    <mergeCell ref="CR89:CW89"/>
    <mergeCell ref="CX89:CY89"/>
    <mergeCell ref="DA89:DB89"/>
    <mergeCell ref="CP90:CQ90"/>
    <mergeCell ref="CR90:CW90"/>
    <mergeCell ref="CX90:CY90"/>
    <mergeCell ref="DA90:DB90"/>
    <mergeCell ref="CP81:CQ81"/>
    <mergeCell ref="CR81:CW81"/>
    <mergeCell ref="CX81:CY81"/>
    <mergeCell ref="DA81:DB81"/>
    <mergeCell ref="CP82:CQ82"/>
    <mergeCell ref="CR82:CW82"/>
    <mergeCell ref="CX82:CY82"/>
    <mergeCell ref="DA82:DB82"/>
    <mergeCell ref="CP83:CQ83"/>
    <mergeCell ref="CR83:CW83"/>
    <mergeCell ref="CX83:CY83"/>
    <mergeCell ref="DA83:DB83"/>
    <mergeCell ref="CP84:CQ84"/>
    <mergeCell ref="CR84:CW84"/>
    <mergeCell ref="CX84:CY84"/>
    <mergeCell ref="DA84:DB84"/>
    <mergeCell ref="CP85:CQ85"/>
    <mergeCell ref="CR85:CW85"/>
    <mergeCell ref="CX85:CY85"/>
    <mergeCell ref="DA85:DB85"/>
    <mergeCell ref="CP76:CQ76"/>
    <mergeCell ref="CR76:CW76"/>
    <mergeCell ref="CX76:CY76"/>
    <mergeCell ref="DA76:DB76"/>
    <mergeCell ref="CP77:CQ77"/>
    <mergeCell ref="CR77:CW77"/>
    <mergeCell ref="CX77:CY77"/>
    <mergeCell ref="DA77:DB77"/>
    <mergeCell ref="CP78:CQ78"/>
    <mergeCell ref="CR78:CW78"/>
    <mergeCell ref="CX78:CY78"/>
    <mergeCell ref="DA78:DB78"/>
    <mergeCell ref="CP79:CQ79"/>
    <mergeCell ref="CR79:CW79"/>
    <mergeCell ref="CX79:CY79"/>
    <mergeCell ref="DA79:DB79"/>
    <mergeCell ref="CP80:CQ80"/>
    <mergeCell ref="CR80:CW80"/>
    <mergeCell ref="CX80:CY80"/>
    <mergeCell ref="DA80:DB80"/>
    <mergeCell ref="CP71:CQ71"/>
    <mergeCell ref="CR71:CW71"/>
    <mergeCell ref="CX71:CY71"/>
    <mergeCell ref="DA71:DB71"/>
    <mergeCell ref="CP72:CQ72"/>
    <mergeCell ref="CR72:CW72"/>
    <mergeCell ref="CX72:CY72"/>
    <mergeCell ref="DA72:DB72"/>
    <mergeCell ref="CP73:CQ73"/>
    <mergeCell ref="CR73:CW73"/>
    <mergeCell ref="CX73:CY73"/>
    <mergeCell ref="DA73:DB73"/>
    <mergeCell ref="CP74:CQ74"/>
    <mergeCell ref="CR74:CW74"/>
    <mergeCell ref="CX74:CY74"/>
    <mergeCell ref="DA74:DB74"/>
    <mergeCell ref="CP75:CQ75"/>
    <mergeCell ref="CR75:CW75"/>
    <mergeCell ref="CX75:CY75"/>
    <mergeCell ref="DA75:DB75"/>
    <mergeCell ref="CP66:CQ66"/>
    <mergeCell ref="CR66:CW66"/>
    <mergeCell ref="CX66:CY66"/>
    <mergeCell ref="DA66:DB66"/>
    <mergeCell ref="CP67:CQ67"/>
    <mergeCell ref="CR67:CW67"/>
    <mergeCell ref="CX67:CY67"/>
    <mergeCell ref="DA67:DB67"/>
    <mergeCell ref="CP68:CQ68"/>
    <mergeCell ref="CR68:CW68"/>
    <mergeCell ref="CX68:CY68"/>
    <mergeCell ref="DA68:DB68"/>
    <mergeCell ref="CP69:CQ69"/>
    <mergeCell ref="CR69:CW69"/>
    <mergeCell ref="CX69:CY69"/>
    <mergeCell ref="DA69:DB69"/>
    <mergeCell ref="CP70:CQ70"/>
    <mergeCell ref="CR70:CW70"/>
    <mergeCell ref="CX70:CY70"/>
    <mergeCell ref="DA70:DB70"/>
    <mergeCell ref="CP61:CQ61"/>
    <mergeCell ref="CR61:CW61"/>
    <mergeCell ref="CX61:CY61"/>
    <mergeCell ref="DA61:DB61"/>
    <mergeCell ref="CP62:CQ62"/>
    <mergeCell ref="CR62:CW62"/>
    <mergeCell ref="CX62:CY62"/>
    <mergeCell ref="DA62:DB62"/>
    <mergeCell ref="CP63:CQ63"/>
    <mergeCell ref="CR63:CW63"/>
    <mergeCell ref="CX63:CY63"/>
    <mergeCell ref="DA63:DB63"/>
    <mergeCell ref="CP64:CQ64"/>
    <mergeCell ref="CR64:CW64"/>
    <mergeCell ref="CX64:CY64"/>
    <mergeCell ref="DA64:DB64"/>
    <mergeCell ref="CP65:CQ65"/>
    <mergeCell ref="CR65:CW65"/>
    <mergeCell ref="CX65:CY65"/>
    <mergeCell ref="DA65:DB65"/>
    <mergeCell ref="CP56:CQ56"/>
    <mergeCell ref="CR56:CW56"/>
    <mergeCell ref="CX56:CY56"/>
    <mergeCell ref="DA56:DB56"/>
    <mergeCell ref="CP57:CQ57"/>
    <mergeCell ref="CR57:CW57"/>
    <mergeCell ref="CX57:CY57"/>
    <mergeCell ref="DA57:DB57"/>
    <mergeCell ref="CP58:CQ58"/>
    <mergeCell ref="CR58:CW58"/>
    <mergeCell ref="CX58:CY58"/>
    <mergeCell ref="DA58:DB58"/>
    <mergeCell ref="CP59:CQ59"/>
    <mergeCell ref="CR59:CW59"/>
    <mergeCell ref="CX59:CY59"/>
    <mergeCell ref="DA59:DB59"/>
    <mergeCell ref="CP60:CQ60"/>
    <mergeCell ref="CR60:CW60"/>
    <mergeCell ref="CX60:CY60"/>
    <mergeCell ref="DA60:DB60"/>
    <mergeCell ref="CP51:CQ51"/>
    <mergeCell ref="CR51:CW51"/>
    <mergeCell ref="CX51:CY51"/>
    <mergeCell ref="DA51:DB51"/>
    <mergeCell ref="CP52:CQ52"/>
    <mergeCell ref="CR52:CW52"/>
    <mergeCell ref="CX52:CY52"/>
    <mergeCell ref="DA52:DB52"/>
    <mergeCell ref="CP53:CQ53"/>
    <mergeCell ref="CR53:CW53"/>
    <mergeCell ref="CX53:CY53"/>
    <mergeCell ref="DA53:DB53"/>
    <mergeCell ref="CP54:CQ54"/>
    <mergeCell ref="CR54:CW54"/>
    <mergeCell ref="CX54:CY54"/>
    <mergeCell ref="DA54:DB54"/>
    <mergeCell ref="CP55:CQ55"/>
    <mergeCell ref="CR55:CW55"/>
    <mergeCell ref="CX55:CY55"/>
    <mergeCell ref="DA55:DB55"/>
    <mergeCell ref="CP46:CQ46"/>
    <mergeCell ref="CR46:CW46"/>
    <mergeCell ref="CX46:CY46"/>
    <mergeCell ref="DA46:DB46"/>
    <mergeCell ref="CP47:CQ47"/>
    <mergeCell ref="CR47:CW47"/>
    <mergeCell ref="CX47:CY47"/>
    <mergeCell ref="DA47:DB47"/>
    <mergeCell ref="CP48:CQ48"/>
    <mergeCell ref="CR48:CW48"/>
    <mergeCell ref="CX48:CY48"/>
    <mergeCell ref="DA48:DB48"/>
    <mergeCell ref="CP49:CQ49"/>
    <mergeCell ref="CR49:CW49"/>
    <mergeCell ref="CX49:CY49"/>
    <mergeCell ref="DA49:DB49"/>
    <mergeCell ref="CP50:CQ50"/>
    <mergeCell ref="CR50:CW50"/>
    <mergeCell ref="CX50:CY50"/>
    <mergeCell ref="DA50:DB50"/>
    <mergeCell ref="CP41:CQ41"/>
    <mergeCell ref="CR41:CW41"/>
    <mergeCell ref="CX41:CY41"/>
    <mergeCell ref="DA41:DB41"/>
    <mergeCell ref="CP42:CQ42"/>
    <mergeCell ref="CR42:CW42"/>
    <mergeCell ref="CX42:CY42"/>
    <mergeCell ref="DA42:DB42"/>
    <mergeCell ref="CP43:CQ43"/>
    <mergeCell ref="CR43:CW43"/>
    <mergeCell ref="CX43:CY43"/>
    <mergeCell ref="DA43:DB43"/>
    <mergeCell ref="CP44:CQ44"/>
    <mergeCell ref="CR44:CW44"/>
    <mergeCell ref="CX44:CY44"/>
    <mergeCell ref="DA44:DB44"/>
    <mergeCell ref="CP45:CQ45"/>
    <mergeCell ref="CR45:CW45"/>
    <mergeCell ref="CX45:CY45"/>
    <mergeCell ref="DA45:DB45"/>
    <mergeCell ref="CP36:CQ36"/>
    <mergeCell ref="CR36:CW36"/>
    <mergeCell ref="CX36:CY36"/>
    <mergeCell ref="DA36:DB36"/>
    <mergeCell ref="CP37:CQ37"/>
    <mergeCell ref="CR37:CW37"/>
    <mergeCell ref="CX37:CY37"/>
    <mergeCell ref="DA37:DB37"/>
    <mergeCell ref="CP38:CQ38"/>
    <mergeCell ref="CR38:CW38"/>
    <mergeCell ref="CX38:CY38"/>
    <mergeCell ref="DA38:DB38"/>
    <mergeCell ref="CP39:CQ39"/>
    <mergeCell ref="CR39:CW39"/>
    <mergeCell ref="CX39:CY39"/>
    <mergeCell ref="DA39:DB39"/>
    <mergeCell ref="CP40:CQ40"/>
    <mergeCell ref="CR40:CW40"/>
    <mergeCell ref="CX40:CY40"/>
    <mergeCell ref="DA40:DB40"/>
    <mergeCell ref="CP31:CQ31"/>
    <mergeCell ref="CR31:CW31"/>
    <mergeCell ref="CX31:CY31"/>
    <mergeCell ref="DA31:DB31"/>
    <mergeCell ref="CP32:CQ32"/>
    <mergeCell ref="CR32:CW32"/>
    <mergeCell ref="CX32:CY32"/>
    <mergeCell ref="DA32:DB32"/>
    <mergeCell ref="CP33:CQ33"/>
    <mergeCell ref="CR33:CW33"/>
    <mergeCell ref="CX33:CY33"/>
    <mergeCell ref="DA33:DB33"/>
    <mergeCell ref="CP34:CQ34"/>
    <mergeCell ref="CR34:CW34"/>
    <mergeCell ref="CX34:CY34"/>
    <mergeCell ref="DA34:DB34"/>
    <mergeCell ref="CP35:CQ35"/>
    <mergeCell ref="CR35:CW35"/>
    <mergeCell ref="CX35:CY35"/>
    <mergeCell ref="DA35:DB35"/>
    <mergeCell ref="CP26:CQ26"/>
    <mergeCell ref="CR26:CW26"/>
    <mergeCell ref="CX26:CY26"/>
    <mergeCell ref="DA26:DB26"/>
    <mergeCell ref="CP27:CQ27"/>
    <mergeCell ref="CR27:CW27"/>
    <mergeCell ref="CX27:CY27"/>
    <mergeCell ref="DA27:DB27"/>
    <mergeCell ref="CP28:CQ28"/>
    <mergeCell ref="CR28:CW28"/>
    <mergeCell ref="CX28:CY28"/>
    <mergeCell ref="DA28:DB28"/>
    <mergeCell ref="CP29:CQ29"/>
    <mergeCell ref="CR29:CW29"/>
    <mergeCell ref="CX29:CY29"/>
    <mergeCell ref="DA29:DB29"/>
    <mergeCell ref="CP30:CQ30"/>
    <mergeCell ref="CR30:CW30"/>
    <mergeCell ref="CX30:CY30"/>
    <mergeCell ref="DA30:DB30"/>
    <mergeCell ref="CP21:CQ21"/>
    <mergeCell ref="CR21:CW21"/>
    <mergeCell ref="CX21:CY21"/>
    <mergeCell ref="DA21:DB21"/>
    <mergeCell ref="CP22:CQ22"/>
    <mergeCell ref="CR22:CW22"/>
    <mergeCell ref="CX22:CY22"/>
    <mergeCell ref="DA22:DB22"/>
    <mergeCell ref="CP23:CQ23"/>
    <mergeCell ref="CR23:CW23"/>
    <mergeCell ref="CX23:CY23"/>
    <mergeCell ref="DA23:DB23"/>
    <mergeCell ref="CP24:CQ24"/>
    <mergeCell ref="CR24:CW24"/>
    <mergeCell ref="CX24:CY24"/>
    <mergeCell ref="DA24:DB24"/>
    <mergeCell ref="CP25:CQ25"/>
    <mergeCell ref="CR25:CW25"/>
    <mergeCell ref="CX25:CY25"/>
    <mergeCell ref="DA25:DB25"/>
    <mergeCell ref="CP18:CQ18"/>
    <mergeCell ref="CR18:CW18"/>
    <mergeCell ref="CX18:CY18"/>
    <mergeCell ref="DA18:DB18"/>
    <mergeCell ref="DE18:DF18"/>
    <mergeCell ref="DG18:DI18"/>
    <mergeCell ref="CP19:CQ19"/>
    <mergeCell ref="CR19:CW19"/>
    <mergeCell ref="CX19:CY19"/>
    <mergeCell ref="DA19:DB19"/>
    <mergeCell ref="DE19:DF19"/>
    <mergeCell ref="DG19:DI19"/>
    <mergeCell ref="CP20:CQ20"/>
    <mergeCell ref="CR20:CW20"/>
    <mergeCell ref="CX20:CY20"/>
    <mergeCell ref="DA20:DB20"/>
    <mergeCell ref="DE20:DF20"/>
    <mergeCell ref="DG20:DI20"/>
    <mergeCell ref="CP15:CQ15"/>
    <mergeCell ref="CR15:CW15"/>
    <mergeCell ref="CX15:CY15"/>
    <mergeCell ref="DA15:DB15"/>
    <mergeCell ref="DE15:DF15"/>
    <mergeCell ref="DG15:DI15"/>
    <mergeCell ref="CP16:CQ16"/>
    <mergeCell ref="CR16:CW16"/>
    <mergeCell ref="CX16:CY16"/>
    <mergeCell ref="DA16:DB16"/>
    <mergeCell ref="DE16:DF16"/>
    <mergeCell ref="DG16:DI16"/>
    <mergeCell ref="CP17:CQ17"/>
    <mergeCell ref="CR17:CW17"/>
    <mergeCell ref="CX17:CY17"/>
    <mergeCell ref="DA17:DB17"/>
    <mergeCell ref="DE17:DF17"/>
    <mergeCell ref="DG17:DI17"/>
    <mergeCell ref="CP12:CQ12"/>
    <mergeCell ref="CR12:CW12"/>
    <mergeCell ref="CX12:CY12"/>
    <mergeCell ref="DA12:DB12"/>
    <mergeCell ref="DE12:DF12"/>
    <mergeCell ref="DG12:DI12"/>
    <mergeCell ref="CP13:CQ13"/>
    <mergeCell ref="CR13:CW13"/>
    <mergeCell ref="CX13:CY13"/>
    <mergeCell ref="DA13:DB13"/>
    <mergeCell ref="DE13:DF13"/>
    <mergeCell ref="DG13:DI13"/>
    <mergeCell ref="CP14:CQ14"/>
    <mergeCell ref="CR14:CW14"/>
    <mergeCell ref="CX14:CY14"/>
    <mergeCell ref="DA14:DB14"/>
    <mergeCell ref="DE14:DF14"/>
    <mergeCell ref="DG14:DI14"/>
    <mergeCell ref="CP9:CQ9"/>
    <mergeCell ref="CR9:CW9"/>
    <mergeCell ref="CX9:CY9"/>
    <mergeCell ref="DA9:DB9"/>
    <mergeCell ref="DE9:DF9"/>
    <mergeCell ref="DG9:DI9"/>
    <mergeCell ref="CP10:CQ10"/>
    <mergeCell ref="CR10:CW10"/>
    <mergeCell ref="CX10:CY10"/>
    <mergeCell ref="DA10:DB10"/>
    <mergeCell ref="DE10:DF10"/>
    <mergeCell ref="DG10:DI10"/>
    <mergeCell ref="CP11:CQ11"/>
    <mergeCell ref="CR11:CW11"/>
    <mergeCell ref="CX11:CY11"/>
    <mergeCell ref="DA11:DB11"/>
    <mergeCell ref="DE11:DF11"/>
    <mergeCell ref="DG11:DI11"/>
    <mergeCell ref="CJ1:DL2"/>
    <mergeCell ref="DC3:DG3"/>
    <mergeCell ref="DH3:DL3"/>
    <mergeCell ref="CK5:CV5"/>
    <mergeCell ref="CL6:CO6"/>
    <mergeCell ref="CP6:CQ6"/>
    <mergeCell ref="CR6:CW6"/>
    <mergeCell ref="CX6:DC6"/>
    <mergeCell ref="DE6:DI6"/>
    <mergeCell ref="CP7:CQ7"/>
    <mergeCell ref="CR7:CW7"/>
    <mergeCell ref="CX7:CY7"/>
    <mergeCell ref="DA7:DB7"/>
    <mergeCell ref="DE7:DI7"/>
    <mergeCell ref="CP8:CQ8"/>
    <mergeCell ref="CR8:CW8"/>
    <mergeCell ref="CX8:CY8"/>
    <mergeCell ref="DA8:DB8"/>
    <mergeCell ref="BM204:BN204"/>
    <mergeCell ref="BO204:BT204"/>
    <mergeCell ref="BU204:BV204"/>
    <mergeCell ref="BX204:BY204"/>
    <mergeCell ref="BM205:BN205"/>
    <mergeCell ref="BO205:BT205"/>
    <mergeCell ref="BU205:BV205"/>
    <mergeCell ref="BX205:BY205"/>
    <mergeCell ref="BM206:BN206"/>
    <mergeCell ref="BO206:BT206"/>
    <mergeCell ref="BU206:BV206"/>
    <mergeCell ref="BX206:BY206"/>
    <mergeCell ref="BM201:BN201"/>
    <mergeCell ref="BO201:BT201"/>
    <mergeCell ref="BU201:BV201"/>
    <mergeCell ref="BX201:BY201"/>
    <mergeCell ref="BM202:BN202"/>
    <mergeCell ref="BO202:BT202"/>
    <mergeCell ref="BU202:BV202"/>
    <mergeCell ref="BX202:BY202"/>
    <mergeCell ref="BM203:BN203"/>
    <mergeCell ref="BO203:BT203"/>
    <mergeCell ref="BU203:BV203"/>
    <mergeCell ref="BX203:BY203"/>
    <mergeCell ref="BM198:BN198"/>
    <mergeCell ref="BO198:BT198"/>
    <mergeCell ref="BU198:BV198"/>
    <mergeCell ref="BX198:BY198"/>
    <mergeCell ref="BM199:BN199"/>
    <mergeCell ref="BO199:BT199"/>
    <mergeCell ref="BU199:BV199"/>
    <mergeCell ref="BX199:BY199"/>
    <mergeCell ref="BM200:BN200"/>
    <mergeCell ref="BO200:BT200"/>
    <mergeCell ref="BU200:BV200"/>
    <mergeCell ref="BX200:BY200"/>
    <mergeCell ref="BM195:BN195"/>
    <mergeCell ref="BO195:BT195"/>
    <mergeCell ref="BU195:BV195"/>
    <mergeCell ref="BX195:BY195"/>
    <mergeCell ref="BM196:BN196"/>
    <mergeCell ref="BO196:BT196"/>
    <mergeCell ref="BU196:BV196"/>
    <mergeCell ref="BX196:BY196"/>
    <mergeCell ref="BM197:BN197"/>
    <mergeCell ref="BO197:BT197"/>
    <mergeCell ref="BU197:BV197"/>
    <mergeCell ref="BX197:BY197"/>
    <mergeCell ref="BM192:BN192"/>
    <mergeCell ref="BO192:BT192"/>
    <mergeCell ref="BU192:BV192"/>
    <mergeCell ref="BX192:BY192"/>
    <mergeCell ref="BM193:BN193"/>
    <mergeCell ref="BO193:BT193"/>
    <mergeCell ref="BU193:BV193"/>
    <mergeCell ref="BX193:BY193"/>
    <mergeCell ref="BM194:BN194"/>
    <mergeCell ref="BO194:BT194"/>
    <mergeCell ref="BU194:BV194"/>
    <mergeCell ref="BX194:BY194"/>
    <mergeCell ref="BM189:BN189"/>
    <mergeCell ref="BO189:BT189"/>
    <mergeCell ref="BU189:BV189"/>
    <mergeCell ref="BX189:BY189"/>
    <mergeCell ref="BM190:BN190"/>
    <mergeCell ref="BO190:BT190"/>
    <mergeCell ref="BU190:BV190"/>
    <mergeCell ref="BX190:BY190"/>
    <mergeCell ref="BM191:BN191"/>
    <mergeCell ref="BO191:BT191"/>
    <mergeCell ref="BU191:BV191"/>
    <mergeCell ref="BX191:BY191"/>
    <mergeCell ref="BM186:BN186"/>
    <mergeCell ref="BO186:BT186"/>
    <mergeCell ref="BU186:BV186"/>
    <mergeCell ref="BX186:BY186"/>
    <mergeCell ref="BM187:BN187"/>
    <mergeCell ref="BO187:BT187"/>
    <mergeCell ref="BU187:BV187"/>
    <mergeCell ref="BX187:BY187"/>
    <mergeCell ref="BM188:BN188"/>
    <mergeCell ref="BO188:BT188"/>
    <mergeCell ref="BU188:BV188"/>
    <mergeCell ref="BX188:BY188"/>
    <mergeCell ref="BM183:BN183"/>
    <mergeCell ref="BO183:BT183"/>
    <mergeCell ref="BU183:BV183"/>
    <mergeCell ref="BX183:BY183"/>
    <mergeCell ref="BM184:BN184"/>
    <mergeCell ref="BO184:BT184"/>
    <mergeCell ref="BU184:BV184"/>
    <mergeCell ref="BX184:BY184"/>
    <mergeCell ref="BM185:BN185"/>
    <mergeCell ref="BO185:BT185"/>
    <mergeCell ref="BU185:BV185"/>
    <mergeCell ref="BX185:BY185"/>
    <mergeCell ref="BM180:BN180"/>
    <mergeCell ref="BO180:BT180"/>
    <mergeCell ref="BU180:BV180"/>
    <mergeCell ref="BX180:BY180"/>
    <mergeCell ref="BM181:BN181"/>
    <mergeCell ref="BO181:BT181"/>
    <mergeCell ref="BU181:BV181"/>
    <mergeCell ref="BX181:BY181"/>
    <mergeCell ref="BM182:BN182"/>
    <mergeCell ref="BO182:BT182"/>
    <mergeCell ref="BU182:BV182"/>
    <mergeCell ref="BX182:BY182"/>
    <mergeCell ref="BM177:BN177"/>
    <mergeCell ref="BO177:BT177"/>
    <mergeCell ref="BU177:BV177"/>
    <mergeCell ref="BX177:BY177"/>
    <mergeCell ref="BM178:BN178"/>
    <mergeCell ref="BO178:BT178"/>
    <mergeCell ref="BU178:BV178"/>
    <mergeCell ref="BX178:BY178"/>
    <mergeCell ref="BM179:BN179"/>
    <mergeCell ref="BO179:BT179"/>
    <mergeCell ref="BU179:BV179"/>
    <mergeCell ref="BX179:BY179"/>
    <mergeCell ref="BM174:BN174"/>
    <mergeCell ref="BO174:BT174"/>
    <mergeCell ref="BU174:BV174"/>
    <mergeCell ref="BX174:BY174"/>
    <mergeCell ref="BM175:BN175"/>
    <mergeCell ref="BO175:BT175"/>
    <mergeCell ref="BU175:BV175"/>
    <mergeCell ref="BX175:BY175"/>
    <mergeCell ref="BM176:BN176"/>
    <mergeCell ref="BO176:BT176"/>
    <mergeCell ref="BU176:BV176"/>
    <mergeCell ref="BX176:BY176"/>
    <mergeCell ref="BM171:BN171"/>
    <mergeCell ref="BO171:BT171"/>
    <mergeCell ref="BU171:BV171"/>
    <mergeCell ref="BX171:BY171"/>
    <mergeCell ref="BM172:BN172"/>
    <mergeCell ref="BO172:BT172"/>
    <mergeCell ref="BU172:BV172"/>
    <mergeCell ref="BX172:BY172"/>
    <mergeCell ref="BM173:BN173"/>
    <mergeCell ref="BO173:BT173"/>
    <mergeCell ref="BU173:BV173"/>
    <mergeCell ref="BX173:BY173"/>
    <mergeCell ref="BM168:BN168"/>
    <mergeCell ref="BO168:BT168"/>
    <mergeCell ref="BU168:BV168"/>
    <mergeCell ref="BX168:BY168"/>
    <mergeCell ref="BM169:BN169"/>
    <mergeCell ref="BO169:BT169"/>
    <mergeCell ref="BU169:BV169"/>
    <mergeCell ref="BX169:BY169"/>
    <mergeCell ref="BM170:BN170"/>
    <mergeCell ref="BO170:BT170"/>
    <mergeCell ref="BU170:BV170"/>
    <mergeCell ref="BX170:BY170"/>
    <mergeCell ref="BM165:BN165"/>
    <mergeCell ref="BO165:BT165"/>
    <mergeCell ref="BU165:BV165"/>
    <mergeCell ref="BX165:BY165"/>
    <mergeCell ref="BM166:BN166"/>
    <mergeCell ref="BO166:BT166"/>
    <mergeCell ref="BU166:BV166"/>
    <mergeCell ref="BX166:BY166"/>
    <mergeCell ref="BM167:BN167"/>
    <mergeCell ref="BO167:BT167"/>
    <mergeCell ref="BU167:BV167"/>
    <mergeCell ref="BX167:BY167"/>
    <mergeCell ref="BM162:BN162"/>
    <mergeCell ref="BO162:BT162"/>
    <mergeCell ref="BU162:BV162"/>
    <mergeCell ref="BX162:BY162"/>
    <mergeCell ref="BM163:BN163"/>
    <mergeCell ref="BO163:BT163"/>
    <mergeCell ref="BU163:BV163"/>
    <mergeCell ref="BX163:BY163"/>
    <mergeCell ref="BM164:BN164"/>
    <mergeCell ref="BO164:BT164"/>
    <mergeCell ref="BU164:BV164"/>
    <mergeCell ref="BX164:BY164"/>
    <mergeCell ref="BM159:BN159"/>
    <mergeCell ref="BO159:BT159"/>
    <mergeCell ref="BU159:BV159"/>
    <mergeCell ref="BX159:BY159"/>
    <mergeCell ref="BM160:BN160"/>
    <mergeCell ref="BO160:BT160"/>
    <mergeCell ref="BU160:BV160"/>
    <mergeCell ref="BX160:BY160"/>
    <mergeCell ref="BM161:BN161"/>
    <mergeCell ref="BO161:BT161"/>
    <mergeCell ref="BU161:BV161"/>
    <mergeCell ref="BX161:BY161"/>
    <mergeCell ref="BM156:BN156"/>
    <mergeCell ref="BO156:BT156"/>
    <mergeCell ref="BU156:BV156"/>
    <mergeCell ref="BX156:BY156"/>
    <mergeCell ref="BM157:BN157"/>
    <mergeCell ref="BO157:BT157"/>
    <mergeCell ref="BU157:BV157"/>
    <mergeCell ref="BX157:BY157"/>
    <mergeCell ref="BM158:BN158"/>
    <mergeCell ref="BO158:BT158"/>
    <mergeCell ref="BU158:BV158"/>
    <mergeCell ref="BX158:BY158"/>
    <mergeCell ref="BM153:BN153"/>
    <mergeCell ref="BO153:BT153"/>
    <mergeCell ref="BU153:BV153"/>
    <mergeCell ref="BX153:BY153"/>
    <mergeCell ref="BM154:BN154"/>
    <mergeCell ref="BO154:BT154"/>
    <mergeCell ref="BU154:BV154"/>
    <mergeCell ref="BX154:BY154"/>
    <mergeCell ref="BM155:BN155"/>
    <mergeCell ref="BO155:BT155"/>
    <mergeCell ref="BU155:BV155"/>
    <mergeCell ref="BX155:BY155"/>
    <mergeCell ref="BM150:BN150"/>
    <mergeCell ref="BO150:BT150"/>
    <mergeCell ref="BU150:BV150"/>
    <mergeCell ref="BX150:BY150"/>
    <mergeCell ref="BM151:BN151"/>
    <mergeCell ref="BO151:BT151"/>
    <mergeCell ref="BU151:BV151"/>
    <mergeCell ref="BX151:BY151"/>
    <mergeCell ref="BM152:BN152"/>
    <mergeCell ref="BO152:BT152"/>
    <mergeCell ref="BU152:BV152"/>
    <mergeCell ref="BX152:BY152"/>
    <mergeCell ref="BM147:BN147"/>
    <mergeCell ref="BO147:BT147"/>
    <mergeCell ref="BU147:BV147"/>
    <mergeCell ref="BX147:BY147"/>
    <mergeCell ref="BM148:BN148"/>
    <mergeCell ref="BO148:BT148"/>
    <mergeCell ref="BU148:BV148"/>
    <mergeCell ref="BX148:BY148"/>
    <mergeCell ref="BM149:BN149"/>
    <mergeCell ref="BO149:BT149"/>
    <mergeCell ref="BU149:BV149"/>
    <mergeCell ref="BX149:BY149"/>
    <mergeCell ref="BM144:BN144"/>
    <mergeCell ref="BO144:BT144"/>
    <mergeCell ref="BU144:BV144"/>
    <mergeCell ref="BX144:BY144"/>
    <mergeCell ref="BM145:BN145"/>
    <mergeCell ref="BO145:BT145"/>
    <mergeCell ref="BU145:BV145"/>
    <mergeCell ref="BX145:BY145"/>
    <mergeCell ref="BM146:BN146"/>
    <mergeCell ref="BO146:BT146"/>
    <mergeCell ref="BU146:BV146"/>
    <mergeCell ref="BX146:BY146"/>
    <mergeCell ref="BM141:BN141"/>
    <mergeCell ref="BO141:BT141"/>
    <mergeCell ref="BU141:BV141"/>
    <mergeCell ref="BX141:BY141"/>
    <mergeCell ref="BM142:BN142"/>
    <mergeCell ref="BO142:BT142"/>
    <mergeCell ref="BU142:BV142"/>
    <mergeCell ref="BX142:BY142"/>
    <mergeCell ref="BM143:BN143"/>
    <mergeCell ref="BO143:BT143"/>
    <mergeCell ref="BU143:BV143"/>
    <mergeCell ref="BX143:BY143"/>
    <mergeCell ref="BM138:BN138"/>
    <mergeCell ref="BO138:BT138"/>
    <mergeCell ref="BU138:BV138"/>
    <mergeCell ref="BX138:BY138"/>
    <mergeCell ref="BM139:BN139"/>
    <mergeCell ref="BO139:BT139"/>
    <mergeCell ref="BU139:BV139"/>
    <mergeCell ref="BX139:BY139"/>
    <mergeCell ref="BM140:BN140"/>
    <mergeCell ref="BO140:BT140"/>
    <mergeCell ref="BU140:BV140"/>
    <mergeCell ref="BX140:BY140"/>
    <mergeCell ref="BM135:BN135"/>
    <mergeCell ref="BO135:BT135"/>
    <mergeCell ref="BU135:BV135"/>
    <mergeCell ref="BX135:BY135"/>
    <mergeCell ref="BM136:BN136"/>
    <mergeCell ref="BO136:BT136"/>
    <mergeCell ref="BU136:BV136"/>
    <mergeCell ref="BX136:BY136"/>
    <mergeCell ref="BM137:BN137"/>
    <mergeCell ref="BO137:BT137"/>
    <mergeCell ref="BU137:BV137"/>
    <mergeCell ref="BX137:BY137"/>
    <mergeCell ref="BM132:BN132"/>
    <mergeCell ref="BO132:BT132"/>
    <mergeCell ref="BU132:BV132"/>
    <mergeCell ref="BX132:BY132"/>
    <mergeCell ref="BM133:BN133"/>
    <mergeCell ref="BO133:BT133"/>
    <mergeCell ref="BU133:BV133"/>
    <mergeCell ref="BX133:BY133"/>
    <mergeCell ref="BM134:BN134"/>
    <mergeCell ref="BO134:BT134"/>
    <mergeCell ref="BU134:BV134"/>
    <mergeCell ref="BX134:BY134"/>
    <mergeCell ref="BM129:BN129"/>
    <mergeCell ref="BO129:BT129"/>
    <mergeCell ref="BU129:BV129"/>
    <mergeCell ref="BX129:BY129"/>
    <mergeCell ref="BM130:BN130"/>
    <mergeCell ref="BO130:BT130"/>
    <mergeCell ref="BU130:BV130"/>
    <mergeCell ref="BX130:BY130"/>
    <mergeCell ref="BM131:BN131"/>
    <mergeCell ref="BO131:BT131"/>
    <mergeCell ref="BU131:BV131"/>
    <mergeCell ref="BX131:BY131"/>
    <mergeCell ref="BM126:BN126"/>
    <mergeCell ref="BO126:BT126"/>
    <mergeCell ref="BU126:BV126"/>
    <mergeCell ref="BX126:BY126"/>
    <mergeCell ref="BM127:BN127"/>
    <mergeCell ref="BO127:BT127"/>
    <mergeCell ref="BU127:BV127"/>
    <mergeCell ref="BX127:BY127"/>
    <mergeCell ref="BM128:BN128"/>
    <mergeCell ref="BO128:BT128"/>
    <mergeCell ref="BU128:BV128"/>
    <mergeCell ref="BX128:BY128"/>
    <mergeCell ref="BM123:BN123"/>
    <mergeCell ref="BO123:BT123"/>
    <mergeCell ref="BU123:BV123"/>
    <mergeCell ref="BX123:BY123"/>
    <mergeCell ref="BM124:BN124"/>
    <mergeCell ref="BO124:BT124"/>
    <mergeCell ref="BU124:BV124"/>
    <mergeCell ref="BX124:BY124"/>
    <mergeCell ref="BM125:BN125"/>
    <mergeCell ref="BO125:BT125"/>
    <mergeCell ref="BU125:BV125"/>
    <mergeCell ref="BX125:BY125"/>
    <mergeCell ref="BM120:BN120"/>
    <mergeCell ref="BO120:BT120"/>
    <mergeCell ref="BU120:BV120"/>
    <mergeCell ref="BX120:BY120"/>
    <mergeCell ref="BM121:BN121"/>
    <mergeCell ref="BO121:BT121"/>
    <mergeCell ref="BU121:BV121"/>
    <mergeCell ref="BX121:BY121"/>
    <mergeCell ref="BM122:BN122"/>
    <mergeCell ref="BO122:BT122"/>
    <mergeCell ref="BU122:BV122"/>
    <mergeCell ref="BX122:BY122"/>
    <mergeCell ref="BM117:BN117"/>
    <mergeCell ref="BO117:BT117"/>
    <mergeCell ref="BU117:BV117"/>
    <mergeCell ref="BX117:BY117"/>
    <mergeCell ref="BM118:BN118"/>
    <mergeCell ref="BO118:BT118"/>
    <mergeCell ref="BU118:BV118"/>
    <mergeCell ref="BX118:BY118"/>
    <mergeCell ref="BM119:BN119"/>
    <mergeCell ref="BO119:BT119"/>
    <mergeCell ref="BU119:BV119"/>
    <mergeCell ref="BX119:BY119"/>
    <mergeCell ref="BM114:BN114"/>
    <mergeCell ref="BO114:BT114"/>
    <mergeCell ref="BU114:BV114"/>
    <mergeCell ref="BX114:BY114"/>
    <mergeCell ref="BM115:BN115"/>
    <mergeCell ref="BO115:BT115"/>
    <mergeCell ref="BU115:BV115"/>
    <mergeCell ref="BX115:BY115"/>
    <mergeCell ref="BM116:BN116"/>
    <mergeCell ref="BO116:BT116"/>
    <mergeCell ref="BU116:BV116"/>
    <mergeCell ref="BX116:BY116"/>
    <mergeCell ref="BM111:BN111"/>
    <mergeCell ref="BO111:BT111"/>
    <mergeCell ref="BU111:BV111"/>
    <mergeCell ref="BX111:BY111"/>
    <mergeCell ref="BM112:BN112"/>
    <mergeCell ref="BO112:BT112"/>
    <mergeCell ref="BU112:BV112"/>
    <mergeCell ref="BX112:BY112"/>
    <mergeCell ref="BM113:BN113"/>
    <mergeCell ref="BO113:BT113"/>
    <mergeCell ref="BU113:BV113"/>
    <mergeCell ref="BX113:BY113"/>
    <mergeCell ref="BM108:BN108"/>
    <mergeCell ref="BO108:BT108"/>
    <mergeCell ref="BU108:BV108"/>
    <mergeCell ref="BX108:BY108"/>
    <mergeCell ref="BM109:BN109"/>
    <mergeCell ref="BO109:BT109"/>
    <mergeCell ref="BU109:BV109"/>
    <mergeCell ref="BX109:BY109"/>
    <mergeCell ref="BM110:BN110"/>
    <mergeCell ref="BO110:BT110"/>
    <mergeCell ref="BU110:BV110"/>
    <mergeCell ref="BX110:BY110"/>
    <mergeCell ref="BM105:BN105"/>
    <mergeCell ref="BO105:BT105"/>
    <mergeCell ref="BU105:BV105"/>
    <mergeCell ref="BX105:BY105"/>
    <mergeCell ref="BM106:BN106"/>
    <mergeCell ref="BO106:BT106"/>
    <mergeCell ref="BU106:BV106"/>
    <mergeCell ref="BX106:BY106"/>
    <mergeCell ref="BM107:BN107"/>
    <mergeCell ref="BO107:BT107"/>
    <mergeCell ref="BU107:BV107"/>
    <mergeCell ref="BX107:BY107"/>
    <mergeCell ref="BM102:BN102"/>
    <mergeCell ref="BO102:BT102"/>
    <mergeCell ref="BU102:BV102"/>
    <mergeCell ref="BX102:BY102"/>
    <mergeCell ref="BM103:BN103"/>
    <mergeCell ref="BO103:BT103"/>
    <mergeCell ref="BU103:BV103"/>
    <mergeCell ref="BX103:BY103"/>
    <mergeCell ref="BM104:BN104"/>
    <mergeCell ref="BO104:BT104"/>
    <mergeCell ref="BU104:BV104"/>
    <mergeCell ref="BX104:BY104"/>
    <mergeCell ref="BM99:BN99"/>
    <mergeCell ref="BO99:BT99"/>
    <mergeCell ref="BU99:BV99"/>
    <mergeCell ref="BX99:BY99"/>
    <mergeCell ref="BM100:BN100"/>
    <mergeCell ref="BO100:BT100"/>
    <mergeCell ref="BU100:BV100"/>
    <mergeCell ref="BX100:BY100"/>
    <mergeCell ref="BM101:BN101"/>
    <mergeCell ref="BO101:BT101"/>
    <mergeCell ref="BU101:BV101"/>
    <mergeCell ref="BX101:BY101"/>
    <mergeCell ref="BM96:BN96"/>
    <mergeCell ref="BO96:BT96"/>
    <mergeCell ref="BU96:BV96"/>
    <mergeCell ref="BX96:BY96"/>
    <mergeCell ref="BM97:BN97"/>
    <mergeCell ref="BO97:BT97"/>
    <mergeCell ref="BU97:BV97"/>
    <mergeCell ref="BX97:BY97"/>
    <mergeCell ref="BM98:BN98"/>
    <mergeCell ref="BO98:BT98"/>
    <mergeCell ref="BU98:BV98"/>
    <mergeCell ref="BX98:BY98"/>
    <mergeCell ref="BM93:BN93"/>
    <mergeCell ref="BO93:BT93"/>
    <mergeCell ref="BU93:BV93"/>
    <mergeCell ref="BX93:BY93"/>
    <mergeCell ref="BM94:BN94"/>
    <mergeCell ref="BO94:BT94"/>
    <mergeCell ref="BU94:BV94"/>
    <mergeCell ref="BX94:BY94"/>
    <mergeCell ref="BM95:BN95"/>
    <mergeCell ref="BO95:BT95"/>
    <mergeCell ref="BU95:BV95"/>
    <mergeCell ref="BX95:BY95"/>
    <mergeCell ref="BM90:BN90"/>
    <mergeCell ref="BO90:BT90"/>
    <mergeCell ref="BU90:BV90"/>
    <mergeCell ref="BX90:BY90"/>
    <mergeCell ref="BM91:BN91"/>
    <mergeCell ref="BO91:BT91"/>
    <mergeCell ref="BU91:BV91"/>
    <mergeCell ref="BX91:BY91"/>
    <mergeCell ref="BM92:BN92"/>
    <mergeCell ref="BO92:BT92"/>
    <mergeCell ref="BU92:BV92"/>
    <mergeCell ref="BX92:BY92"/>
    <mergeCell ref="BM87:BN87"/>
    <mergeCell ref="BO87:BT87"/>
    <mergeCell ref="BU87:BV87"/>
    <mergeCell ref="BX87:BY87"/>
    <mergeCell ref="BM88:BN88"/>
    <mergeCell ref="BO88:BT88"/>
    <mergeCell ref="BU88:BV88"/>
    <mergeCell ref="BX88:BY88"/>
    <mergeCell ref="BM89:BN89"/>
    <mergeCell ref="BO89:BT89"/>
    <mergeCell ref="BU89:BV89"/>
    <mergeCell ref="BX89:BY89"/>
    <mergeCell ref="BM84:BN84"/>
    <mergeCell ref="BO84:BT84"/>
    <mergeCell ref="BU84:BV84"/>
    <mergeCell ref="BX84:BY84"/>
    <mergeCell ref="BM85:BN85"/>
    <mergeCell ref="BO85:BT85"/>
    <mergeCell ref="BU85:BV85"/>
    <mergeCell ref="BX85:BY85"/>
    <mergeCell ref="BM86:BN86"/>
    <mergeCell ref="BO86:BT86"/>
    <mergeCell ref="BU86:BV86"/>
    <mergeCell ref="BX86:BY86"/>
    <mergeCell ref="BM81:BN81"/>
    <mergeCell ref="BO81:BT81"/>
    <mergeCell ref="BU81:BV81"/>
    <mergeCell ref="BX81:BY81"/>
    <mergeCell ref="BM82:BN82"/>
    <mergeCell ref="BO82:BT82"/>
    <mergeCell ref="BU82:BV82"/>
    <mergeCell ref="BX82:BY82"/>
    <mergeCell ref="BM83:BN83"/>
    <mergeCell ref="BO83:BT83"/>
    <mergeCell ref="BU83:BV83"/>
    <mergeCell ref="BX83:BY83"/>
    <mergeCell ref="BM78:BN78"/>
    <mergeCell ref="BO78:BT78"/>
    <mergeCell ref="BU78:BV78"/>
    <mergeCell ref="BX78:BY78"/>
    <mergeCell ref="BM79:BN79"/>
    <mergeCell ref="BO79:BT79"/>
    <mergeCell ref="BU79:BV79"/>
    <mergeCell ref="BX79:BY79"/>
    <mergeCell ref="BM80:BN80"/>
    <mergeCell ref="BO80:BT80"/>
    <mergeCell ref="BU80:BV80"/>
    <mergeCell ref="BX80:BY80"/>
    <mergeCell ref="BM75:BN75"/>
    <mergeCell ref="BO75:BT75"/>
    <mergeCell ref="BU75:BV75"/>
    <mergeCell ref="BX75:BY75"/>
    <mergeCell ref="BM76:BN76"/>
    <mergeCell ref="BO76:BT76"/>
    <mergeCell ref="BU76:BV76"/>
    <mergeCell ref="BX76:BY76"/>
    <mergeCell ref="BM77:BN77"/>
    <mergeCell ref="BO77:BT77"/>
    <mergeCell ref="BU77:BV77"/>
    <mergeCell ref="BX77:BY77"/>
    <mergeCell ref="BM72:BN72"/>
    <mergeCell ref="BO72:BT72"/>
    <mergeCell ref="BU72:BV72"/>
    <mergeCell ref="BX72:BY72"/>
    <mergeCell ref="BM73:BN73"/>
    <mergeCell ref="BO73:BT73"/>
    <mergeCell ref="BU73:BV73"/>
    <mergeCell ref="BX73:BY73"/>
    <mergeCell ref="BM74:BN74"/>
    <mergeCell ref="BO74:BT74"/>
    <mergeCell ref="BU74:BV74"/>
    <mergeCell ref="BX74:BY74"/>
    <mergeCell ref="BM69:BN69"/>
    <mergeCell ref="BO69:BT69"/>
    <mergeCell ref="BU69:BV69"/>
    <mergeCell ref="BX69:BY69"/>
    <mergeCell ref="BM70:BN70"/>
    <mergeCell ref="BO70:BT70"/>
    <mergeCell ref="BU70:BV70"/>
    <mergeCell ref="BX70:BY70"/>
    <mergeCell ref="BM71:BN71"/>
    <mergeCell ref="BO71:BT71"/>
    <mergeCell ref="BU71:BV71"/>
    <mergeCell ref="BX71:BY71"/>
    <mergeCell ref="BM66:BN66"/>
    <mergeCell ref="BO66:BT66"/>
    <mergeCell ref="BU66:BV66"/>
    <mergeCell ref="BX66:BY66"/>
    <mergeCell ref="BM67:BN67"/>
    <mergeCell ref="BO67:BT67"/>
    <mergeCell ref="BU67:BV67"/>
    <mergeCell ref="BX67:BY67"/>
    <mergeCell ref="BM68:BN68"/>
    <mergeCell ref="BO68:BT68"/>
    <mergeCell ref="BU68:BV68"/>
    <mergeCell ref="BX68:BY68"/>
    <mergeCell ref="BM63:BN63"/>
    <mergeCell ref="BO63:BT63"/>
    <mergeCell ref="BU63:BV63"/>
    <mergeCell ref="BX63:BY63"/>
    <mergeCell ref="BM64:BN64"/>
    <mergeCell ref="BO64:BT64"/>
    <mergeCell ref="BU64:BV64"/>
    <mergeCell ref="BX64:BY64"/>
    <mergeCell ref="BM65:BN65"/>
    <mergeCell ref="BO65:BT65"/>
    <mergeCell ref="BU65:BV65"/>
    <mergeCell ref="BX65:BY65"/>
    <mergeCell ref="BM60:BN60"/>
    <mergeCell ref="BO60:BT60"/>
    <mergeCell ref="BU60:BV60"/>
    <mergeCell ref="BX60:BY60"/>
    <mergeCell ref="BM61:BN61"/>
    <mergeCell ref="BO61:BT61"/>
    <mergeCell ref="BU61:BV61"/>
    <mergeCell ref="BX61:BY61"/>
    <mergeCell ref="BM62:BN62"/>
    <mergeCell ref="BO62:BT62"/>
    <mergeCell ref="BU62:BV62"/>
    <mergeCell ref="BX62:BY62"/>
    <mergeCell ref="BM57:BN57"/>
    <mergeCell ref="BO57:BT57"/>
    <mergeCell ref="BU57:BV57"/>
    <mergeCell ref="BX57:BY57"/>
    <mergeCell ref="BM58:BN58"/>
    <mergeCell ref="BO58:BT58"/>
    <mergeCell ref="BU58:BV58"/>
    <mergeCell ref="BX58:BY58"/>
    <mergeCell ref="BM59:BN59"/>
    <mergeCell ref="BO59:BT59"/>
    <mergeCell ref="BU59:BV59"/>
    <mergeCell ref="BX59:BY59"/>
    <mergeCell ref="BM54:BN54"/>
    <mergeCell ref="BO54:BT54"/>
    <mergeCell ref="BU54:BV54"/>
    <mergeCell ref="BX54:BY54"/>
    <mergeCell ref="BM55:BN55"/>
    <mergeCell ref="BO55:BT55"/>
    <mergeCell ref="BU55:BV55"/>
    <mergeCell ref="BX55:BY55"/>
    <mergeCell ref="BM56:BN56"/>
    <mergeCell ref="BO56:BT56"/>
    <mergeCell ref="BU56:BV56"/>
    <mergeCell ref="BX56:BY56"/>
    <mergeCell ref="BM51:BN51"/>
    <mergeCell ref="BO51:BT51"/>
    <mergeCell ref="BU51:BV51"/>
    <mergeCell ref="BX51:BY51"/>
    <mergeCell ref="BM52:BN52"/>
    <mergeCell ref="BO52:BT52"/>
    <mergeCell ref="BU52:BV52"/>
    <mergeCell ref="BX52:BY52"/>
    <mergeCell ref="BM53:BN53"/>
    <mergeCell ref="BO53:BT53"/>
    <mergeCell ref="BU53:BV53"/>
    <mergeCell ref="BX53:BY53"/>
    <mergeCell ref="BM48:BN48"/>
    <mergeCell ref="BO48:BT48"/>
    <mergeCell ref="BU48:BV48"/>
    <mergeCell ref="BX48:BY48"/>
    <mergeCell ref="BM49:BN49"/>
    <mergeCell ref="BO49:BT49"/>
    <mergeCell ref="BU49:BV49"/>
    <mergeCell ref="BX49:BY49"/>
    <mergeCell ref="BM50:BN50"/>
    <mergeCell ref="BO50:BT50"/>
    <mergeCell ref="BU50:BV50"/>
    <mergeCell ref="BX50:BY50"/>
    <mergeCell ref="BM45:BN45"/>
    <mergeCell ref="BO45:BT45"/>
    <mergeCell ref="BU45:BV45"/>
    <mergeCell ref="BX45:BY45"/>
    <mergeCell ref="BM46:BN46"/>
    <mergeCell ref="BO46:BT46"/>
    <mergeCell ref="BU46:BV46"/>
    <mergeCell ref="BX46:BY46"/>
    <mergeCell ref="BM47:BN47"/>
    <mergeCell ref="BO47:BT47"/>
    <mergeCell ref="BU47:BV47"/>
    <mergeCell ref="BX47:BY47"/>
    <mergeCell ref="BM42:BN42"/>
    <mergeCell ref="BO42:BT42"/>
    <mergeCell ref="BU42:BV42"/>
    <mergeCell ref="BX42:BY42"/>
    <mergeCell ref="BM43:BN43"/>
    <mergeCell ref="BO43:BT43"/>
    <mergeCell ref="BU43:BV43"/>
    <mergeCell ref="BX43:BY43"/>
    <mergeCell ref="BM44:BN44"/>
    <mergeCell ref="BO44:BT44"/>
    <mergeCell ref="BU44:BV44"/>
    <mergeCell ref="BX44:BY44"/>
    <mergeCell ref="BM39:BN39"/>
    <mergeCell ref="BO39:BT39"/>
    <mergeCell ref="BU39:BV39"/>
    <mergeCell ref="BX39:BY39"/>
    <mergeCell ref="BM40:BN40"/>
    <mergeCell ref="BO40:BT40"/>
    <mergeCell ref="BU40:BV40"/>
    <mergeCell ref="BX40:BY40"/>
    <mergeCell ref="BM41:BN41"/>
    <mergeCell ref="BO41:BT41"/>
    <mergeCell ref="BU41:BV41"/>
    <mergeCell ref="BX41:BY41"/>
    <mergeCell ref="BM36:BN36"/>
    <mergeCell ref="BO36:BT36"/>
    <mergeCell ref="BU36:BV36"/>
    <mergeCell ref="BX36:BY36"/>
    <mergeCell ref="BM37:BN37"/>
    <mergeCell ref="BO37:BT37"/>
    <mergeCell ref="BU37:BV37"/>
    <mergeCell ref="BX37:BY37"/>
    <mergeCell ref="BM38:BN38"/>
    <mergeCell ref="BO38:BT38"/>
    <mergeCell ref="BU38:BV38"/>
    <mergeCell ref="BX38:BY38"/>
    <mergeCell ref="BM33:BN33"/>
    <mergeCell ref="BO33:BT33"/>
    <mergeCell ref="BU33:BV33"/>
    <mergeCell ref="BX33:BY33"/>
    <mergeCell ref="BM34:BN34"/>
    <mergeCell ref="BO34:BT34"/>
    <mergeCell ref="BU34:BV34"/>
    <mergeCell ref="BX34:BY34"/>
    <mergeCell ref="BM35:BN35"/>
    <mergeCell ref="BO35:BT35"/>
    <mergeCell ref="BU35:BV35"/>
    <mergeCell ref="BX35:BY35"/>
    <mergeCell ref="BM30:BN30"/>
    <mergeCell ref="BO30:BT30"/>
    <mergeCell ref="BU30:BV30"/>
    <mergeCell ref="BX30:BY30"/>
    <mergeCell ref="BM31:BN31"/>
    <mergeCell ref="BO31:BT31"/>
    <mergeCell ref="BU31:BV31"/>
    <mergeCell ref="BX31:BY31"/>
    <mergeCell ref="BM32:BN32"/>
    <mergeCell ref="BO32:BT32"/>
    <mergeCell ref="BU32:BV32"/>
    <mergeCell ref="BX32:BY32"/>
    <mergeCell ref="BM27:BN27"/>
    <mergeCell ref="BO27:BT27"/>
    <mergeCell ref="BU27:BV27"/>
    <mergeCell ref="BX27:BY27"/>
    <mergeCell ref="BM28:BN28"/>
    <mergeCell ref="BO28:BT28"/>
    <mergeCell ref="BU28:BV28"/>
    <mergeCell ref="BX28:BY28"/>
    <mergeCell ref="BM29:BN29"/>
    <mergeCell ref="BO29:BT29"/>
    <mergeCell ref="BU29:BV29"/>
    <mergeCell ref="BX29:BY29"/>
    <mergeCell ref="BM24:BN24"/>
    <mergeCell ref="BO24:BT24"/>
    <mergeCell ref="BU24:BV24"/>
    <mergeCell ref="BX24:BY24"/>
    <mergeCell ref="BM25:BN25"/>
    <mergeCell ref="BO25:BT25"/>
    <mergeCell ref="BU25:BV25"/>
    <mergeCell ref="BX25:BY25"/>
    <mergeCell ref="BM26:BN26"/>
    <mergeCell ref="BO26:BT26"/>
    <mergeCell ref="BU26:BV26"/>
    <mergeCell ref="BX26:BY26"/>
    <mergeCell ref="BM21:BN21"/>
    <mergeCell ref="BO21:BT21"/>
    <mergeCell ref="BU21:BV21"/>
    <mergeCell ref="BX21:BY21"/>
    <mergeCell ref="BM22:BN22"/>
    <mergeCell ref="BO22:BT22"/>
    <mergeCell ref="BU22:BV22"/>
    <mergeCell ref="BX22:BY22"/>
    <mergeCell ref="BM23:BN23"/>
    <mergeCell ref="BO23:BT23"/>
    <mergeCell ref="BU23:BV23"/>
    <mergeCell ref="BX23:BY23"/>
    <mergeCell ref="BM19:BN19"/>
    <mergeCell ref="BO19:BT19"/>
    <mergeCell ref="BU19:BV19"/>
    <mergeCell ref="BX19:BY19"/>
    <mergeCell ref="CB19:CC19"/>
    <mergeCell ref="CD19:CF19"/>
    <mergeCell ref="BM20:BN20"/>
    <mergeCell ref="BO20:BT20"/>
    <mergeCell ref="BU20:BV20"/>
    <mergeCell ref="BX20:BY20"/>
    <mergeCell ref="CB20:CC20"/>
    <mergeCell ref="CD20:CF20"/>
    <mergeCell ref="BM17:BN17"/>
    <mergeCell ref="BO17:BT17"/>
    <mergeCell ref="BU17:BV17"/>
    <mergeCell ref="BX17:BY17"/>
    <mergeCell ref="CB17:CC17"/>
    <mergeCell ref="CD17:CF17"/>
    <mergeCell ref="BM18:BN18"/>
    <mergeCell ref="BO18:BT18"/>
    <mergeCell ref="BU18:BV18"/>
    <mergeCell ref="BX18:BY18"/>
    <mergeCell ref="CB18:CC18"/>
    <mergeCell ref="CD18:CF18"/>
    <mergeCell ref="BM15:BN15"/>
    <mergeCell ref="BO15:BT15"/>
    <mergeCell ref="BU15:BV15"/>
    <mergeCell ref="BX15:BY15"/>
    <mergeCell ref="CB15:CC15"/>
    <mergeCell ref="CD15:CF15"/>
    <mergeCell ref="BM16:BN16"/>
    <mergeCell ref="BO16:BT16"/>
    <mergeCell ref="BU16:BV16"/>
    <mergeCell ref="BX16:BY16"/>
    <mergeCell ref="CB16:CC16"/>
    <mergeCell ref="CD16:CF16"/>
    <mergeCell ref="BM13:BN13"/>
    <mergeCell ref="BO13:BT13"/>
    <mergeCell ref="BU13:BV13"/>
    <mergeCell ref="BX13:BY13"/>
    <mergeCell ref="CB13:CC13"/>
    <mergeCell ref="CD13:CF13"/>
    <mergeCell ref="BM14:BN14"/>
    <mergeCell ref="BO14:BT14"/>
    <mergeCell ref="BU14:BV14"/>
    <mergeCell ref="BX14:BY14"/>
    <mergeCell ref="CB14:CC14"/>
    <mergeCell ref="CD14:CF14"/>
    <mergeCell ref="BM11:BN11"/>
    <mergeCell ref="BO11:BT11"/>
    <mergeCell ref="BU11:BV11"/>
    <mergeCell ref="BX11:BY11"/>
    <mergeCell ref="CB11:CC11"/>
    <mergeCell ref="CD11:CF11"/>
    <mergeCell ref="BM12:BN12"/>
    <mergeCell ref="BO12:BT12"/>
    <mergeCell ref="BU12:BV12"/>
    <mergeCell ref="BX12:BY12"/>
    <mergeCell ref="CB12:CC12"/>
    <mergeCell ref="CD12:CF12"/>
    <mergeCell ref="BM9:BN9"/>
    <mergeCell ref="BO9:BT9"/>
    <mergeCell ref="BU9:BV9"/>
    <mergeCell ref="BX9:BY9"/>
    <mergeCell ref="CB9:CC9"/>
    <mergeCell ref="CD9:CF9"/>
    <mergeCell ref="BM10:BN10"/>
    <mergeCell ref="BO10:BT10"/>
    <mergeCell ref="BU10:BV10"/>
    <mergeCell ref="BX10:BY10"/>
    <mergeCell ref="CB10:CC10"/>
    <mergeCell ref="CD10:CF10"/>
    <mergeCell ref="BM7:BN7"/>
    <mergeCell ref="BO7:BT7"/>
    <mergeCell ref="BU7:BV7"/>
    <mergeCell ref="BX7:BY7"/>
    <mergeCell ref="CB7:CF7"/>
    <mergeCell ref="BM8:BN8"/>
    <mergeCell ref="BO8:BT8"/>
    <mergeCell ref="BU8:BV8"/>
    <mergeCell ref="BX8:BY8"/>
    <mergeCell ref="BG1:CI2"/>
    <mergeCell ref="BZ3:CD3"/>
    <mergeCell ref="CE3:CI3"/>
    <mergeCell ref="BH5:BS5"/>
    <mergeCell ref="BI6:BL6"/>
    <mergeCell ref="BM6:BN6"/>
    <mergeCell ref="BO6:BT6"/>
    <mergeCell ref="BU6:BZ6"/>
    <mergeCell ref="CB6:CF6"/>
    <mergeCell ref="AJ204:AK204"/>
    <mergeCell ref="AL204:AQ204"/>
    <mergeCell ref="AR204:AS204"/>
    <mergeCell ref="AU204:AV204"/>
    <mergeCell ref="AJ205:AK205"/>
    <mergeCell ref="AL205:AQ205"/>
    <mergeCell ref="AR205:AS205"/>
    <mergeCell ref="AU205:AV205"/>
    <mergeCell ref="AJ206:AK206"/>
    <mergeCell ref="AL206:AQ206"/>
    <mergeCell ref="AR206:AS206"/>
    <mergeCell ref="AU206:AV206"/>
    <mergeCell ref="AJ201:AK201"/>
    <mergeCell ref="AL201:AQ201"/>
    <mergeCell ref="AR201:AS201"/>
    <mergeCell ref="AU201:AV201"/>
    <mergeCell ref="AJ202:AK202"/>
    <mergeCell ref="AL202:AQ202"/>
    <mergeCell ref="AR202:AS202"/>
    <mergeCell ref="AU202:AV202"/>
    <mergeCell ref="AJ203:AK203"/>
    <mergeCell ref="AL203:AQ203"/>
    <mergeCell ref="AR203:AS203"/>
    <mergeCell ref="AU203:AV203"/>
    <mergeCell ref="AJ198:AK198"/>
    <mergeCell ref="AL198:AQ198"/>
    <mergeCell ref="AR198:AS198"/>
    <mergeCell ref="AU198:AV198"/>
    <mergeCell ref="AJ199:AK199"/>
    <mergeCell ref="AL199:AQ199"/>
    <mergeCell ref="AR199:AS199"/>
    <mergeCell ref="AU199:AV199"/>
    <mergeCell ref="AJ200:AK200"/>
    <mergeCell ref="AL200:AQ200"/>
    <mergeCell ref="AR200:AS200"/>
    <mergeCell ref="AU200:AV200"/>
    <mergeCell ref="AJ195:AK195"/>
    <mergeCell ref="AL195:AQ195"/>
    <mergeCell ref="AR195:AS195"/>
    <mergeCell ref="AU195:AV195"/>
    <mergeCell ref="AJ196:AK196"/>
    <mergeCell ref="AL196:AQ196"/>
    <mergeCell ref="AR196:AS196"/>
    <mergeCell ref="AU196:AV196"/>
    <mergeCell ref="AJ197:AK197"/>
    <mergeCell ref="AL197:AQ197"/>
    <mergeCell ref="AR197:AS197"/>
    <mergeCell ref="AU197:AV197"/>
    <mergeCell ref="AJ192:AK192"/>
    <mergeCell ref="AL192:AQ192"/>
    <mergeCell ref="AR192:AS192"/>
    <mergeCell ref="AU192:AV192"/>
    <mergeCell ref="AJ193:AK193"/>
    <mergeCell ref="AL193:AQ193"/>
    <mergeCell ref="AR193:AS193"/>
    <mergeCell ref="AU193:AV193"/>
    <mergeCell ref="AJ194:AK194"/>
    <mergeCell ref="AL194:AQ194"/>
    <mergeCell ref="AR194:AS194"/>
    <mergeCell ref="AU194:AV194"/>
    <mergeCell ref="AJ189:AK189"/>
    <mergeCell ref="AL189:AQ189"/>
    <mergeCell ref="AR189:AS189"/>
    <mergeCell ref="AU189:AV189"/>
    <mergeCell ref="AJ190:AK190"/>
    <mergeCell ref="AL190:AQ190"/>
    <mergeCell ref="AR190:AS190"/>
    <mergeCell ref="AU190:AV190"/>
    <mergeCell ref="AJ191:AK191"/>
    <mergeCell ref="AL191:AQ191"/>
    <mergeCell ref="AR191:AS191"/>
    <mergeCell ref="AU191:AV191"/>
    <mergeCell ref="AJ186:AK186"/>
    <mergeCell ref="AL186:AQ186"/>
    <mergeCell ref="AR186:AS186"/>
    <mergeCell ref="AU186:AV186"/>
    <mergeCell ref="AJ187:AK187"/>
    <mergeCell ref="AL187:AQ187"/>
    <mergeCell ref="AR187:AS187"/>
    <mergeCell ref="AU187:AV187"/>
    <mergeCell ref="AJ188:AK188"/>
    <mergeCell ref="AL188:AQ188"/>
    <mergeCell ref="AR188:AS188"/>
    <mergeCell ref="AU188:AV188"/>
    <mergeCell ref="AJ183:AK183"/>
    <mergeCell ref="AL183:AQ183"/>
    <mergeCell ref="AR183:AS183"/>
    <mergeCell ref="AU183:AV183"/>
    <mergeCell ref="AJ184:AK184"/>
    <mergeCell ref="AL184:AQ184"/>
    <mergeCell ref="AR184:AS184"/>
    <mergeCell ref="AU184:AV184"/>
    <mergeCell ref="AJ185:AK185"/>
    <mergeCell ref="AL185:AQ185"/>
    <mergeCell ref="AR185:AS185"/>
    <mergeCell ref="AU185:AV185"/>
    <mergeCell ref="AJ180:AK180"/>
    <mergeCell ref="AL180:AQ180"/>
    <mergeCell ref="AR180:AS180"/>
    <mergeCell ref="AU180:AV180"/>
    <mergeCell ref="AJ181:AK181"/>
    <mergeCell ref="AL181:AQ181"/>
    <mergeCell ref="AR181:AS181"/>
    <mergeCell ref="AU181:AV181"/>
    <mergeCell ref="AJ182:AK182"/>
    <mergeCell ref="AL182:AQ182"/>
    <mergeCell ref="AR182:AS182"/>
    <mergeCell ref="AU182:AV182"/>
    <mergeCell ref="AJ177:AK177"/>
    <mergeCell ref="AL177:AQ177"/>
    <mergeCell ref="AR177:AS177"/>
    <mergeCell ref="AU177:AV177"/>
    <mergeCell ref="AJ178:AK178"/>
    <mergeCell ref="AL178:AQ178"/>
    <mergeCell ref="AR178:AS178"/>
    <mergeCell ref="AU178:AV178"/>
    <mergeCell ref="AJ179:AK179"/>
    <mergeCell ref="AL179:AQ179"/>
    <mergeCell ref="AR179:AS179"/>
    <mergeCell ref="AU179:AV179"/>
    <mergeCell ref="AJ174:AK174"/>
    <mergeCell ref="AL174:AQ174"/>
    <mergeCell ref="AR174:AS174"/>
    <mergeCell ref="AU174:AV174"/>
    <mergeCell ref="AJ175:AK175"/>
    <mergeCell ref="AL175:AQ175"/>
    <mergeCell ref="AR175:AS175"/>
    <mergeCell ref="AU175:AV175"/>
    <mergeCell ref="AJ176:AK176"/>
    <mergeCell ref="AL176:AQ176"/>
    <mergeCell ref="AR176:AS176"/>
    <mergeCell ref="AU176:AV176"/>
    <mergeCell ref="AJ171:AK171"/>
    <mergeCell ref="AL171:AQ171"/>
    <mergeCell ref="AR171:AS171"/>
    <mergeCell ref="AU171:AV171"/>
    <mergeCell ref="AJ172:AK172"/>
    <mergeCell ref="AL172:AQ172"/>
    <mergeCell ref="AR172:AS172"/>
    <mergeCell ref="AU172:AV172"/>
    <mergeCell ref="AJ173:AK173"/>
    <mergeCell ref="AL173:AQ173"/>
    <mergeCell ref="AR173:AS173"/>
    <mergeCell ref="AU173:AV173"/>
    <mergeCell ref="AJ168:AK168"/>
    <mergeCell ref="AL168:AQ168"/>
    <mergeCell ref="AR168:AS168"/>
    <mergeCell ref="AU168:AV168"/>
    <mergeCell ref="AJ169:AK169"/>
    <mergeCell ref="AL169:AQ169"/>
    <mergeCell ref="AR169:AS169"/>
    <mergeCell ref="AU169:AV169"/>
    <mergeCell ref="AJ170:AK170"/>
    <mergeCell ref="AL170:AQ170"/>
    <mergeCell ref="AR170:AS170"/>
    <mergeCell ref="AU170:AV170"/>
    <mergeCell ref="AJ165:AK165"/>
    <mergeCell ref="AL165:AQ165"/>
    <mergeCell ref="AR165:AS165"/>
    <mergeCell ref="AU165:AV165"/>
    <mergeCell ref="AJ166:AK166"/>
    <mergeCell ref="AL166:AQ166"/>
    <mergeCell ref="AR166:AS166"/>
    <mergeCell ref="AU166:AV166"/>
    <mergeCell ref="AJ167:AK167"/>
    <mergeCell ref="AL167:AQ167"/>
    <mergeCell ref="AR167:AS167"/>
    <mergeCell ref="AU167:AV167"/>
    <mergeCell ref="AJ162:AK162"/>
    <mergeCell ref="AL162:AQ162"/>
    <mergeCell ref="AR162:AS162"/>
    <mergeCell ref="AU162:AV162"/>
    <mergeCell ref="AJ163:AK163"/>
    <mergeCell ref="AL163:AQ163"/>
    <mergeCell ref="AR163:AS163"/>
    <mergeCell ref="AU163:AV163"/>
    <mergeCell ref="AJ164:AK164"/>
    <mergeCell ref="AL164:AQ164"/>
    <mergeCell ref="AR164:AS164"/>
    <mergeCell ref="AU164:AV164"/>
    <mergeCell ref="AJ159:AK159"/>
    <mergeCell ref="AL159:AQ159"/>
    <mergeCell ref="AR159:AS159"/>
    <mergeCell ref="AU159:AV159"/>
    <mergeCell ref="AJ160:AK160"/>
    <mergeCell ref="AL160:AQ160"/>
    <mergeCell ref="AR160:AS160"/>
    <mergeCell ref="AU160:AV160"/>
    <mergeCell ref="AJ161:AK161"/>
    <mergeCell ref="AL161:AQ161"/>
    <mergeCell ref="AR161:AS161"/>
    <mergeCell ref="AU161:AV161"/>
    <mergeCell ref="AJ156:AK156"/>
    <mergeCell ref="AL156:AQ156"/>
    <mergeCell ref="AR156:AS156"/>
    <mergeCell ref="AU156:AV156"/>
    <mergeCell ref="AJ157:AK157"/>
    <mergeCell ref="AL157:AQ157"/>
    <mergeCell ref="AR157:AS157"/>
    <mergeCell ref="AU157:AV157"/>
    <mergeCell ref="AJ158:AK158"/>
    <mergeCell ref="AL158:AQ158"/>
    <mergeCell ref="AR158:AS158"/>
    <mergeCell ref="AU158:AV158"/>
    <mergeCell ref="AJ153:AK153"/>
    <mergeCell ref="AL153:AQ153"/>
    <mergeCell ref="AR153:AS153"/>
    <mergeCell ref="AU153:AV153"/>
    <mergeCell ref="AJ154:AK154"/>
    <mergeCell ref="AL154:AQ154"/>
    <mergeCell ref="AR154:AS154"/>
    <mergeCell ref="AU154:AV154"/>
    <mergeCell ref="AJ155:AK155"/>
    <mergeCell ref="AL155:AQ155"/>
    <mergeCell ref="AR155:AS155"/>
    <mergeCell ref="AU155:AV155"/>
    <mergeCell ref="AJ150:AK150"/>
    <mergeCell ref="AL150:AQ150"/>
    <mergeCell ref="AR150:AS150"/>
    <mergeCell ref="AU150:AV150"/>
    <mergeCell ref="AJ151:AK151"/>
    <mergeCell ref="AL151:AQ151"/>
    <mergeCell ref="AR151:AS151"/>
    <mergeCell ref="AU151:AV151"/>
    <mergeCell ref="AJ152:AK152"/>
    <mergeCell ref="AL152:AQ152"/>
    <mergeCell ref="AR152:AS152"/>
    <mergeCell ref="AU152:AV152"/>
    <mergeCell ref="AJ147:AK147"/>
    <mergeCell ref="AL147:AQ147"/>
    <mergeCell ref="AR147:AS147"/>
    <mergeCell ref="AU147:AV147"/>
    <mergeCell ref="AJ148:AK148"/>
    <mergeCell ref="AL148:AQ148"/>
    <mergeCell ref="AR148:AS148"/>
    <mergeCell ref="AU148:AV148"/>
    <mergeCell ref="AJ149:AK149"/>
    <mergeCell ref="AL149:AQ149"/>
    <mergeCell ref="AR149:AS149"/>
    <mergeCell ref="AU149:AV149"/>
    <mergeCell ref="AJ144:AK144"/>
    <mergeCell ref="AL144:AQ144"/>
    <mergeCell ref="AR144:AS144"/>
    <mergeCell ref="AU144:AV144"/>
    <mergeCell ref="AJ145:AK145"/>
    <mergeCell ref="AL145:AQ145"/>
    <mergeCell ref="AR145:AS145"/>
    <mergeCell ref="AU145:AV145"/>
    <mergeCell ref="AJ146:AK146"/>
    <mergeCell ref="AL146:AQ146"/>
    <mergeCell ref="AR146:AS146"/>
    <mergeCell ref="AU146:AV146"/>
    <mergeCell ref="AJ141:AK141"/>
    <mergeCell ref="AL141:AQ141"/>
    <mergeCell ref="AR141:AS141"/>
    <mergeCell ref="AU141:AV141"/>
    <mergeCell ref="AJ142:AK142"/>
    <mergeCell ref="AL142:AQ142"/>
    <mergeCell ref="AR142:AS142"/>
    <mergeCell ref="AU142:AV142"/>
    <mergeCell ref="AJ143:AK143"/>
    <mergeCell ref="AL143:AQ143"/>
    <mergeCell ref="AR143:AS143"/>
    <mergeCell ref="AU143:AV143"/>
    <mergeCell ref="AJ138:AK138"/>
    <mergeCell ref="AL138:AQ138"/>
    <mergeCell ref="AR138:AS138"/>
    <mergeCell ref="AU138:AV138"/>
    <mergeCell ref="AJ139:AK139"/>
    <mergeCell ref="AL139:AQ139"/>
    <mergeCell ref="AR139:AS139"/>
    <mergeCell ref="AU139:AV139"/>
    <mergeCell ref="AJ140:AK140"/>
    <mergeCell ref="AL140:AQ140"/>
    <mergeCell ref="AR140:AS140"/>
    <mergeCell ref="AU140:AV140"/>
    <mergeCell ref="AJ135:AK135"/>
    <mergeCell ref="AL135:AQ135"/>
    <mergeCell ref="AR135:AS135"/>
    <mergeCell ref="AU135:AV135"/>
    <mergeCell ref="AJ136:AK136"/>
    <mergeCell ref="AL136:AQ136"/>
    <mergeCell ref="AR136:AS136"/>
    <mergeCell ref="AU136:AV136"/>
    <mergeCell ref="AJ137:AK137"/>
    <mergeCell ref="AL137:AQ137"/>
    <mergeCell ref="AR137:AS137"/>
    <mergeCell ref="AU137:AV137"/>
    <mergeCell ref="AJ132:AK132"/>
    <mergeCell ref="AL132:AQ132"/>
    <mergeCell ref="AR132:AS132"/>
    <mergeCell ref="AU132:AV132"/>
    <mergeCell ref="AJ133:AK133"/>
    <mergeCell ref="AL133:AQ133"/>
    <mergeCell ref="AR133:AS133"/>
    <mergeCell ref="AU133:AV133"/>
    <mergeCell ref="AJ134:AK134"/>
    <mergeCell ref="AL134:AQ134"/>
    <mergeCell ref="AR134:AS134"/>
    <mergeCell ref="AU134:AV134"/>
    <mergeCell ref="AJ129:AK129"/>
    <mergeCell ref="AL129:AQ129"/>
    <mergeCell ref="AR129:AS129"/>
    <mergeCell ref="AU129:AV129"/>
    <mergeCell ref="AJ130:AK130"/>
    <mergeCell ref="AL130:AQ130"/>
    <mergeCell ref="AR130:AS130"/>
    <mergeCell ref="AU130:AV130"/>
    <mergeCell ref="AJ131:AK131"/>
    <mergeCell ref="AL131:AQ131"/>
    <mergeCell ref="AR131:AS131"/>
    <mergeCell ref="AU131:AV131"/>
    <mergeCell ref="AJ126:AK126"/>
    <mergeCell ref="AL126:AQ126"/>
    <mergeCell ref="AR126:AS126"/>
    <mergeCell ref="AU126:AV126"/>
    <mergeCell ref="AJ127:AK127"/>
    <mergeCell ref="AL127:AQ127"/>
    <mergeCell ref="AR127:AS127"/>
    <mergeCell ref="AU127:AV127"/>
    <mergeCell ref="AJ128:AK128"/>
    <mergeCell ref="AL128:AQ128"/>
    <mergeCell ref="AR128:AS128"/>
    <mergeCell ref="AU128:AV128"/>
    <mergeCell ref="AJ123:AK123"/>
    <mergeCell ref="AL123:AQ123"/>
    <mergeCell ref="AR123:AS123"/>
    <mergeCell ref="AU123:AV123"/>
    <mergeCell ref="AJ124:AK124"/>
    <mergeCell ref="AL124:AQ124"/>
    <mergeCell ref="AR124:AS124"/>
    <mergeCell ref="AU124:AV124"/>
    <mergeCell ref="AJ125:AK125"/>
    <mergeCell ref="AL125:AQ125"/>
    <mergeCell ref="AR125:AS125"/>
    <mergeCell ref="AU125:AV125"/>
    <mergeCell ref="AJ120:AK120"/>
    <mergeCell ref="AL120:AQ120"/>
    <mergeCell ref="AR120:AS120"/>
    <mergeCell ref="AU120:AV120"/>
    <mergeCell ref="AJ121:AK121"/>
    <mergeCell ref="AL121:AQ121"/>
    <mergeCell ref="AR121:AS121"/>
    <mergeCell ref="AU121:AV121"/>
    <mergeCell ref="AJ122:AK122"/>
    <mergeCell ref="AL122:AQ122"/>
    <mergeCell ref="AR122:AS122"/>
    <mergeCell ref="AU122:AV122"/>
    <mergeCell ref="AJ117:AK117"/>
    <mergeCell ref="AL117:AQ117"/>
    <mergeCell ref="AR117:AS117"/>
    <mergeCell ref="AU117:AV117"/>
    <mergeCell ref="AJ118:AK118"/>
    <mergeCell ref="AL118:AQ118"/>
    <mergeCell ref="AR118:AS118"/>
    <mergeCell ref="AU118:AV118"/>
    <mergeCell ref="AJ119:AK119"/>
    <mergeCell ref="AL119:AQ119"/>
    <mergeCell ref="AR119:AS119"/>
    <mergeCell ref="AU119:AV119"/>
    <mergeCell ref="AJ114:AK114"/>
    <mergeCell ref="AL114:AQ114"/>
    <mergeCell ref="AR114:AS114"/>
    <mergeCell ref="AU114:AV114"/>
    <mergeCell ref="AJ115:AK115"/>
    <mergeCell ref="AL115:AQ115"/>
    <mergeCell ref="AR115:AS115"/>
    <mergeCell ref="AU115:AV115"/>
    <mergeCell ref="AJ116:AK116"/>
    <mergeCell ref="AL116:AQ116"/>
    <mergeCell ref="AR116:AS116"/>
    <mergeCell ref="AU116:AV116"/>
    <mergeCell ref="AJ111:AK111"/>
    <mergeCell ref="AL111:AQ111"/>
    <mergeCell ref="AR111:AS111"/>
    <mergeCell ref="AU111:AV111"/>
    <mergeCell ref="AJ112:AK112"/>
    <mergeCell ref="AL112:AQ112"/>
    <mergeCell ref="AR112:AS112"/>
    <mergeCell ref="AU112:AV112"/>
    <mergeCell ref="AJ113:AK113"/>
    <mergeCell ref="AL113:AQ113"/>
    <mergeCell ref="AR113:AS113"/>
    <mergeCell ref="AU113:AV113"/>
    <mergeCell ref="AJ108:AK108"/>
    <mergeCell ref="AL108:AQ108"/>
    <mergeCell ref="AR108:AS108"/>
    <mergeCell ref="AU108:AV108"/>
    <mergeCell ref="AJ109:AK109"/>
    <mergeCell ref="AL109:AQ109"/>
    <mergeCell ref="AR109:AS109"/>
    <mergeCell ref="AU109:AV109"/>
    <mergeCell ref="AJ110:AK110"/>
    <mergeCell ref="AL110:AQ110"/>
    <mergeCell ref="AR110:AS110"/>
    <mergeCell ref="AU110:AV110"/>
    <mergeCell ref="AJ105:AK105"/>
    <mergeCell ref="AL105:AQ105"/>
    <mergeCell ref="AR105:AS105"/>
    <mergeCell ref="AU105:AV105"/>
    <mergeCell ref="AJ106:AK106"/>
    <mergeCell ref="AL106:AQ106"/>
    <mergeCell ref="AR106:AS106"/>
    <mergeCell ref="AU106:AV106"/>
    <mergeCell ref="AJ107:AK107"/>
    <mergeCell ref="AL107:AQ107"/>
    <mergeCell ref="AR107:AS107"/>
    <mergeCell ref="AU107:AV107"/>
    <mergeCell ref="AJ102:AK102"/>
    <mergeCell ref="AL102:AQ102"/>
    <mergeCell ref="AR102:AS102"/>
    <mergeCell ref="AU102:AV102"/>
    <mergeCell ref="AJ103:AK103"/>
    <mergeCell ref="AL103:AQ103"/>
    <mergeCell ref="AR103:AS103"/>
    <mergeCell ref="AU103:AV103"/>
    <mergeCell ref="AJ104:AK104"/>
    <mergeCell ref="AL104:AQ104"/>
    <mergeCell ref="AR104:AS104"/>
    <mergeCell ref="AU104:AV104"/>
    <mergeCell ref="AJ99:AK99"/>
    <mergeCell ref="AL99:AQ99"/>
    <mergeCell ref="AR99:AS99"/>
    <mergeCell ref="AU99:AV99"/>
    <mergeCell ref="AJ100:AK100"/>
    <mergeCell ref="AL100:AQ100"/>
    <mergeCell ref="AR100:AS100"/>
    <mergeCell ref="AU100:AV100"/>
    <mergeCell ref="AJ101:AK101"/>
    <mergeCell ref="AL101:AQ101"/>
    <mergeCell ref="AR101:AS101"/>
    <mergeCell ref="AU101:AV101"/>
    <mergeCell ref="AJ96:AK96"/>
    <mergeCell ref="AL96:AQ96"/>
    <mergeCell ref="AR96:AS96"/>
    <mergeCell ref="AU96:AV96"/>
    <mergeCell ref="AJ97:AK97"/>
    <mergeCell ref="AL97:AQ97"/>
    <mergeCell ref="AR97:AS97"/>
    <mergeCell ref="AU97:AV97"/>
    <mergeCell ref="AJ98:AK98"/>
    <mergeCell ref="AL98:AQ98"/>
    <mergeCell ref="AR98:AS98"/>
    <mergeCell ref="AU98:AV98"/>
    <mergeCell ref="AJ93:AK93"/>
    <mergeCell ref="AL93:AQ93"/>
    <mergeCell ref="AR93:AS93"/>
    <mergeCell ref="AU93:AV93"/>
    <mergeCell ref="AJ94:AK94"/>
    <mergeCell ref="AL94:AQ94"/>
    <mergeCell ref="AR94:AS94"/>
    <mergeCell ref="AU94:AV94"/>
    <mergeCell ref="AJ95:AK95"/>
    <mergeCell ref="AL95:AQ95"/>
    <mergeCell ref="AR95:AS95"/>
    <mergeCell ref="AU95:AV95"/>
    <mergeCell ref="AJ90:AK90"/>
    <mergeCell ref="AL90:AQ90"/>
    <mergeCell ref="AR90:AS90"/>
    <mergeCell ref="AU90:AV90"/>
    <mergeCell ref="AJ91:AK91"/>
    <mergeCell ref="AL91:AQ91"/>
    <mergeCell ref="AR91:AS91"/>
    <mergeCell ref="AU91:AV91"/>
    <mergeCell ref="AJ92:AK92"/>
    <mergeCell ref="AL92:AQ92"/>
    <mergeCell ref="AR92:AS92"/>
    <mergeCell ref="AU92:AV92"/>
    <mergeCell ref="AJ87:AK87"/>
    <mergeCell ref="AL87:AQ87"/>
    <mergeCell ref="AR87:AS87"/>
    <mergeCell ref="AU87:AV87"/>
    <mergeCell ref="AJ88:AK88"/>
    <mergeCell ref="AL88:AQ88"/>
    <mergeCell ref="AR88:AS88"/>
    <mergeCell ref="AU88:AV88"/>
    <mergeCell ref="AJ89:AK89"/>
    <mergeCell ref="AL89:AQ89"/>
    <mergeCell ref="AR89:AS89"/>
    <mergeCell ref="AU89:AV89"/>
    <mergeCell ref="AJ84:AK84"/>
    <mergeCell ref="AL84:AQ84"/>
    <mergeCell ref="AR84:AS84"/>
    <mergeCell ref="AU84:AV84"/>
    <mergeCell ref="AJ85:AK85"/>
    <mergeCell ref="AL85:AQ85"/>
    <mergeCell ref="AR85:AS85"/>
    <mergeCell ref="AU85:AV85"/>
    <mergeCell ref="AJ86:AK86"/>
    <mergeCell ref="AL86:AQ86"/>
    <mergeCell ref="AR86:AS86"/>
    <mergeCell ref="AU86:AV86"/>
    <mergeCell ref="AJ81:AK81"/>
    <mergeCell ref="AL81:AQ81"/>
    <mergeCell ref="AR81:AS81"/>
    <mergeCell ref="AU81:AV81"/>
    <mergeCell ref="AJ82:AK82"/>
    <mergeCell ref="AL82:AQ82"/>
    <mergeCell ref="AR82:AS82"/>
    <mergeCell ref="AU82:AV82"/>
    <mergeCell ref="AJ83:AK83"/>
    <mergeCell ref="AL83:AQ83"/>
    <mergeCell ref="AR83:AS83"/>
    <mergeCell ref="AU83:AV83"/>
    <mergeCell ref="AJ78:AK78"/>
    <mergeCell ref="AL78:AQ78"/>
    <mergeCell ref="AR78:AS78"/>
    <mergeCell ref="AU78:AV78"/>
    <mergeCell ref="AJ79:AK79"/>
    <mergeCell ref="AL79:AQ79"/>
    <mergeCell ref="AR79:AS79"/>
    <mergeCell ref="AU79:AV79"/>
    <mergeCell ref="AJ80:AK80"/>
    <mergeCell ref="AL80:AQ80"/>
    <mergeCell ref="AR80:AS80"/>
    <mergeCell ref="AU80:AV80"/>
    <mergeCell ref="AJ75:AK75"/>
    <mergeCell ref="AL75:AQ75"/>
    <mergeCell ref="AR75:AS75"/>
    <mergeCell ref="AU75:AV75"/>
    <mergeCell ref="AJ76:AK76"/>
    <mergeCell ref="AL76:AQ76"/>
    <mergeCell ref="AR76:AS76"/>
    <mergeCell ref="AU76:AV76"/>
    <mergeCell ref="AJ77:AK77"/>
    <mergeCell ref="AL77:AQ77"/>
    <mergeCell ref="AR77:AS77"/>
    <mergeCell ref="AU77:AV77"/>
    <mergeCell ref="AJ72:AK72"/>
    <mergeCell ref="AL72:AQ72"/>
    <mergeCell ref="AR72:AS72"/>
    <mergeCell ref="AU72:AV72"/>
    <mergeCell ref="AJ73:AK73"/>
    <mergeCell ref="AL73:AQ73"/>
    <mergeCell ref="AR73:AS73"/>
    <mergeCell ref="AU73:AV73"/>
    <mergeCell ref="AJ74:AK74"/>
    <mergeCell ref="AL74:AQ74"/>
    <mergeCell ref="AR74:AS74"/>
    <mergeCell ref="AU74:AV74"/>
    <mergeCell ref="AJ69:AK69"/>
    <mergeCell ref="AL69:AQ69"/>
    <mergeCell ref="AR69:AS69"/>
    <mergeCell ref="AU69:AV69"/>
    <mergeCell ref="AJ70:AK70"/>
    <mergeCell ref="AL70:AQ70"/>
    <mergeCell ref="AR70:AS70"/>
    <mergeCell ref="AU70:AV70"/>
    <mergeCell ref="AJ71:AK71"/>
    <mergeCell ref="AL71:AQ71"/>
    <mergeCell ref="AR71:AS71"/>
    <mergeCell ref="AU71:AV71"/>
    <mergeCell ref="AJ66:AK66"/>
    <mergeCell ref="AL66:AQ66"/>
    <mergeCell ref="AR66:AS66"/>
    <mergeCell ref="AU66:AV66"/>
    <mergeCell ref="AJ67:AK67"/>
    <mergeCell ref="AL67:AQ67"/>
    <mergeCell ref="AR67:AS67"/>
    <mergeCell ref="AU67:AV67"/>
    <mergeCell ref="AJ68:AK68"/>
    <mergeCell ref="AL68:AQ68"/>
    <mergeCell ref="AR68:AS68"/>
    <mergeCell ref="AU68:AV68"/>
    <mergeCell ref="AJ63:AK63"/>
    <mergeCell ref="AL63:AQ63"/>
    <mergeCell ref="AR63:AS63"/>
    <mergeCell ref="AU63:AV63"/>
    <mergeCell ref="AJ64:AK64"/>
    <mergeCell ref="AL64:AQ64"/>
    <mergeCell ref="AR64:AS64"/>
    <mergeCell ref="AU64:AV64"/>
    <mergeCell ref="AJ65:AK65"/>
    <mergeCell ref="AL65:AQ65"/>
    <mergeCell ref="AR65:AS65"/>
    <mergeCell ref="AU65:AV65"/>
    <mergeCell ref="AJ60:AK60"/>
    <mergeCell ref="AL60:AQ60"/>
    <mergeCell ref="AR60:AS60"/>
    <mergeCell ref="AU60:AV60"/>
    <mergeCell ref="AJ61:AK61"/>
    <mergeCell ref="AL61:AQ61"/>
    <mergeCell ref="AR61:AS61"/>
    <mergeCell ref="AU61:AV61"/>
    <mergeCell ref="AJ62:AK62"/>
    <mergeCell ref="AL62:AQ62"/>
    <mergeCell ref="AR62:AS62"/>
    <mergeCell ref="AU62:AV62"/>
    <mergeCell ref="AJ57:AK57"/>
    <mergeCell ref="AL57:AQ57"/>
    <mergeCell ref="AR57:AS57"/>
    <mergeCell ref="AU57:AV57"/>
    <mergeCell ref="AJ58:AK58"/>
    <mergeCell ref="AL58:AQ58"/>
    <mergeCell ref="AR58:AS58"/>
    <mergeCell ref="AU58:AV58"/>
    <mergeCell ref="AJ59:AK59"/>
    <mergeCell ref="AL59:AQ59"/>
    <mergeCell ref="AR59:AS59"/>
    <mergeCell ref="AU59:AV59"/>
    <mergeCell ref="AJ54:AK54"/>
    <mergeCell ref="AL54:AQ54"/>
    <mergeCell ref="AR54:AS54"/>
    <mergeCell ref="AU54:AV54"/>
    <mergeCell ref="AJ55:AK55"/>
    <mergeCell ref="AL55:AQ55"/>
    <mergeCell ref="AR55:AS55"/>
    <mergeCell ref="AU55:AV55"/>
    <mergeCell ref="AJ56:AK56"/>
    <mergeCell ref="AL56:AQ56"/>
    <mergeCell ref="AR56:AS56"/>
    <mergeCell ref="AU56:AV56"/>
    <mergeCell ref="AJ51:AK51"/>
    <mergeCell ref="AL51:AQ51"/>
    <mergeCell ref="AR51:AS51"/>
    <mergeCell ref="AU51:AV51"/>
    <mergeCell ref="AJ52:AK52"/>
    <mergeCell ref="AL52:AQ52"/>
    <mergeCell ref="AR52:AS52"/>
    <mergeCell ref="AU52:AV52"/>
    <mergeCell ref="AJ53:AK53"/>
    <mergeCell ref="AL53:AQ53"/>
    <mergeCell ref="AR53:AS53"/>
    <mergeCell ref="AU53:AV53"/>
    <mergeCell ref="AJ48:AK48"/>
    <mergeCell ref="AL48:AQ48"/>
    <mergeCell ref="AR48:AS48"/>
    <mergeCell ref="AU48:AV48"/>
    <mergeCell ref="AJ49:AK49"/>
    <mergeCell ref="AL49:AQ49"/>
    <mergeCell ref="AR49:AS49"/>
    <mergeCell ref="AU49:AV49"/>
    <mergeCell ref="AJ50:AK50"/>
    <mergeCell ref="AL50:AQ50"/>
    <mergeCell ref="AR50:AS50"/>
    <mergeCell ref="AU50:AV50"/>
    <mergeCell ref="AJ45:AK45"/>
    <mergeCell ref="AL45:AQ45"/>
    <mergeCell ref="AR45:AS45"/>
    <mergeCell ref="AU45:AV45"/>
    <mergeCell ref="AJ46:AK46"/>
    <mergeCell ref="AL46:AQ46"/>
    <mergeCell ref="AR46:AS46"/>
    <mergeCell ref="AU46:AV46"/>
    <mergeCell ref="AJ47:AK47"/>
    <mergeCell ref="AL47:AQ47"/>
    <mergeCell ref="AR47:AS47"/>
    <mergeCell ref="AU47:AV47"/>
    <mergeCell ref="AJ42:AK42"/>
    <mergeCell ref="AL42:AQ42"/>
    <mergeCell ref="AR42:AS42"/>
    <mergeCell ref="AU42:AV42"/>
    <mergeCell ref="AJ43:AK43"/>
    <mergeCell ref="AL43:AQ43"/>
    <mergeCell ref="AR43:AS43"/>
    <mergeCell ref="AU43:AV43"/>
    <mergeCell ref="AJ44:AK44"/>
    <mergeCell ref="AL44:AQ44"/>
    <mergeCell ref="AR44:AS44"/>
    <mergeCell ref="AU44:AV44"/>
    <mergeCell ref="AJ39:AK39"/>
    <mergeCell ref="AL39:AQ39"/>
    <mergeCell ref="AR39:AS39"/>
    <mergeCell ref="AU39:AV39"/>
    <mergeCell ref="AJ40:AK40"/>
    <mergeCell ref="AL40:AQ40"/>
    <mergeCell ref="AR40:AS40"/>
    <mergeCell ref="AU40:AV40"/>
    <mergeCell ref="AJ41:AK41"/>
    <mergeCell ref="AL41:AQ41"/>
    <mergeCell ref="AR41:AS41"/>
    <mergeCell ref="AU41:AV41"/>
    <mergeCell ref="AJ36:AK36"/>
    <mergeCell ref="AL36:AQ36"/>
    <mergeCell ref="AR36:AS36"/>
    <mergeCell ref="AU36:AV36"/>
    <mergeCell ref="AJ37:AK37"/>
    <mergeCell ref="AL37:AQ37"/>
    <mergeCell ref="AR37:AS37"/>
    <mergeCell ref="AU37:AV37"/>
    <mergeCell ref="AJ38:AK38"/>
    <mergeCell ref="AL38:AQ38"/>
    <mergeCell ref="AR38:AS38"/>
    <mergeCell ref="AU38:AV38"/>
    <mergeCell ref="AJ33:AK33"/>
    <mergeCell ref="AL33:AQ33"/>
    <mergeCell ref="AR33:AS33"/>
    <mergeCell ref="AU33:AV33"/>
    <mergeCell ref="AJ34:AK34"/>
    <mergeCell ref="AL34:AQ34"/>
    <mergeCell ref="AR34:AS34"/>
    <mergeCell ref="AU34:AV34"/>
    <mergeCell ref="AJ35:AK35"/>
    <mergeCell ref="AL35:AQ35"/>
    <mergeCell ref="AR35:AS35"/>
    <mergeCell ref="AU35:AV35"/>
    <mergeCell ref="AJ30:AK30"/>
    <mergeCell ref="AL30:AQ30"/>
    <mergeCell ref="AR30:AS30"/>
    <mergeCell ref="AU30:AV30"/>
    <mergeCell ref="AJ31:AK31"/>
    <mergeCell ref="AL31:AQ31"/>
    <mergeCell ref="AR31:AS31"/>
    <mergeCell ref="AU31:AV31"/>
    <mergeCell ref="AJ32:AK32"/>
    <mergeCell ref="AL32:AQ32"/>
    <mergeCell ref="AR32:AS32"/>
    <mergeCell ref="AU32:AV32"/>
    <mergeCell ref="AJ27:AK27"/>
    <mergeCell ref="AL27:AQ27"/>
    <mergeCell ref="AR27:AS27"/>
    <mergeCell ref="AU27:AV27"/>
    <mergeCell ref="AJ28:AK28"/>
    <mergeCell ref="AL28:AQ28"/>
    <mergeCell ref="AR28:AS28"/>
    <mergeCell ref="AU28:AV28"/>
    <mergeCell ref="AJ29:AK29"/>
    <mergeCell ref="AL29:AQ29"/>
    <mergeCell ref="AR29:AS29"/>
    <mergeCell ref="AU29:AV29"/>
    <mergeCell ref="AJ24:AK24"/>
    <mergeCell ref="AL24:AQ24"/>
    <mergeCell ref="AR24:AS24"/>
    <mergeCell ref="AU24:AV24"/>
    <mergeCell ref="AJ25:AK25"/>
    <mergeCell ref="AL25:AQ25"/>
    <mergeCell ref="AR25:AS25"/>
    <mergeCell ref="AU25:AV25"/>
    <mergeCell ref="AJ26:AK26"/>
    <mergeCell ref="AL26:AQ26"/>
    <mergeCell ref="AR26:AS26"/>
    <mergeCell ref="AU26:AV26"/>
    <mergeCell ref="AJ21:AK21"/>
    <mergeCell ref="AL21:AQ21"/>
    <mergeCell ref="AR21:AS21"/>
    <mergeCell ref="AU21:AV21"/>
    <mergeCell ref="AJ22:AK22"/>
    <mergeCell ref="AL22:AQ22"/>
    <mergeCell ref="AR22:AS22"/>
    <mergeCell ref="AU22:AV22"/>
    <mergeCell ref="AJ23:AK23"/>
    <mergeCell ref="AL23:AQ23"/>
    <mergeCell ref="AR23:AS23"/>
    <mergeCell ref="AU23:AV23"/>
    <mergeCell ref="AJ19:AK19"/>
    <mergeCell ref="AL19:AQ19"/>
    <mergeCell ref="AR19:AS19"/>
    <mergeCell ref="AU19:AV19"/>
    <mergeCell ref="AY19:AZ19"/>
    <mergeCell ref="BA19:BC19"/>
    <mergeCell ref="AJ20:AK20"/>
    <mergeCell ref="AL20:AQ20"/>
    <mergeCell ref="AR20:AS20"/>
    <mergeCell ref="AU20:AV20"/>
    <mergeCell ref="AY20:AZ20"/>
    <mergeCell ref="BA20:BC20"/>
    <mergeCell ref="AJ17:AK17"/>
    <mergeCell ref="AL17:AQ17"/>
    <mergeCell ref="AR17:AS17"/>
    <mergeCell ref="AU17:AV17"/>
    <mergeCell ref="AY17:AZ17"/>
    <mergeCell ref="BA17:BC17"/>
    <mergeCell ref="AJ18:AK18"/>
    <mergeCell ref="AL18:AQ18"/>
    <mergeCell ref="AR18:AS18"/>
    <mergeCell ref="AU18:AV18"/>
    <mergeCell ref="AY18:AZ18"/>
    <mergeCell ref="BA18:BC18"/>
    <mergeCell ref="AJ15:AK15"/>
    <mergeCell ref="AL15:AQ15"/>
    <mergeCell ref="AR15:AS15"/>
    <mergeCell ref="AU15:AV15"/>
    <mergeCell ref="AY15:AZ15"/>
    <mergeCell ref="BA15:BC15"/>
    <mergeCell ref="AJ16:AK16"/>
    <mergeCell ref="AL16:AQ16"/>
    <mergeCell ref="AR16:AS16"/>
    <mergeCell ref="AU16:AV16"/>
    <mergeCell ref="AY16:AZ16"/>
    <mergeCell ref="BA16:BC16"/>
    <mergeCell ref="AJ13:AK13"/>
    <mergeCell ref="AL13:AQ13"/>
    <mergeCell ref="AR13:AS13"/>
    <mergeCell ref="AU13:AV13"/>
    <mergeCell ref="AY13:AZ13"/>
    <mergeCell ref="BA13:BC13"/>
    <mergeCell ref="AJ14:AK14"/>
    <mergeCell ref="AL14:AQ14"/>
    <mergeCell ref="AR14:AS14"/>
    <mergeCell ref="AU14:AV14"/>
    <mergeCell ref="AY14:AZ14"/>
    <mergeCell ref="BA14:BC14"/>
    <mergeCell ref="AJ11:AK11"/>
    <mergeCell ref="AL11:AQ11"/>
    <mergeCell ref="AR11:AS11"/>
    <mergeCell ref="AU11:AV11"/>
    <mergeCell ref="AY11:AZ11"/>
    <mergeCell ref="BA11:BC11"/>
    <mergeCell ref="AJ12:AK12"/>
    <mergeCell ref="AL12:AQ12"/>
    <mergeCell ref="AR12:AS12"/>
    <mergeCell ref="AU12:AV12"/>
    <mergeCell ref="AY12:AZ12"/>
    <mergeCell ref="BA12:BC12"/>
    <mergeCell ref="AU9:AV9"/>
    <mergeCell ref="AY9:AZ9"/>
    <mergeCell ref="BA9:BC9"/>
    <mergeCell ref="AJ10:AK10"/>
    <mergeCell ref="AL10:AQ10"/>
    <mergeCell ref="AR10:AS10"/>
    <mergeCell ref="AU10:AV10"/>
    <mergeCell ref="AY10:AZ10"/>
    <mergeCell ref="BA10:BC10"/>
    <mergeCell ref="G204:H204"/>
    <mergeCell ref="G205:H205"/>
    <mergeCell ref="G206:H206"/>
    <mergeCell ref="AD1:BF2"/>
    <mergeCell ref="AW3:BA3"/>
    <mergeCell ref="BB3:BF3"/>
    <mergeCell ref="AE5:AP5"/>
    <mergeCell ref="AF6:AI6"/>
    <mergeCell ref="AJ6:AK6"/>
    <mergeCell ref="AL6:AQ6"/>
    <mergeCell ref="AR6:AW6"/>
    <mergeCell ref="AY6:BC6"/>
    <mergeCell ref="AJ7:AK7"/>
    <mergeCell ref="AL7:AQ7"/>
    <mergeCell ref="AR7:AS7"/>
    <mergeCell ref="AU7:AV7"/>
    <mergeCell ref="AY7:BC7"/>
    <mergeCell ref="AJ8:AK8"/>
    <mergeCell ref="AL8:AQ8"/>
    <mergeCell ref="AR8:AS8"/>
    <mergeCell ref="AU8:AV8"/>
    <mergeCell ref="AJ9:AK9"/>
    <mergeCell ref="AL9:AQ9"/>
    <mergeCell ref="AR9:AS9"/>
    <mergeCell ref="G195:H195"/>
    <mergeCell ref="G196:H196"/>
    <mergeCell ref="G197:H197"/>
    <mergeCell ref="G198:H198"/>
    <mergeCell ref="G199:H199"/>
    <mergeCell ref="G200:H200"/>
    <mergeCell ref="G201:H201"/>
    <mergeCell ref="G202:H202"/>
    <mergeCell ref="G203:H203"/>
    <mergeCell ref="G186:H186"/>
    <mergeCell ref="G187:H187"/>
    <mergeCell ref="G188:H188"/>
    <mergeCell ref="G189:H189"/>
    <mergeCell ref="G190:H190"/>
    <mergeCell ref="G191:H191"/>
    <mergeCell ref="G192:H192"/>
    <mergeCell ref="G193:H193"/>
    <mergeCell ref="G194:H194"/>
    <mergeCell ref="G177:H177"/>
    <mergeCell ref="G178:H178"/>
    <mergeCell ref="G179:H179"/>
    <mergeCell ref="G180:H180"/>
    <mergeCell ref="G181:H181"/>
    <mergeCell ref="G182:H182"/>
    <mergeCell ref="G183:H183"/>
    <mergeCell ref="G184:H184"/>
    <mergeCell ref="G185:H185"/>
    <mergeCell ref="G168:H168"/>
    <mergeCell ref="G169:H169"/>
    <mergeCell ref="G170:H170"/>
    <mergeCell ref="G171:H171"/>
    <mergeCell ref="G172:H172"/>
    <mergeCell ref="G173:H173"/>
    <mergeCell ref="G174:H174"/>
    <mergeCell ref="G175:H175"/>
    <mergeCell ref="G176:H176"/>
    <mergeCell ref="G159:H159"/>
    <mergeCell ref="G160:H160"/>
    <mergeCell ref="G161:H161"/>
    <mergeCell ref="G162:H162"/>
    <mergeCell ref="G163:H163"/>
    <mergeCell ref="G164:H164"/>
    <mergeCell ref="G165:H165"/>
    <mergeCell ref="G166:H166"/>
    <mergeCell ref="G167:H167"/>
    <mergeCell ref="G150:H150"/>
    <mergeCell ref="G151:H151"/>
    <mergeCell ref="G152:H152"/>
    <mergeCell ref="G153:H153"/>
    <mergeCell ref="G154:H154"/>
    <mergeCell ref="G155:H155"/>
    <mergeCell ref="G156:H156"/>
    <mergeCell ref="G157:H157"/>
    <mergeCell ref="G158:H158"/>
    <mergeCell ref="G141:H141"/>
    <mergeCell ref="G142:H142"/>
    <mergeCell ref="G143:H143"/>
    <mergeCell ref="G144:H144"/>
    <mergeCell ref="G145:H145"/>
    <mergeCell ref="G146:H146"/>
    <mergeCell ref="G147:H147"/>
    <mergeCell ref="G148:H148"/>
    <mergeCell ref="G149:H149"/>
    <mergeCell ref="G132:H132"/>
    <mergeCell ref="G133:H133"/>
    <mergeCell ref="G134:H134"/>
    <mergeCell ref="G135:H135"/>
    <mergeCell ref="G136:H136"/>
    <mergeCell ref="G137:H137"/>
    <mergeCell ref="G138:H138"/>
    <mergeCell ref="G139:H139"/>
    <mergeCell ref="G140:H140"/>
    <mergeCell ref="G123:H123"/>
    <mergeCell ref="G124:H124"/>
    <mergeCell ref="G125:H125"/>
    <mergeCell ref="G126:H126"/>
    <mergeCell ref="G127:H127"/>
    <mergeCell ref="G128:H128"/>
    <mergeCell ref="G129:H129"/>
    <mergeCell ref="G130:H130"/>
    <mergeCell ref="G131:H131"/>
    <mergeCell ref="G114:H114"/>
    <mergeCell ref="G115:H115"/>
    <mergeCell ref="G116:H116"/>
    <mergeCell ref="G117:H117"/>
    <mergeCell ref="G118:H118"/>
    <mergeCell ref="G119:H119"/>
    <mergeCell ref="G120:H120"/>
    <mergeCell ref="G121:H121"/>
    <mergeCell ref="G122:H122"/>
    <mergeCell ref="G105:H105"/>
    <mergeCell ref="G106:H106"/>
    <mergeCell ref="G107:H107"/>
    <mergeCell ref="G108:H108"/>
    <mergeCell ref="G109:H109"/>
    <mergeCell ref="G110:H110"/>
    <mergeCell ref="G111:H111"/>
    <mergeCell ref="G112:H112"/>
    <mergeCell ref="G113:H113"/>
    <mergeCell ref="G96:H96"/>
    <mergeCell ref="G97:H97"/>
    <mergeCell ref="G98:H98"/>
    <mergeCell ref="G99:H99"/>
    <mergeCell ref="G100:H100"/>
    <mergeCell ref="G101:H101"/>
    <mergeCell ref="G102:H102"/>
    <mergeCell ref="G103:H103"/>
    <mergeCell ref="G104:H104"/>
    <mergeCell ref="G87:H87"/>
    <mergeCell ref="G88:H88"/>
    <mergeCell ref="G89:H89"/>
    <mergeCell ref="G90:H90"/>
    <mergeCell ref="G91:H91"/>
    <mergeCell ref="G92:H92"/>
    <mergeCell ref="G93:H93"/>
    <mergeCell ref="G94:H94"/>
    <mergeCell ref="G95:H95"/>
    <mergeCell ref="G78:H78"/>
    <mergeCell ref="G79:H79"/>
    <mergeCell ref="G80:H80"/>
    <mergeCell ref="G81:H81"/>
    <mergeCell ref="G82:H82"/>
    <mergeCell ref="G83:H83"/>
    <mergeCell ref="G84:H84"/>
    <mergeCell ref="G85:H85"/>
    <mergeCell ref="G86:H86"/>
    <mergeCell ref="G69:H69"/>
    <mergeCell ref="G70:H70"/>
    <mergeCell ref="G71:H71"/>
    <mergeCell ref="G72:H72"/>
    <mergeCell ref="G73:H73"/>
    <mergeCell ref="G74:H74"/>
    <mergeCell ref="G75:H75"/>
    <mergeCell ref="G76:H76"/>
    <mergeCell ref="G77:H77"/>
    <mergeCell ref="G60:H60"/>
    <mergeCell ref="G61:H61"/>
    <mergeCell ref="G62:H62"/>
    <mergeCell ref="G63:H63"/>
    <mergeCell ref="G64:H64"/>
    <mergeCell ref="G65:H65"/>
    <mergeCell ref="G66:H66"/>
    <mergeCell ref="G67:H67"/>
    <mergeCell ref="G68:H68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V20:W20"/>
    <mergeCell ref="X20:Z20"/>
    <mergeCell ref="V17:W17"/>
    <mergeCell ref="X17:Z17"/>
    <mergeCell ref="V18:W18"/>
    <mergeCell ref="X18:Z18"/>
    <mergeCell ref="V19:W19"/>
    <mergeCell ref="X19:Z19"/>
    <mergeCell ref="X13:Z13"/>
    <mergeCell ref="V14:W14"/>
    <mergeCell ref="X14:Z14"/>
    <mergeCell ref="V15:W15"/>
    <mergeCell ref="X15:Z15"/>
    <mergeCell ref="V16:W16"/>
    <mergeCell ref="X16:Z16"/>
    <mergeCell ref="X9:Z9"/>
    <mergeCell ref="V10:W10"/>
    <mergeCell ref="X10:Z10"/>
    <mergeCell ref="V11:W11"/>
    <mergeCell ref="X11:Z11"/>
    <mergeCell ref="V12:W12"/>
    <mergeCell ref="X12:Z12"/>
    <mergeCell ref="O20:P20"/>
    <mergeCell ref="O206:P206"/>
    <mergeCell ref="R206:S206"/>
    <mergeCell ref="O203:P203"/>
    <mergeCell ref="R203:S203"/>
    <mergeCell ref="O204:P204"/>
    <mergeCell ref="R204:S204"/>
    <mergeCell ref="O205:P205"/>
    <mergeCell ref="R205:S205"/>
    <mergeCell ref="O200:P200"/>
    <mergeCell ref="R200:S200"/>
    <mergeCell ref="O201:P201"/>
    <mergeCell ref="R201:S201"/>
    <mergeCell ref="O202:P202"/>
    <mergeCell ref="R202:S202"/>
    <mergeCell ref="O197:P197"/>
    <mergeCell ref="R197:S197"/>
    <mergeCell ref="O198:P198"/>
    <mergeCell ref="R198:S198"/>
    <mergeCell ref="O199:P199"/>
    <mergeCell ref="R199:S199"/>
    <mergeCell ref="O194:P194"/>
    <mergeCell ref="R194:S194"/>
    <mergeCell ref="O195:P195"/>
    <mergeCell ref="R195:S195"/>
    <mergeCell ref="O196:P196"/>
    <mergeCell ref="R196:S196"/>
    <mergeCell ref="O191:P191"/>
    <mergeCell ref="R191:S191"/>
    <mergeCell ref="O192:P192"/>
    <mergeCell ref="R192:S192"/>
    <mergeCell ref="O193:P193"/>
    <mergeCell ref="R193:S193"/>
    <mergeCell ref="O188:P188"/>
    <mergeCell ref="R188:S188"/>
    <mergeCell ref="O189:P189"/>
    <mergeCell ref="R189:S189"/>
    <mergeCell ref="O190:P190"/>
    <mergeCell ref="R190:S190"/>
    <mergeCell ref="O185:P185"/>
    <mergeCell ref="R185:S185"/>
    <mergeCell ref="O186:P186"/>
    <mergeCell ref="R186:S186"/>
    <mergeCell ref="O187:P187"/>
    <mergeCell ref="R187:S187"/>
    <mergeCell ref="O182:P182"/>
    <mergeCell ref="R182:S182"/>
    <mergeCell ref="O183:P183"/>
    <mergeCell ref="R183:S183"/>
    <mergeCell ref="O184:P184"/>
    <mergeCell ref="R184:S184"/>
    <mergeCell ref="O179:P179"/>
    <mergeCell ref="R179:S179"/>
    <mergeCell ref="O180:P180"/>
    <mergeCell ref="R180:S180"/>
    <mergeCell ref="O181:P181"/>
    <mergeCell ref="R181:S181"/>
    <mergeCell ref="O176:P176"/>
    <mergeCell ref="R176:S176"/>
    <mergeCell ref="O177:P177"/>
    <mergeCell ref="R177:S177"/>
    <mergeCell ref="O178:P178"/>
    <mergeCell ref="R178:S178"/>
    <mergeCell ref="O173:P173"/>
    <mergeCell ref="R173:S173"/>
    <mergeCell ref="O174:P174"/>
    <mergeCell ref="R174:S174"/>
    <mergeCell ref="O175:P175"/>
    <mergeCell ref="R175:S175"/>
    <mergeCell ref="O170:P170"/>
    <mergeCell ref="R170:S170"/>
    <mergeCell ref="O171:P171"/>
    <mergeCell ref="R171:S171"/>
    <mergeCell ref="O172:P172"/>
    <mergeCell ref="R172:S172"/>
    <mergeCell ref="O167:P167"/>
    <mergeCell ref="R167:S167"/>
    <mergeCell ref="O168:P168"/>
    <mergeCell ref="R168:S168"/>
    <mergeCell ref="O169:P169"/>
    <mergeCell ref="R169:S169"/>
    <mergeCell ref="O164:P164"/>
    <mergeCell ref="R164:S164"/>
    <mergeCell ref="O165:P165"/>
    <mergeCell ref="R165:S165"/>
    <mergeCell ref="O166:P166"/>
    <mergeCell ref="R166:S166"/>
    <mergeCell ref="O161:P161"/>
    <mergeCell ref="R161:S161"/>
    <mergeCell ref="O162:P162"/>
    <mergeCell ref="R162:S162"/>
    <mergeCell ref="O163:P163"/>
    <mergeCell ref="R163:S163"/>
    <mergeCell ref="O158:P158"/>
    <mergeCell ref="R158:S158"/>
    <mergeCell ref="O159:P159"/>
    <mergeCell ref="R159:S159"/>
    <mergeCell ref="O160:P160"/>
    <mergeCell ref="R160:S160"/>
    <mergeCell ref="O155:P155"/>
    <mergeCell ref="R155:S155"/>
    <mergeCell ref="O156:P156"/>
    <mergeCell ref="R156:S156"/>
    <mergeCell ref="O157:P157"/>
    <mergeCell ref="R157:S157"/>
    <mergeCell ref="I152:N152"/>
    <mergeCell ref="O152:P152"/>
    <mergeCell ref="R152:S152"/>
    <mergeCell ref="O153:P153"/>
    <mergeCell ref="R153:S153"/>
    <mergeCell ref="O154:P154"/>
    <mergeCell ref="R154:S154"/>
    <mergeCell ref="I157:N157"/>
    <mergeCell ref="I156:N156"/>
    <mergeCell ref="I155:N155"/>
    <mergeCell ref="I154:N154"/>
    <mergeCell ref="I153:N153"/>
    <mergeCell ref="I150:N150"/>
    <mergeCell ref="O150:P150"/>
    <mergeCell ref="R150:S150"/>
    <mergeCell ref="I151:N151"/>
    <mergeCell ref="O151:P151"/>
    <mergeCell ref="R151:S151"/>
    <mergeCell ref="I148:N148"/>
    <mergeCell ref="O148:P148"/>
    <mergeCell ref="R148:S148"/>
    <mergeCell ref="I149:N149"/>
    <mergeCell ref="O149:P149"/>
    <mergeCell ref="R149:S149"/>
    <mergeCell ref="I146:N146"/>
    <mergeCell ref="O146:P146"/>
    <mergeCell ref="R146:S146"/>
    <mergeCell ref="I147:N147"/>
    <mergeCell ref="O147:P147"/>
    <mergeCell ref="R147:S147"/>
    <mergeCell ref="I144:N144"/>
    <mergeCell ref="O144:P144"/>
    <mergeCell ref="R144:S144"/>
    <mergeCell ref="I145:N145"/>
    <mergeCell ref="O145:P145"/>
    <mergeCell ref="R145:S145"/>
    <mergeCell ref="I142:N142"/>
    <mergeCell ref="O142:P142"/>
    <mergeCell ref="R142:S142"/>
    <mergeCell ref="I143:N143"/>
    <mergeCell ref="O143:P143"/>
    <mergeCell ref="R143:S143"/>
    <mergeCell ref="I140:N140"/>
    <mergeCell ref="O140:P140"/>
    <mergeCell ref="R140:S140"/>
    <mergeCell ref="I141:N141"/>
    <mergeCell ref="O141:P141"/>
    <mergeCell ref="R141:S141"/>
    <mergeCell ref="I138:N138"/>
    <mergeCell ref="O138:P138"/>
    <mergeCell ref="R138:S138"/>
    <mergeCell ref="I139:N139"/>
    <mergeCell ref="O139:P139"/>
    <mergeCell ref="R139:S139"/>
    <mergeCell ref="I136:N136"/>
    <mergeCell ref="O136:P136"/>
    <mergeCell ref="R136:S136"/>
    <mergeCell ref="I137:N137"/>
    <mergeCell ref="O137:P137"/>
    <mergeCell ref="R137:S137"/>
    <mergeCell ref="I134:N134"/>
    <mergeCell ref="O134:P134"/>
    <mergeCell ref="R134:S134"/>
    <mergeCell ref="I135:N135"/>
    <mergeCell ref="O135:P135"/>
    <mergeCell ref="R135:S135"/>
    <mergeCell ref="I132:N132"/>
    <mergeCell ref="O132:P132"/>
    <mergeCell ref="R132:S132"/>
    <mergeCell ref="I133:N133"/>
    <mergeCell ref="O133:P133"/>
    <mergeCell ref="R133:S133"/>
    <mergeCell ref="I130:N130"/>
    <mergeCell ref="O130:P130"/>
    <mergeCell ref="R130:S130"/>
    <mergeCell ref="I131:N131"/>
    <mergeCell ref="O131:P131"/>
    <mergeCell ref="R131:S131"/>
    <mergeCell ref="I128:N128"/>
    <mergeCell ref="O128:P128"/>
    <mergeCell ref="R128:S128"/>
    <mergeCell ref="I129:N129"/>
    <mergeCell ref="O129:P129"/>
    <mergeCell ref="R129:S129"/>
    <mergeCell ref="I126:N126"/>
    <mergeCell ref="O126:P126"/>
    <mergeCell ref="R126:S126"/>
    <mergeCell ref="I127:N127"/>
    <mergeCell ref="O127:P127"/>
    <mergeCell ref="R127:S127"/>
    <mergeCell ref="I124:N124"/>
    <mergeCell ref="O124:P124"/>
    <mergeCell ref="R124:S124"/>
    <mergeCell ref="I125:N125"/>
    <mergeCell ref="O125:P125"/>
    <mergeCell ref="R125:S125"/>
    <mergeCell ref="I122:N122"/>
    <mergeCell ref="O122:P122"/>
    <mergeCell ref="R122:S122"/>
    <mergeCell ref="I123:N123"/>
    <mergeCell ref="O123:P123"/>
    <mergeCell ref="R123:S123"/>
    <mergeCell ref="I120:N120"/>
    <mergeCell ref="O120:P120"/>
    <mergeCell ref="R120:S120"/>
    <mergeCell ref="I121:N121"/>
    <mergeCell ref="O121:P121"/>
    <mergeCell ref="R121:S121"/>
    <mergeCell ref="I118:N118"/>
    <mergeCell ref="O118:P118"/>
    <mergeCell ref="R118:S118"/>
    <mergeCell ref="I119:N119"/>
    <mergeCell ref="O119:P119"/>
    <mergeCell ref="R119:S119"/>
    <mergeCell ref="I116:N116"/>
    <mergeCell ref="O116:P116"/>
    <mergeCell ref="R116:S116"/>
    <mergeCell ref="I117:N117"/>
    <mergeCell ref="O117:P117"/>
    <mergeCell ref="R117:S117"/>
    <mergeCell ref="I114:N114"/>
    <mergeCell ref="O114:P114"/>
    <mergeCell ref="R114:S114"/>
    <mergeCell ref="I115:N115"/>
    <mergeCell ref="O115:P115"/>
    <mergeCell ref="R115:S115"/>
    <mergeCell ref="I112:N112"/>
    <mergeCell ref="O112:P112"/>
    <mergeCell ref="R112:S112"/>
    <mergeCell ref="I113:N113"/>
    <mergeCell ref="O113:P113"/>
    <mergeCell ref="R113:S113"/>
    <mergeCell ref="I110:N110"/>
    <mergeCell ref="O110:P110"/>
    <mergeCell ref="R110:S110"/>
    <mergeCell ref="I111:N111"/>
    <mergeCell ref="O111:P111"/>
    <mergeCell ref="R111:S111"/>
    <mergeCell ref="I108:N108"/>
    <mergeCell ref="O108:P108"/>
    <mergeCell ref="R108:S108"/>
    <mergeCell ref="I109:N109"/>
    <mergeCell ref="O109:P109"/>
    <mergeCell ref="R109:S109"/>
    <mergeCell ref="I106:N106"/>
    <mergeCell ref="O106:P106"/>
    <mergeCell ref="R106:S106"/>
    <mergeCell ref="I107:N107"/>
    <mergeCell ref="O107:P107"/>
    <mergeCell ref="R107:S107"/>
    <mergeCell ref="I104:N104"/>
    <mergeCell ref="O104:P104"/>
    <mergeCell ref="R104:S104"/>
    <mergeCell ref="I105:N105"/>
    <mergeCell ref="O105:P105"/>
    <mergeCell ref="R105:S105"/>
    <mergeCell ref="I102:N102"/>
    <mergeCell ref="O102:P102"/>
    <mergeCell ref="R102:S102"/>
    <mergeCell ref="I103:N103"/>
    <mergeCell ref="O103:P103"/>
    <mergeCell ref="R103:S103"/>
    <mergeCell ref="I100:N100"/>
    <mergeCell ref="O100:P100"/>
    <mergeCell ref="R100:S100"/>
    <mergeCell ref="I101:N101"/>
    <mergeCell ref="O101:P101"/>
    <mergeCell ref="R101:S101"/>
    <mergeCell ref="I98:N98"/>
    <mergeCell ref="O98:P98"/>
    <mergeCell ref="R98:S98"/>
    <mergeCell ref="I99:N99"/>
    <mergeCell ref="O99:P99"/>
    <mergeCell ref="R99:S99"/>
    <mergeCell ref="I96:N96"/>
    <mergeCell ref="O96:P96"/>
    <mergeCell ref="R96:S96"/>
    <mergeCell ref="I97:N97"/>
    <mergeCell ref="O97:P97"/>
    <mergeCell ref="R97:S97"/>
    <mergeCell ref="I94:N94"/>
    <mergeCell ref="O94:P94"/>
    <mergeCell ref="R94:S94"/>
    <mergeCell ref="I95:N95"/>
    <mergeCell ref="O95:P95"/>
    <mergeCell ref="R95:S95"/>
    <mergeCell ref="I92:N92"/>
    <mergeCell ref="O92:P92"/>
    <mergeCell ref="R92:S92"/>
    <mergeCell ref="I93:N93"/>
    <mergeCell ref="O93:P93"/>
    <mergeCell ref="R93:S93"/>
    <mergeCell ref="I90:N90"/>
    <mergeCell ref="O90:P90"/>
    <mergeCell ref="R90:S90"/>
    <mergeCell ref="I91:N91"/>
    <mergeCell ref="O91:P91"/>
    <mergeCell ref="R91:S91"/>
    <mergeCell ref="I88:N88"/>
    <mergeCell ref="O88:P88"/>
    <mergeCell ref="R88:S88"/>
    <mergeCell ref="I89:N89"/>
    <mergeCell ref="O89:P89"/>
    <mergeCell ref="R89:S89"/>
    <mergeCell ref="I86:N86"/>
    <mergeCell ref="O86:P86"/>
    <mergeCell ref="R86:S86"/>
    <mergeCell ref="I87:N87"/>
    <mergeCell ref="O87:P87"/>
    <mergeCell ref="R87:S87"/>
    <mergeCell ref="I84:N84"/>
    <mergeCell ref="O84:P84"/>
    <mergeCell ref="R84:S84"/>
    <mergeCell ref="I85:N85"/>
    <mergeCell ref="O85:P85"/>
    <mergeCell ref="R85:S85"/>
    <mergeCell ref="I82:N82"/>
    <mergeCell ref="O82:P82"/>
    <mergeCell ref="R82:S82"/>
    <mergeCell ref="I83:N83"/>
    <mergeCell ref="O83:P83"/>
    <mergeCell ref="R83:S83"/>
    <mergeCell ref="I80:N80"/>
    <mergeCell ref="O80:P80"/>
    <mergeCell ref="R80:S80"/>
    <mergeCell ref="I81:N81"/>
    <mergeCell ref="O81:P81"/>
    <mergeCell ref="R81:S81"/>
    <mergeCell ref="I79:N79"/>
    <mergeCell ref="O79:P79"/>
    <mergeCell ref="R79:S79"/>
    <mergeCell ref="I76:N76"/>
    <mergeCell ref="O76:P76"/>
    <mergeCell ref="R76:S76"/>
    <mergeCell ref="I77:N77"/>
    <mergeCell ref="O77:P77"/>
    <mergeCell ref="R77:S77"/>
    <mergeCell ref="O75:P75"/>
    <mergeCell ref="R75:S75"/>
    <mergeCell ref="I72:N72"/>
    <mergeCell ref="O72:P72"/>
    <mergeCell ref="R72:S72"/>
    <mergeCell ref="I73:N73"/>
    <mergeCell ref="O73:P73"/>
    <mergeCell ref="R73:S73"/>
    <mergeCell ref="I78:N78"/>
    <mergeCell ref="O78:P78"/>
    <mergeCell ref="R78:S78"/>
    <mergeCell ref="O71:P71"/>
    <mergeCell ref="R71:S71"/>
    <mergeCell ref="I68:N68"/>
    <mergeCell ref="O68:P68"/>
    <mergeCell ref="R68:S68"/>
    <mergeCell ref="I69:N69"/>
    <mergeCell ref="O69:P69"/>
    <mergeCell ref="R69:S69"/>
    <mergeCell ref="I74:N74"/>
    <mergeCell ref="O74:P74"/>
    <mergeCell ref="R74:S74"/>
    <mergeCell ref="O67:P67"/>
    <mergeCell ref="R67:S67"/>
    <mergeCell ref="I64:N64"/>
    <mergeCell ref="O64:P64"/>
    <mergeCell ref="R64:S64"/>
    <mergeCell ref="I65:N65"/>
    <mergeCell ref="O65:P65"/>
    <mergeCell ref="R65:S65"/>
    <mergeCell ref="I70:N70"/>
    <mergeCell ref="O70:P70"/>
    <mergeCell ref="R70:S70"/>
    <mergeCell ref="O63:P63"/>
    <mergeCell ref="R63:S63"/>
    <mergeCell ref="I60:N60"/>
    <mergeCell ref="O60:P60"/>
    <mergeCell ref="R60:S60"/>
    <mergeCell ref="I61:N61"/>
    <mergeCell ref="O61:P61"/>
    <mergeCell ref="R61:S61"/>
    <mergeCell ref="I66:N66"/>
    <mergeCell ref="O66:P66"/>
    <mergeCell ref="R66:S66"/>
    <mergeCell ref="O59:P59"/>
    <mergeCell ref="R59:S59"/>
    <mergeCell ref="I56:N56"/>
    <mergeCell ref="O56:P56"/>
    <mergeCell ref="R56:S56"/>
    <mergeCell ref="I57:N57"/>
    <mergeCell ref="O57:P57"/>
    <mergeCell ref="R57:S57"/>
    <mergeCell ref="I62:N62"/>
    <mergeCell ref="O62:P62"/>
    <mergeCell ref="R62:S62"/>
    <mergeCell ref="O55:P55"/>
    <mergeCell ref="R55:S55"/>
    <mergeCell ref="I52:N52"/>
    <mergeCell ref="O52:P52"/>
    <mergeCell ref="R52:S52"/>
    <mergeCell ref="I53:N53"/>
    <mergeCell ref="O53:P53"/>
    <mergeCell ref="R53:S53"/>
    <mergeCell ref="I58:N58"/>
    <mergeCell ref="O58:P58"/>
    <mergeCell ref="R58:S58"/>
    <mergeCell ref="O51:P51"/>
    <mergeCell ref="R51:S51"/>
    <mergeCell ref="I48:N48"/>
    <mergeCell ref="O48:P48"/>
    <mergeCell ref="R48:S48"/>
    <mergeCell ref="I49:N49"/>
    <mergeCell ref="O49:P49"/>
    <mergeCell ref="R49:S49"/>
    <mergeCell ref="I54:N54"/>
    <mergeCell ref="O54:P54"/>
    <mergeCell ref="R54:S54"/>
    <mergeCell ref="O47:P47"/>
    <mergeCell ref="R47:S47"/>
    <mergeCell ref="I44:N44"/>
    <mergeCell ref="O44:P44"/>
    <mergeCell ref="R44:S44"/>
    <mergeCell ref="I45:N45"/>
    <mergeCell ref="O45:P45"/>
    <mergeCell ref="R45:S45"/>
    <mergeCell ref="I50:N50"/>
    <mergeCell ref="O50:P50"/>
    <mergeCell ref="R50:S50"/>
    <mergeCell ref="O43:P43"/>
    <mergeCell ref="R43:S43"/>
    <mergeCell ref="I40:N40"/>
    <mergeCell ref="O40:P40"/>
    <mergeCell ref="R40:S40"/>
    <mergeCell ref="I41:N41"/>
    <mergeCell ref="O41:P41"/>
    <mergeCell ref="R41:S41"/>
    <mergeCell ref="I46:N46"/>
    <mergeCell ref="O46:P46"/>
    <mergeCell ref="R46:S46"/>
    <mergeCell ref="O39:P39"/>
    <mergeCell ref="R39:S39"/>
    <mergeCell ref="I36:N36"/>
    <mergeCell ref="O36:P36"/>
    <mergeCell ref="R36:S36"/>
    <mergeCell ref="I37:N37"/>
    <mergeCell ref="O37:P37"/>
    <mergeCell ref="R37:S37"/>
    <mergeCell ref="I42:N42"/>
    <mergeCell ref="O42:P42"/>
    <mergeCell ref="R42:S42"/>
    <mergeCell ref="R22:S22"/>
    <mergeCell ref="R23:S23"/>
    <mergeCell ref="R24:S24"/>
    <mergeCell ref="R25:S25"/>
    <mergeCell ref="R26:S26"/>
    <mergeCell ref="R27:S27"/>
    <mergeCell ref="I38:N38"/>
    <mergeCell ref="O38:P38"/>
    <mergeCell ref="R38:S38"/>
    <mergeCell ref="O31:P31"/>
    <mergeCell ref="O30:P30"/>
    <mergeCell ref="I29:N29"/>
    <mergeCell ref="O29:P29"/>
    <mergeCell ref="I28:N28"/>
    <mergeCell ref="O28:P28"/>
    <mergeCell ref="R28:S28"/>
    <mergeCell ref="R29:S29"/>
    <mergeCell ref="R30:S30"/>
    <mergeCell ref="R31:S31"/>
    <mergeCell ref="I35:N35"/>
    <mergeCell ref="O35:P35"/>
    <mergeCell ref="I18:N18"/>
    <mergeCell ref="O18:P18"/>
    <mergeCell ref="R18:S18"/>
    <mergeCell ref="I19:N19"/>
    <mergeCell ref="O19:P19"/>
    <mergeCell ref="R19:S19"/>
    <mergeCell ref="O16:P16"/>
    <mergeCell ref="O17:P17"/>
    <mergeCell ref="I17:N17"/>
    <mergeCell ref="I16:N16"/>
    <mergeCell ref="R7:S7"/>
    <mergeCell ref="R8:S8"/>
    <mergeCell ref="R9:S9"/>
    <mergeCell ref="R10:S10"/>
    <mergeCell ref="R11:S11"/>
    <mergeCell ref="O7:P7"/>
    <mergeCell ref="O8:P8"/>
    <mergeCell ref="O9:P9"/>
    <mergeCell ref="O10:P10"/>
    <mergeCell ref="O11:P11"/>
    <mergeCell ref="O12:P12"/>
    <mergeCell ref="O13:P13"/>
    <mergeCell ref="I206:N206"/>
    <mergeCell ref="I205:N205"/>
    <mergeCell ref="I204:N204"/>
    <mergeCell ref="I203:N203"/>
    <mergeCell ref="I202:N202"/>
    <mergeCell ref="I201:N201"/>
    <mergeCell ref="I200:N200"/>
    <mergeCell ref="I199:N199"/>
    <mergeCell ref="I198:N198"/>
    <mergeCell ref="I197:N197"/>
    <mergeCell ref="I196:N196"/>
    <mergeCell ref="I195:N195"/>
    <mergeCell ref="I194:N194"/>
    <mergeCell ref="I193:N193"/>
    <mergeCell ref="I192:N192"/>
    <mergeCell ref="I191:N191"/>
    <mergeCell ref="I190:N190"/>
    <mergeCell ref="I189:N189"/>
    <mergeCell ref="I188:N188"/>
    <mergeCell ref="I187:N187"/>
    <mergeCell ref="I186:N186"/>
    <mergeCell ref="I185:N185"/>
    <mergeCell ref="I184:N184"/>
    <mergeCell ref="I183:N183"/>
    <mergeCell ref="I182:N182"/>
    <mergeCell ref="I181:N181"/>
    <mergeCell ref="I180:N180"/>
    <mergeCell ref="I179:N179"/>
    <mergeCell ref="I178:N178"/>
    <mergeCell ref="I177:N177"/>
    <mergeCell ref="I176:N176"/>
    <mergeCell ref="I175:N175"/>
    <mergeCell ref="I174:N174"/>
    <mergeCell ref="I173:N173"/>
    <mergeCell ref="I172:N172"/>
    <mergeCell ref="I171:N171"/>
    <mergeCell ref="I170:N170"/>
    <mergeCell ref="I169:N169"/>
    <mergeCell ref="I168:N168"/>
    <mergeCell ref="I167:N167"/>
    <mergeCell ref="I10:N10"/>
    <mergeCell ref="I9:N9"/>
    <mergeCell ref="I8:N8"/>
    <mergeCell ref="I7:N7"/>
    <mergeCell ref="I166:N166"/>
    <mergeCell ref="I165:N165"/>
    <mergeCell ref="I164:N164"/>
    <mergeCell ref="I163:N163"/>
    <mergeCell ref="I162:N162"/>
    <mergeCell ref="I161:N161"/>
    <mergeCell ref="I160:N160"/>
    <mergeCell ref="I159:N159"/>
    <mergeCell ref="I158:N158"/>
    <mergeCell ref="I20:N20"/>
    <mergeCell ref="I39:N39"/>
    <mergeCell ref="I43:N43"/>
    <mergeCell ref="I47:N47"/>
    <mergeCell ref="I51:N51"/>
    <mergeCell ref="I55:N55"/>
    <mergeCell ref="I59:N59"/>
    <mergeCell ref="I63:N63"/>
    <mergeCell ref="I67:N67"/>
    <mergeCell ref="I71:N71"/>
    <mergeCell ref="I75:N75"/>
    <mergeCell ref="I31:N31"/>
    <mergeCell ref="I30:N30"/>
    <mergeCell ref="R35:S35"/>
    <mergeCell ref="I34:N34"/>
    <mergeCell ref="O34:P34"/>
    <mergeCell ref="I33:N33"/>
    <mergeCell ref="O33:P33"/>
    <mergeCell ref="I32:N32"/>
    <mergeCell ref="O32:P32"/>
    <mergeCell ref="R32:S32"/>
    <mergeCell ref="R33:S33"/>
    <mergeCell ref="R34:S34"/>
    <mergeCell ref="I27:N27"/>
    <mergeCell ref="O27:P27"/>
    <mergeCell ref="I26:N26"/>
    <mergeCell ref="O26:P26"/>
    <mergeCell ref="I25:N25"/>
    <mergeCell ref="O25:P25"/>
    <mergeCell ref="I24:N24"/>
    <mergeCell ref="O24:P24"/>
    <mergeCell ref="I23:N23"/>
    <mergeCell ref="O23:P23"/>
    <mergeCell ref="V9:W9"/>
    <mergeCell ref="T3:X3"/>
    <mergeCell ref="Y3:AC3"/>
    <mergeCell ref="A1:AC2"/>
    <mergeCell ref="I22:N22"/>
    <mergeCell ref="O22:P22"/>
    <mergeCell ref="O15:P15"/>
    <mergeCell ref="R15:S15"/>
    <mergeCell ref="O14:P14"/>
    <mergeCell ref="R14:S14"/>
    <mergeCell ref="R12:S12"/>
    <mergeCell ref="R13:S13"/>
    <mergeCell ref="V13:W13"/>
    <mergeCell ref="V7:Z7"/>
    <mergeCell ref="C6:F6"/>
    <mergeCell ref="I6:N6"/>
    <mergeCell ref="O6:T6"/>
    <mergeCell ref="V6:Z6"/>
    <mergeCell ref="B5:M5"/>
    <mergeCell ref="I15:N15"/>
    <mergeCell ref="I14:N14"/>
    <mergeCell ref="I13:N13"/>
    <mergeCell ref="I12:N12"/>
    <mergeCell ref="I11:N11"/>
    <mergeCell ref="R20:S20"/>
    <mergeCell ref="I21:N21"/>
    <mergeCell ref="O21:P21"/>
    <mergeCell ref="R21:S21"/>
    <mergeCell ref="R16:S16"/>
    <mergeCell ref="R17:S17"/>
  </mergeCells>
  <phoneticPr fontId="1"/>
  <pageMargins left="0.7" right="0.7" top="0.75" bottom="0.75" header="0.3" footer="0.3"/>
  <pageSetup paperSize="9" scale="81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0" id="{1AF73C98-F5DC-4D47-B6AC-E65DC70668F4}">
            <xm:f>COUNTIF('2-2 '!$K$10:$R$10,I7) +COUNTIF('2-2 '!$K$23:$R$23,I7) +COUNTIF('2-2 '!$K$36:$R$36,I7)+COUNTIF('2-2 '!$K$49:$R$49,I7)+COUNTIF('2-2 '!$K$62:$R$62,I7)+COUNTIF('2-2 '!$K$75:$R$75,I7)&gt;0</xm:f>
            <x14:dxf>
              <fill>
                <patternFill>
                  <bgColor theme="9" tint="-0.24994659260841701"/>
                </patternFill>
              </fill>
            </x14:dxf>
          </x14:cfRule>
          <xm:sqref>I7:N206</xm:sqref>
        </x14:conditionalFormatting>
        <x14:conditionalFormatting xmlns:xm="http://schemas.microsoft.com/office/excel/2006/main">
          <x14:cfRule type="expression" priority="9" id="{00000000-000E-0000-0000-000005000000}">
            <xm:f>COUNTIF('2-2 '!$K$10:$R$10,AL7) +COUNTIF('2-2 '!$K$23:$R$23,AL7) +COUNTIF('2-2 '!$K$36:$R$36,AL7)+COUNTIF('2-2 '!$K$49:$R$49,AL7)+COUNTIF('2-2 '!$K$62:$R$62,AL7)+COUNTIF('2-2 '!$K$75:$R$75,AL7)&gt;0</xm:f>
            <x14:dxf>
              <fill>
                <patternFill>
                  <bgColor theme="9" tint="-0.24994659260841701"/>
                </patternFill>
              </fill>
            </x14:dxf>
          </x14:cfRule>
          <xm:sqref>AL7:AQ206</xm:sqref>
        </x14:conditionalFormatting>
        <x14:conditionalFormatting xmlns:xm="http://schemas.microsoft.com/office/excel/2006/main">
          <x14:cfRule type="expression" priority="4" id="{E72F15F6-EB9C-4482-BCF0-265223FF66F6}">
            <xm:f>COUNTIF('2-2 '!$K$10:$R$10,BO7) +COUNTIF('2-2 '!$K$23:$R$23,BO7) +COUNTIF('2-2 '!$K$36:$R$36,BO7)+COUNTIF('2-2 '!$K$49:$R$49,BO7)+COUNTIF('2-2 '!$K$62:$R$62,BO7)+COUNTIF('2-2 '!$K$75:$R$75,BO7)&gt;0</xm:f>
            <x14:dxf>
              <fill>
                <patternFill>
                  <bgColor theme="9" tint="-0.24994659260841701"/>
                </patternFill>
              </fill>
            </x14:dxf>
          </x14:cfRule>
          <xm:sqref>BO7:BT206</xm:sqref>
        </x14:conditionalFormatting>
        <x14:conditionalFormatting xmlns:xm="http://schemas.microsoft.com/office/excel/2006/main">
          <x14:cfRule type="expression" priority="3" id="{82304D2A-6ECA-4671-80D2-1DD5FB9362CB}">
            <xm:f>COUNTIF('2-2 '!$K$10:$R$10,CR7) +COUNTIF('2-2 '!$K$23:$R$23,CR7) +COUNTIF('2-2 '!$K$36:$R$36,CR7)+COUNTIF('2-2 '!$K$49:$R$49,CR7)+COUNTIF('2-2 '!$K$62:$R$62,CR7)+COUNTIF('2-2 '!$K$75:$R$75,CR7)&gt;0</xm:f>
            <x14:dxf>
              <fill>
                <patternFill>
                  <bgColor theme="9" tint="-0.24994659260841701"/>
                </patternFill>
              </fill>
            </x14:dxf>
          </x14:cfRule>
          <xm:sqref>CR7:CW206</xm:sqref>
        </x14:conditionalFormatting>
        <x14:conditionalFormatting xmlns:xm="http://schemas.microsoft.com/office/excel/2006/main">
          <x14:cfRule type="expression" priority="2" id="{EE7669B0-073E-4A42-9E58-C4AB010DA5AE}">
            <xm:f>COUNTIF('2-2 '!$K$10:$R$10,DU7) +COUNTIF('2-2 '!$K$23:$R$23,DU7) +COUNTIF('2-2 '!$K$36:$R$36,DU7)+COUNTIF('2-2 '!$K$49:$R$49,DU7)+COUNTIF('2-2 '!$K$62:$R$62,DU7)+COUNTIF('2-2 '!$K$75:$R$75,DU7)&gt;0</xm:f>
            <x14:dxf>
              <fill>
                <patternFill>
                  <bgColor theme="9" tint="-0.24994659260841701"/>
                </patternFill>
              </fill>
            </x14:dxf>
          </x14:cfRule>
          <xm:sqref>DU7:DZ206</xm:sqref>
        </x14:conditionalFormatting>
        <x14:conditionalFormatting xmlns:xm="http://schemas.microsoft.com/office/excel/2006/main">
          <x14:cfRule type="expression" priority="1" id="{6BF256B7-02EB-46FA-8FD4-5A31E44AE58D}">
            <xm:f>COUNTIF('2-2 '!$K$10:$R$10,EX7) +COUNTIF('2-2 '!$K$23:$R$23,EX7) +COUNTIF('2-2 '!$K$36:$R$36,EX7)+COUNTIF('2-2 '!$K$49:$R$49,EX7)+COUNTIF('2-2 '!$K$62:$R$62,EX7)+COUNTIF('2-2 '!$K$75:$R$75,EX7)&gt;0</xm:f>
            <x14:dxf>
              <fill>
                <patternFill>
                  <bgColor theme="9" tint="-0.24994659260841701"/>
                </patternFill>
              </fill>
            </x14:dxf>
          </x14:cfRule>
          <xm:sqref>EX7:FC206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C70DCA7-7E82-4958-9521-2082C56A2EDC}">
          <x14:formula1>
            <xm:f>'集計作業シート【入力不要。削除しないでください。】'!$C$17:$C$20</xm:f>
          </x14:formula1>
          <xm:sqref>G7:H206 AJ7:AK206 BM7:BN206 CP7:CQ206 DS7:DT206 EV7:EW206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0B7D8-B47A-4D21-BFE9-969A823A3F68}">
  <sheetPr codeName="Sheet1">
    <tabColor rgb="FF00FFFF"/>
  </sheetPr>
  <dimension ref="A1:I39"/>
  <sheetViews>
    <sheetView view="pageBreakPreview" zoomScale="85" zoomScaleNormal="100" zoomScaleSheetLayoutView="85" workbookViewId="0">
      <selection activeCell="G4" sqref="G4"/>
    </sheetView>
  </sheetViews>
  <sheetFormatPr defaultColWidth="9" defaultRowHeight="14"/>
  <cols>
    <col min="1" max="1" width="3.453125" style="14" customWidth="1"/>
    <col min="2" max="2" width="16.1796875" style="14" customWidth="1"/>
    <col min="3" max="3" width="4.08984375" style="14" customWidth="1"/>
    <col min="4" max="4" width="11.81640625" style="14" customWidth="1"/>
    <col min="5" max="5" width="16.1796875" style="14" customWidth="1"/>
    <col min="6" max="6" width="9" style="14"/>
    <col min="7" max="7" width="6.08984375" style="14" customWidth="1"/>
    <col min="8" max="8" width="21.90625" style="14" customWidth="1"/>
    <col min="9" max="9" width="2.36328125" style="14" customWidth="1"/>
    <col min="10" max="10" width="10.90625" style="14" customWidth="1"/>
    <col min="11" max="16384" width="9" style="14"/>
  </cols>
  <sheetData>
    <row r="1" spans="1:9" s="15" customFormat="1" ht="21" customHeight="1">
      <c r="A1" s="18" t="s">
        <v>73</v>
      </c>
    </row>
    <row r="2" spans="1:9" s="15" customFormat="1" ht="21" customHeight="1">
      <c r="H2" s="26" t="s">
        <v>58</v>
      </c>
    </row>
    <row r="3" spans="1:9" s="15" customFormat="1" ht="21" customHeight="1">
      <c r="H3" s="26" t="s">
        <v>114</v>
      </c>
    </row>
    <row r="4" spans="1:9" s="15" customFormat="1" ht="21" customHeight="1"/>
    <row r="5" spans="1:9" s="15" customFormat="1" ht="21" customHeight="1">
      <c r="B5" s="15" t="s">
        <v>59</v>
      </c>
    </row>
    <row r="6" spans="1:9" s="15" customFormat="1" ht="21" customHeight="1"/>
    <row r="7" spans="1:9" s="15" customFormat="1" ht="62" customHeight="1">
      <c r="E7" s="45" t="s">
        <v>60</v>
      </c>
      <c r="F7" s="196"/>
      <c r="G7" s="196"/>
      <c r="H7" s="196"/>
    </row>
    <row r="8" spans="1:9" s="15" customFormat="1" ht="41.5" customHeight="1">
      <c r="E8" s="43" t="s">
        <v>53</v>
      </c>
      <c r="F8" s="196"/>
      <c r="G8" s="196"/>
      <c r="H8" s="196"/>
    </row>
    <row r="9" spans="1:9" s="15" customFormat="1" ht="21" customHeight="1">
      <c r="E9" s="22" t="s">
        <v>109</v>
      </c>
      <c r="F9" s="199"/>
      <c r="G9" s="199"/>
      <c r="H9" s="199"/>
    </row>
    <row r="10" spans="1:9" s="15" customFormat="1" ht="21" customHeight="1">
      <c r="E10" s="22" t="s">
        <v>85</v>
      </c>
      <c r="F10" s="199"/>
      <c r="G10" s="199"/>
      <c r="H10" s="199"/>
    </row>
    <row r="11" spans="1:9" s="15" customFormat="1" ht="21" customHeight="1"/>
    <row r="12" spans="1:9" s="15" customFormat="1" ht="21" customHeight="1">
      <c r="A12" s="197" t="s">
        <v>201</v>
      </c>
      <c r="B12" s="197"/>
      <c r="C12" s="197"/>
      <c r="D12" s="197"/>
      <c r="E12" s="197"/>
      <c r="F12" s="197"/>
      <c r="G12" s="197"/>
      <c r="H12" s="197"/>
    </row>
    <row r="13" spans="1:9" s="15" customFormat="1" ht="21" customHeight="1"/>
    <row r="14" spans="1:9" s="15" customFormat="1" ht="21" customHeight="1">
      <c r="A14" s="198" t="s">
        <v>74</v>
      </c>
      <c r="B14" s="198"/>
      <c r="C14" s="198"/>
      <c r="D14" s="198"/>
      <c r="E14" s="198"/>
      <c r="F14" s="198"/>
      <c r="G14" s="198"/>
      <c r="H14" s="198"/>
      <c r="I14" s="198"/>
    </row>
    <row r="15" spans="1:9" s="15" customFormat="1" ht="21" customHeight="1">
      <c r="A15" s="22"/>
      <c r="B15" s="22"/>
      <c r="C15" s="22"/>
      <c r="D15" s="22"/>
      <c r="E15" s="22"/>
      <c r="F15" s="22"/>
      <c r="G15" s="22"/>
      <c r="H15" s="22"/>
      <c r="I15" s="22"/>
    </row>
    <row r="16" spans="1:9" s="15" customFormat="1" ht="21" customHeight="1">
      <c r="A16" s="15" t="s">
        <v>61</v>
      </c>
      <c r="E16" s="15" t="s">
        <v>62</v>
      </c>
    </row>
    <row r="17" spans="1:6" s="15" customFormat="1" ht="21" customHeight="1"/>
    <row r="18" spans="1:6" s="15" customFormat="1" ht="21" customHeight="1">
      <c r="A18" s="20" t="s">
        <v>63</v>
      </c>
      <c r="B18" s="19" t="s">
        <v>75</v>
      </c>
      <c r="D18" s="44" t="s">
        <v>64</v>
      </c>
      <c r="E18" s="49">
        <f>'2-1'!J19</f>
        <v>0</v>
      </c>
      <c r="F18" s="15" t="s">
        <v>30</v>
      </c>
    </row>
    <row r="19" spans="1:6" s="15" customFormat="1" ht="21" customHeight="1">
      <c r="A19" s="20"/>
      <c r="B19" s="19"/>
      <c r="E19" s="21"/>
    </row>
    <row r="20" spans="1:6" s="15" customFormat="1" ht="21" customHeight="1">
      <c r="A20" s="20" t="s">
        <v>65</v>
      </c>
      <c r="B20" s="15" t="s">
        <v>101</v>
      </c>
    </row>
    <row r="21" spans="1:6" s="15" customFormat="1" ht="21" customHeight="1">
      <c r="A21" s="20"/>
      <c r="B21" s="15" t="s">
        <v>76</v>
      </c>
    </row>
    <row r="22" spans="1:6" s="15" customFormat="1" ht="21" customHeight="1">
      <c r="A22" s="20"/>
      <c r="B22" s="15" t="s">
        <v>77</v>
      </c>
    </row>
    <row r="23" spans="1:6" s="15" customFormat="1" ht="21" customHeight="1">
      <c r="A23" s="20"/>
      <c r="B23" s="15" t="s">
        <v>78</v>
      </c>
    </row>
    <row r="24" spans="1:6" s="15" customFormat="1" ht="21" customHeight="1">
      <c r="A24" s="20"/>
    </row>
    <row r="25" spans="1:6" s="15" customFormat="1" ht="21" customHeight="1">
      <c r="A25" s="20" t="s">
        <v>66</v>
      </c>
      <c r="B25" s="22" t="s">
        <v>67</v>
      </c>
    </row>
    <row r="26" spans="1:6" s="15" customFormat="1" ht="21" customHeight="1">
      <c r="B26" s="15" t="s">
        <v>68</v>
      </c>
    </row>
    <row r="27" spans="1:6" s="15" customFormat="1" ht="21" customHeight="1"/>
    <row r="28" spans="1:6" s="15" customFormat="1" ht="21" customHeight="1"/>
    <row r="29" spans="1:6" s="15" customFormat="1" ht="21" customHeight="1"/>
    <row r="30" spans="1:6" s="15" customFormat="1" ht="21" customHeight="1"/>
    <row r="31" spans="1:6" s="15" customFormat="1" ht="21" customHeight="1"/>
    <row r="32" spans="1:6" s="15" customFormat="1" ht="21" customHeight="1"/>
    <row r="33" s="15" customFormat="1" ht="21" customHeight="1"/>
    <row r="34" s="15" customFormat="1" ht="21" customHeight="1"/>
    <row r="35" s="15" customFormat="1" ht="21" customHeight="1"/>
    <row r="36" s="15" customFormat="1" ht="21" customHeight="1"/>
    <row r="37" s="15" customFormat="1" ht="21" customHeight="1"/>
    <row r="38" s="15" customFormat="1" ht="21" customHeight="1"/>
    <row r="39" s="15" customFormat="1" ht="21" customHeight="1"/>
  </sheetData>
  <mergeCells count="6">
    <mergeCell ref="F7:H7"/>
    <mergeCell ref="F8:H8"/>
    <mergeCell ref="A12:H12"/>
    <mergeCell ref="A14:I14"/>
    <mergeCell ref="F9:H9"/>
    <mergeCell ref="F10:H10"/>
  </mergeCells>
  <phoneticPr fontId="1"/>
  <pageMargins left="0.74803149606299213" right="0.74803149606299213" top="0.98425196850393704" bottom="0.98425196850393704" header="0.51181102362204722" footer="0.51181102362204722"/>
  <pageSetup paperSize="9" scale="96" orientation="portrait" blackAndWhite="1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rgb="FF00FFFF"/>
  </sheetPr>
  <dimension ref="A1:T25"/>
  <sheetViews>
    <sheetView view="pageBreakPreview" zoomScale="70" zoomScaleNormal="85" zoomScaleSheetLayoutView="70" workbookViewId="0">
      <selection activeCell="A16" sqref="A16"/>
    </sheetView>
  </sheetViews>
  <sheetFormatPr defaultColWidth="7.6328125" defaultRowHeight="15" customHeight="1"/>
  <cols>
    <col min="1" max="1" width="23" style="30" customWidth="1"/>
    <col min="2" max="5" width="15.08984375" style="30" customWidth="1"/>
    <col min="6" max="6" width="8.90625" style="30" customWidth="1"/>
    <col min="7" max="14" width="15.08984375" style="30" customWidth="1"/>
    <col min="15" max="16384" width="7.6328125" style="30"/>
  </cols>
  <sheetData>
    <row r="1" spans="1:20" ht="15" customHeight="1">
      <c r="A1" s="30" t="s">
        <v>69</v>
      </c>
    </row>
    <row r="3" spans="1:20" ht="23.25" customHeight="1">
      <c r="B3" s="208" t="s">
        <v>202</v>
      </c>
      <c r="C3" s="208"/>
      <c r="D3" s="208"/>
      <c r="E3" s="208"/>
      <c r="F3" s="208"/>
      <c r="G3" s="208"/>
      <c r="H3" s="208"/>
      <c r="I3" s="208"/>
      <c r="J3" s="208"/>
      <c r="K3" s="208"/>
      <c r="L3" s="208"/>
      <c r="M3" s="208"/>
      <c r="N3" s="31"/>
      <c r="O3" s="31"/>
      <c r="P3" s="31"/>
      <c r="Q3" s="31"/>
      <c r="R3" s="31"/>
      <c r="S3" s="31"/>
      <c r="T3" s="31"/>
    </row>
    <row r="5" spans="1:20" ht="15" customHeight="1">
      <c r="I5" s="32" t="s">
        <v>57</v>
      </c>
      <c r="J5" s="203" t="str">
        <f>IF(【実績報告】別紙様式2!F8="","",【実績報告】別紙様式2!F8)</f>
        <v/>
      </c>
      <c r="K5" s="203"/>
      <c r="L5" s="203"/>
      <c r="M5" s="203"/>
      <c r="N5" s="203"/>
    </row>
    <row r="6" spans="1:20" ht="7.25" customHeight="1">
      <c r="A6" s="33"/>
      <c r="M6" s="32"/>
      <c r="N6" s="32"/>
    </row>
    <row r="7" spans="1:20" ht="15" customHeight="1">
      <c r="A7" s="34"/>
      <c r="B7" s="34"/>
      <c r="C7" s="34"/>
      <c r="D7" s="34"/>
      <c r="E7" s="34"/>
      <c r="F7" s="209" t="s">
        <v>0</v>
      </c>
      <c r="G7" s="209"/>
      <c r="H7" s="34"/>
      <c r="I7" s="34"/>
      <c r="J7" s="34"/>
      <c r="K7" s="34"/>
      <c r="L7" s="34"/>
      <c r="M7" s="34"/>
      <c r="N7" s="34"/>
    </row>
    <row r="8" spans="1:20" ht="15" customHeight="1">
      <c r="A8" s="212" t="s">
        <v>1</v>
      </c>
      <c r="B8" s="204" t="s">
        <v>2</v>
      </c>
      <c r="C8" s="204" t="s">
        <v>3</v>
      </c>
      <c r="D8" s="204" t="s">
        <v>4</v>
      </c>
      <c r="E8" s="204" t="s">
        <v>79</v>
      </c>
      <c r="F8" s="210"/>
      <c r="G8" s="210"/>
      <c r="H8" s="204" t="s">
        <v>5</v>
      </c>
      <c r="I8" s="204" t="s">
        <v>6</v>
      </c>
      <c r="J8" s="204" t="s">
        <v>7</v>
      </c>
      <c r="K8" s="204" t="s">
        <v>80</v>
      </c>
      <c r="L8" s="204" t="s">
        <v>81</v>
      </c>
      <c r="M8" s="204" t="s">
        <v>84</v>
      </c>
      <c r="N8" s="204" t="s">
        <v>8</v>
      </c>
    </row>
    <row r="9" spans="1:20" ht="15" customHeight="1">
      <c r="A9" s="212"/>
      <c r="B9" s="204"/>
      <c r="C9" s="213"/>
      <c r="D9" s="204"/>
      <c r="E9" s="213"/>
      <c r="F9" s="205" t="s">
        <v>24</v>
      </c>
      <c r="G9" s="35"/>
      <c r="H9" s="204"/>
      <c r="I9" s="204"/>
      <c r="J9" s="204"/>
      <c r="K9" s="204"/>
      <c r="L9" s="204"/>
      <c r="M9" s="204"/>
      <c r="N9" s="204"/>
    </row>
    <row r="10" spans="1:20" ht="15" customHeight="1">
      <c r="A10" s="212"/>
      <c r="B10" s="204"/>
      <c r="C10" s="213"/>
      <c r="D10" s="204"/>
      <c r="E10" s="213"/>
      <c r="F10" s="206"/>
      <c r="G10" s="211" t="s">
        <v>9</v>
      </c>
      <c r="H10" s="204"/>
      <c r="I10" s="204"/>
      <c r="J10" s="204"/>
      <c r="K10" s="204"/>
      <c r="L10" s="204"/>
      <c r="M10" s="204"/>
      <c r="N10" s="204"/>
    </row>
    <row r="11" spans="1:20" ht="15" customHeight="1">
      <c r="A11" s="36"/>
      <c r="B11" s="37" t="s">
        <v>10</v>
      </c>
      <c r="C11" s="37" t="s">
        <v>11</v>
      </c>
      <c r="D11" s="37" t="s">
        <v>12</v>
      </c>
      <c r="E11" s="37" t="s">
        <v>13</v>
      </c>
      <c r="F11" s="206"/>
      <c r="G11" s="211"/>
      <c r="H11" s="37" t="s">
        <v>14</v>
      </c>
      <c r="I11" s="37" t="s">
        <v>15</v>
      </c>
      <c r="J11" s="37" t="s">
        <v>17</v>
      </c>
      <c r="K11" s="37" t="s">
        <v>70</v>
      </c>
      <c r="L11" s="37" t="s">
        <v>71</v>
      </c>
      <c r="M11" s="37" t="s">
        <v>82</v>
      </c>
      <c r="N11" s="36"/>
    </row>
    <row r="12" spans="1:20" ht="15" customHeight="1">
      <c r="A12" s="38"/>
      <c r="B12" s="38"/>
      <c r="C12" s="38"/>
      <c r="D12" s="38"/>
      <c r="E12" s="38"/>
      <c r="F12" s="207"/>
      <c r="G12" s="39" t="s">
        <v>18</v>
      </c>
      <c r="H12" s="38"/>
      <c r="I12" s="38"/>
      <c r="J12" s="40" t="s">
        <v>16</v>
      </c>
      <c r="K12" s="40"/>
      <c r="L12" s="40"/>
      <c r="M12" s="40"/>
      <c r="N12" s="38"/>
    </row>
    <row r="13" spans="1:20" s="42" customFormat="1" ht="15" customHeight="1">
      <c r="A13" s="41"/>
      <c r="B13" s="41" t="s">
        <v>19</v>
      </c>
      <c r="C13" s="41" t="s">
        <v>19</v>
      </c>
      <c r="D13" s="41" t="s">
        <v>19</v>
      </c>
      <c r="E13" s="41" t="s">
        <v>19</v>
      </c>
      <c r="F13" s="41" t="s">
        <v>20</v>
      </c>
      <c r="G13" s="41" t="s">
        <v>19</v>
      </c>
      <c r="H13" s="41" t="s">
        <v>19</v>
      </c>
      <c r="I13" s="41" t="s">
        <v>19</v>
      </c>
      <c r="J13" s="41" t="s">
        <v>19</v>
      </c>
      <c r="K13" s="41" t="s">
        <v>19</v>
      </c>
      <c r="L13" s="41" t="s">
        <v>19</v>
      </c>
      <c r="M13" s="41" t="s">
        <v>19</v>
      </c>
      <c r="N13" s="41"/>
    </row>
    <row r="14" spans="1:20" ht="56.5" customHeight="1">
      <c r="A14" s="56"/>
      <c r="B14" s="29"/>
      <c r="C14" s="29"/>
      <c r="D14" s="46">
        <f>B14-C14</f>
        <v>0</v>
      </c>
      <c r="E14" s="46">
        <f>'2-2 '!B87</f>
        <v>0</v>
      </c>
      <c r="F14" s="29"/>
      <c r="G14" s="46">
        <f>F14*180000</f>
        <v>0</v>
      </c>
      <c r="H14" s="46">
        <f>MIN(E14,G14)</f>
        <v>0</v>
      </c>
      <c r="I14" s="46">
        <f>MIN(D14,H14)</f>
        <v>0</v>
      </c>
      <c r="J14" s="46">
        <f>ROUNDDOWN(I14/2,-3)</f>
        <v>0</v>
      </c>
      <c r="K14" s="46">
        <f>J14</f>
        <v>0</v>
      </c>
      <c r="L14" s="46">
        <v>0</v>
      </c>
      <c r="M14" s="46">
        <f>K14-L14</f>
        <v>0</v>
      </c>
      <c r="N14" s="28"/>
    </row>
    <row r="15" spans="1:20" ht="56.5" customHeight="1">
      <c r="A15" s="73"/>
      <c r="B15" s="46"/>
      <c r="C15" s="46"/>
      <c r="D15" s="46">
        <f>B15-C15</f>
        <v>0</v>
      </c>
      <c r="E15" s="46"/>
      <c r="F15" s="46"/>
      <c r="G15" s="46">
        <f>F15*180000</f>
        <v>0</v>
      </c>
      <c r="H15" s="46">
        <f>MIN(E15,G15)</f>
        <v>0</v>
      </c>
      <c r="I15" s="46">
        <f>MIN(D15,H15)</f>
        <v>0</v>
      </c>
      <c r="J15" s="46">
        <f t="shared" ref="J15:J18" si="0">ROUNDDOWN(I15/2,-3)</f>
        <v>0</v>
      </c>
      <c r="K15" s="46">
        <f t="shared" ref="K15:K18" si="1">J15</f>
        <v>0</v>
      </c>
      <c r="L15" s="46">
        <v>0</v>
      </c>
      <c r="M15" s="46">
        <f t="shared" ref="M15:M18" si="2">K15-L15</f>
        <v>0</v>
      </c>
      <c r="N15" s="28"/>
    </row>
    <row r="16" spans="1:20" ht="56.5" customHeight="1">
      <c r="A16" s="73"/>
      <c r="B16" s="46"/>
      <c r="C16" s="46"/>
      <c r="D16" s="46">
        <f>B16-C16</f>
        <v>0</v>
      </c>
      <c r="E16" s="46"/>
      <c r="F16" s="46"/>
      <c r="G16" s="46">
        <f>F16*180000</f>
        <v>0</v>
      </c>
      <c r="H16" s="46">
        <f>MIN(E16,G16)</f>
        <v>0</v>
      </c>
      <c r="I16" s="46">
        <f>MIN(D16,H16)</f>
        <v>0</v>
      </c>
      <c r="J16" s="46">
        <f t="shared" si="0"/>
        <v>0</v>
      </c>
      <c r="K16" s="46">
        <f t="shared" si="1"/>
        <v>0</v>
      </c>
      <c r="L16" s="46">
        <v>0</v>
      </c>
      <c r="M16" s="46">
        <f t="shared" si="2"/>
        <v>0</v>
      </c>
      <c r="N16" s="28"/>
    </row>
    <row r="17" spans="1:20" ht="56.5" customHeight="1">
      <c r="A17" s="73"/>
      <c r="B17" s="46"/>
      <c r="C17" s="46"/>
      <c r="D17" s="46">
        <f>B17-C17</f>
        <v>0</v>
      </c>
      <c r="E17" s="46"/>
      <c r="F17" s="46"/>
      <c r="G17" s="46">
        <f>F17*180000</f>
        <v>0</v>
      </c>
      <c r="H17" s="46">
        <f>MIN(E17,G17)</f>
        <v>0</v>
      </c>
      <c r="I17" s="46">
        <f>MIN(D17,H17)</f>
        <v>0</v>
      </c>
      <c r="J17" s="46">
        <f t="shared" si="0"/>
        <v>0</v>
      </c>
      <c r="K17" s="46">
        <f t="shared" si="1"/>
        <v>0</v>
      </c>
      <c r="L17" s="46">
        <v>0</v>
      </c>
      <c r="M17" s="46">
        <f t="shared" si="2"/>
        <v>0</v>
      </c>
      <c r="N17" s="28"/>
    </row>
    <row r="18" spans="1:20" ht="56.5" customHeight="1" thickBot="1">
      <c r="A18" s="75"/>
      <c r="B18" s="47"/>
      <c r="C18" s="47"/>
      <c r="D18" s="47">
        <f>B18-C18</f>
        <v>0</v>
      </c>
      <c r="E18" s="47"/>
      <c r="F18" s="47"/>
      <c r="G18" s="47">
        <f>F18*180000</f>
        <v>0</v>
      </c>
      <c r="H18" s="47">
        <f>MIN(E18,G18)</f>
        <v>0</v>
      </c>
      <c r="I18" s="47">
        <f>MIN(D18,H18)</f>
        <v>0</v>
      </c>
      <c r="J18" s="47">
        <f t="shared" si="0"/>
        <v>0</v>
      </c>
      <c r="K18" s="47">
        <f t="shared" si="1"/>
        <v>0</v>
      </c>
      <c r="L18" s="47">
        <v>0</v>
      </c>
      <c r="M18" s="47">
        <f t="shared" si="2"/>
        <v>0</v>
      </c>
      <c r="N18" s="48"/>
    </row>
    <row r="19" spans="1:20" ht="56.5" customHeight="1" thickTop="1">
      <c r="A19" s="27" t="s">
        <v>83</v>
      </c>
      <c r="B19" s="46">
        <f>SUM(B14:B18)</f>
        <v>0</v>
      </c>
      <c r="C19" s="46">
        <f t="shared" ref="C19:M19" si="3">SUM(C14:C18)</f>
        <v>0</v>
      </c>
      <c r="D19" s="46">
        <f t="shared" si="3"/>
        <v>0</v>
      </c>
      <c r="E19" s="46">
        <f t="shared" si="3"/>
        <v>0</v>
      </c>
      <c r="F19" s="46">
        <f t="shared" si="3"/>
        <v>0</v>
      </c>
      <c r="G19" s="46">
        <f t="shared" si="3"/>
        <v>0</v>
      </c>
      <c r="H19" s="46">
        <f t="shared" si="3"/>
        <v>0</v>
      </c>
      <c r="I19" s="46">
        <f t="shared" si="3"/>
        <v>0</v>
      </c>
      <c r="J19" s="46">
        <f>SUM(J14:J18)</f>
        <v>0</v>
      </c>
      <c r="K19" s="46">
        <f t="shared" si="3"/>
        <v>0</v>
      </c>
      <c r="L19" s="46">
        <f t="shared" si="3"/>
        <v>0</v>
      </c>
      <c r="M19" s="46">
        <f t="shared" si="3"/>
        <v>0</v>
      </c>
      <c r="N19" s="54"/>
      <c r="P19" s="201"/>
      <c r="Q19" s="202"/>
      <c r="R19" s="202"/>
      <c r="S19" s="202"/>
      <c r="T19" s="202"/>
    </row>
    <row r="20" spans="1:20" ht="15" customHeight="1">
      <c r="P20" s="200"/>
      <c r="Q20" s="200"/>
      <c r="R20" s="200"/>
      <c r="S20" s="200"/>
      <c r="T20" s="200"/>
    </row>
    <row r="21" spans="1:20" ht="15" customHeight="1">
      <c r="A21" s="30" t="s">
        <v>21</v>
      </c>
      <c r="P21" s="200"/>
      <c r="Q21" s="200"/>
      <c r="R21" s="200"/>
      <c r="S21" s="200"/>
      <c r="T21" s="200"/>
    </row>
    <row r="22" spans="1:20" ht="15" customHeight="1">
      <c r="A22" s="30" t="s">
        <v>22</v>
      </c>
      <c r="P22" s="200"/>
      <c r="Q22" s="200"/>
      <c r="R22" s="200"/>
      <c r="S22" s="200"/>
      <c r="T22" s="200"/>
    </row>
    <row r="23" spans="1:20" ht="15" customHeight="1">
      <c r="A23" s="30" t="s">
        <v>25</v>
      </c>
      <c r="P23" s="200"/>
      <c r="Q23" s="200"/>
      <c r="R23" s="200"/>
      <c r="S23" s="200"/>
      <c r="T23" s="200"/>
    </row>
    <row r="24" spans="1:20" ht="15" customHeight="1">
      <c r="B24" s="30" t="s">
        <v>23</v>
      </c>
      <c r="P24" s="200"/>
      <c r="Q24" s="200"/>
      <c r="R24" s="200"/>
      <c r="S24" s="200"/>
      <c r="T24" s="200"/>
    </row>
    <row r="25" spans="1:20" ht="15" customHeight="1">
      <c r="P25" s="200"/>
      <c r="Q25" s="200"/>
      <c r="R25" s="200"/>
      <c r="S25" s="200"/>
      <c r="T25" s="200"/>
    </row>
  </sheetData>
  <mergeCells count="19">
    <mergeCell ref="A8:A10"/>
    <mergeCell ref="B8:B10"/>
    <mergeCell ref="C8:C10"/>
    <mergeCell ref="D8:D10"/>
    <mergeCell ref="E8:E10"/>
    <mergeCell ref="B3:M3"/>
    <mergeCell ref="F7:G8"/>
    <mergeCell ref="H8:H10"/>
    <mergeCell ref="I8:I10"/>
    <mergeCell ref="G10:G11"/>
    <mergeCell ref="M8:M10"/>
    <mergeCell ref="J8:J10"/>
    <mergeCell ref="K8:K10"/>
    <mergeCell ref="L8:L10"/>
    <mergeCell ref="P20:T25"/>
    <mergeCell ref="P19:T19"/>
    <mergeCell ref="J5:N5"/>
    <mergeCell ref="N8:N10"/>
    <mergeCell ref="F9:F12"/>
  </mergeCells>
  <phoneticPr fontId="1"/>
  <printOptions horizontalCentered="1"/>
  <pageMargins left="0.55118110236220474" right="0.43307086614173229" top="0.98425196850393704" bottom="0.70866141732283472" header="0.51181102362204722" footer="0.43307086614173229"/>
  <pageSetup paperSize="9" scale="63" orientation="landscape" blackAndWhite="1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15E50-86B7-4257-BD14-5DC307C1BCBB}">
  <sheetPr>
    <tabColor rgb="FF00FFFF"/>
  </sheetPr>
  <dimension ref="A1:AI90"/>
  <sheetViews>
    <sheetView view="pageBreakPreview" topLeftCell="C1" zoomScale="70" zoomScaleNormal="70" zoomScaleSheetLayoutView="70" workbookViewId="0">
      <selection activeCell="Y18" sqref="Y18:AD18"/>
    </sheetView>
  </sheetViews>
  <sheetFormatPr defaultColWidth="5.36328125" defaultRowHeight="13"/>
  <cols>
    <col min="1" max="1" width="17.81640625" style="1" customWidth="1"/>
    <col min="2" max="2" width="14.7265625" style="1" customWidth="1"/>
    <col min="3" max="34" width="3.453125" style="1" customWidth="1"/>
    <col min="35" max="16384" width="5.36328125" style="1"/>
  </cols>
  <sheetData>
    <row r="1" spans="1:35">
      <c r="A1" s="1" t="s">
        <v>72</v>
      </c>
    </row>
    <row r="3" spans="1:35">
      <c r="A3" s="217" t="s">
        <v>87</v>
      </c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  <c r="P3" s="217"/>
      <c r="Q3" s="217"/>
      <c r="R3" s="217"/>
      <c r="S3" s="217"/>
      <c r="T3" s="217"/>
      <c r="U3" s="217"/>
      <c r="V3" s="217"/>
      <c r="W3" s="217"/>
      <c r="X3" s="217"/>
      <c r="Y3" s="217"/>
      <c r="Z3" s="217"/>
      <c r="AA3" s="217"/>
      <c r="AB3" s="217"/>
      <c r="AC3" s="217"/>
      <c r="AD3" s="217"/>
      <c r="AE3" s="217"/>
      <c r="AF3" s="217"/>
      <c r="AG3" s="217"/>
      <c r="AH3" s="3"/>
      <c r="AI3" s="3"/>
    </row>
    <row r="4" spans="1: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3"/>
      <c r="AI4" s="3"/>
    </row>
    <row r="5" spans="1:35" ht="2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18" t="s">
        <v>35</v>
      </c>
      <c r="R5" s="218"/>
      <c r="S5" s="218"/>
      <c r="T5" s="218"/>
      <c r="U5" s="218"/>
      <c r="V5" s="219">
        <f>'2-1'!A14</f>
        <v>0</v>
      </c>
      <c r="W5" s="219"/>
      <c r="X5" s="219"/>
      <c r="Y5" s="219"/>
      <c r="Z5" s="219"/>
      <c r="AA5" s="219"/>
      <c r="AB5" s="219"/>
      <c r="AC5" s="219"/>
      <c r="AD5" s="219"/>
      <c r="AE5" s="219"/>
      <c r="AF5" s="219"/>
      <c r="AG5" s="219"/>
      <c r="AH5" s="3"/>
      <c r="AI5" s="3"/>
    </row>
    <row r="6" spans="1:3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ht="20.25" customHeight="1">
      <c r="A7" s="220" t="s">
        <v>26</v>
      </c>
      <c r="B7" s="222" t="s">
        <v>27</v>
      </c>
      <c r="C7" s="223"/>
      <c r="D7" s="224"/>
      <c r="E7" s="224"/>
      <c r="F7" s="224"/>
      <c r="G7" s="224"/>
      <c r="H7" s="224"/>
      <c r="I7" s="224"/>
      <c r="J7" s="224"/>
      <c r="K7" s="224"/>
      <c r="L7" s="224"/>
      <c r="M7" s="224"/>
      <c r="N7" s="224"/>
      <c r="O7" s="224"/>
      <c r="P7" s="224"/>
      <c r="Q7" s="224"/>
      <c r="R7" s="224"/>
      <c r="S7" s="224"/>
      <c r="T7" s="224"/>
      <c r="U7" s="224"/>
      <c r="V7" s="224"/>
      <c r="W7" s="224"/>
      <c r="X7" s="224"/>
      <c r="Y7" s="224"/>
      <c r="Z7" s="224"/>
      <c r="AA7" s="224"/>
      <c r="AB7" s="224"/>
      <c r="AC7" s="224"/>
      <c r="AD7" s="224"/>
      <c r="AE7" s="224"/>
      <c r="AF7" s="224"/>
      <c r="AG7" s="225"/>
    </row>
    <row r="8" spans="1:35" ht="20.25" customHeight="1">
      <c r="A8" s="221"/>
      <c r="B8" s="226" t="s">
        <v>86</v>
      </c>
      <c r="C8" s="227"/>
      <c r="D8" s="228" t="s">
        <v>28</v>
      </c>
      <c r="E8" s="224"/>
      <c r="F8" s="224"/>
      <c r="G8" s="224"/>
      <c r="H8" s="224"/>
      <c r="I8" s="224"/>
      <c r="J8" s="224"/>
      <c r="K8" s="224"/>
      <c r="L8" s="224"/>
      <c r="M8" s="224"/>
      <c r="N8" s="224"/>
      <c r="O8" s="224"/>
      <c r="P8" s="224"/>
      <c r="Q8" s="224"/>
      <c r="R8" s="224"/>
      <c r="S8" s="224"/>
      <c r="T8" s="224"/>
      <c r="U8" s="224"/>
      <c r="V8" s="224"/>
      <c r="W8" s="224"/>
      <c r="X8" s="224"/>
      <c r="Y8" s="224"/>
      <c r="Z8" s="224"/>
      <c r="AA8" s="224"/>
      <c r="AB8" s="224"/>
      <c r="AC8" s="224"/>
      <c r="AD8" s="224"/>
      <c r="AE8" s="224"/>
      <c r="AF8" s="224"/>
      <c r="AG8" s="225"/>
      <c r="AI8" s="1" t="s">
        <v>29</v>
      </c>
    </row>
    <row r="9" spans="1:35" ht="13.5" thickBot="1">
      <c r="A9" s="23"/>
      <c r="B9" s="126"/>
      <c r="C9" s="4" t="s">
        <v>30</v>
      </c>
      <c r="D9" s="80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2"/>
    </row>
    <row r="10" spans="1:35">
      <c r="A10" s="24" t="s">
        <v>31</v>
      </c>
      <c r="B10" s="88">
        <f>IFERROR(Y19,0)</f>
        <v>0</v>
      </c>
      <c r="C10" s="86"/>
      <c r="D10" s="83"/>
      <c r="E10" s="118" t="s">
        <v>182</v>
      </c>
      <c r="F10" s="119"/>
      <c r="G10" s="119"/>
      <c r="H10" s="119"/>
      <c r="I10" s="119"/>
      <c r="J10" s="119"/>
      <c r="K10" s="214"/>
      <c r="L10" s="215"/>
      <c r="M10" s="215"/>
      <c r="N10" s="215"/>
      <c r="O10" s="215"/>
      <c r="P10" s="215"/>
      <c r="Q10" s="215"/>
      <c r="R10" s="216"/>
      <c r="S10" s="90"/>
      <c r="T10" s="90"/>
      <c r="U10" s="90"/>
      <c r="V10" s="90"/>
      <c r="W10" s="90"/>
      <c r="X10" s="90"/>
      <c r="Y10" s="90"/>
      <c r="Z10" s="90"/>
      <c r="AA10" s="90"/>
      <c r="AB10" s="90"/>
      <c r="AC10" s="90"/>
      <c r="AD10" s="90"/>
      <c r="AE10" s="90"/>
      <c r="AF10" s="91"/>
      <c r="AG10" s="84"/>
    </row>
    <row r="11" spans="1:35">
      <c r="A11" s="24" t="s">
        <v>191</v>
      </c>
      <c r="B11" s="85"/>
      <c r="C11" s="89"/>
      <c r="D11" s="83"/>
      <c r="E11" s="92"/>
      <c r="F11" s="256" t="s">
        <v>188</v>
      </c>
      <c r="G11" s="257"/>
      <c r="H11" s="257"/>
      <c r="I11" s="257"/>
      <c r="J11" s="257"/>
      <c r="K11" s="257"/>
      <c r="L11" s="257"/>
      <c r="M11" s="257"/>
      <c r="N11" s="257"/>
      <c r="O11" s="257"/>
      <c r="P11" s="257"/>
      <c r="Q11" s="257"/>
      <c r="R11" s="257"/>
      <c r="S11" s="257"/>
      <c r="T11" s="257"/>
      <c r="U11" s="257"/>
      <c r="V11" s="257"/>
      <c r="W11" s="257"/>
      <c r="X11" s="257"/>
      <c r="Y11" s="257"/>
      <c r="Z11" s="257"/>
      <c r="AA11" s="257"/>
      <c r="AB11" s="257"/>
      <c r="AC11" s="257"/>
      <c r="AD11" s="258"/>
      <c r="AE11" s="3"/>
      <c r="AF11" s="93"/>
      <c r="AG11" s="84"/>
    </row>
    <row r="12" spans="1:35">
      <c r="A12" s="24"/>
      <c r="B12" s="85"/>
      <c r="C12" s="86"/>
      <c r="D12" s="83"/>
      <c r="E12" s="92"/>
      <c r="F12" s="23"/>
      <c r="G12" s="238" t="s">
        <v>152</v>
      </c>
      <c r="H12" s="235"/>
      <c r="I12" s="235"/>
      <c r="J12" s="235"/>
      <c r="K12" s="235"/>
      <c r="L12" s="235"/>
      <c r="M12" s="235"/>
      <c r="N12" s="235"/>
      <c r="O12" s="235"/>
      <c r="P12" s="235"/>
      <c r="Q12" s="235"/>
      <c r="R12" s="235"/>
      <c r="S12" s="235"/>
      <c r="T12" s="235"/>
      <c r="U12" s="235"/>
      <c r="V12" s="235"/>
      <c r="W12" s="235"/>
      <c r="X12" s="236"/>
      <c r="Y12" s="239"/>
      <c r="Z12" s="233"/>
      <c r="AA12" s="233"/>
      <c r="AB12" s="233"/>
      <c r="AC12" s="233"/>
      <c r="AD12" s="255"/>
      <c r="AE12" s="125" t="s">
        <v>19</v>
      </c>
      <c r="AF12" s="94"/>
      <c r="AG12" s="84"/>
    </row>
    <row r="13" spans="1:35">
      <c r="A13" s="24"/>
      <c r="B13" s="85"/>
      <c r="C13" s="86"/>
      <c r="D13" s="83"/>
      <c r="E13" s="92"/>
      <c r="F13" s="23"/>
      <c r="G13" s="238" t="s">
        <v>158</v>
      </c>
      <c r="H13" s="235"/>
      <c r="I13" s="235"/>
      <c r="J13" s="235"/>
      <c r="K13" s="235"/>
      <c r="L13" s="235"/>
      <c r="M13" s="235"/>
      <c r="N13" s="235"/>
      <c r="O13" s="235"/>
      <c r="P13" s="235"/>
      <c r="Q13" s="235"/>
      <c r="R13" s="235"/>
      <c r="S13" s="235"/>
      <c r="T13" s="235"/>
      <c r="U13" s="235"/>
      <c r="V13" s="235"/>
      <c r="W13" s="235"/>
      <c r="X13" s="236"/>
      <c r="Y13" s="239"/>
      <c r="Z13" s="233"/>
      <c r="AA13" s="233"/>
      <c r="AB13" s="233"/>
      <c r="AC13" s="233"/>
      <c r="AD13" s="255"/>
      <c r="AE13" s="125" t="s">
        <v>19</v>
      </c>
      <c r="AF13" s="94"/>
      <c r="AG13" s="84"/>
    </row>
    <row r="14" spans="1:35">
      <c r="A14" s="24"/>
      <c r="B14" s="85"/>
      <c r="C14" s="86"/>
      <c r="D14" s="83"/>
      <c r="E14" s="92"/>
      <c r="F14" s="130"/>
      <c r="G14" s="234" t="s">
        <v>153</v>
      </c>
      <c r="H14" s="235"/>
      <c r="I14" s="235"/>
      <c r="J14" s="235"/>
      <c r="K14" s="235"/>
      <c r="L14" s="235"/>
      <c r="M14" s="235"/>
      <c r="N14" s="235"/>
      <c r="O14" s="235"/>
      <c r="P14" s="235"/>
      <c r="Q14" s="235"/>
      <c r="R14" s="235"/>
      <c r="S14" s="235"/>
      <c r="T14" s="235"/>
      <c r="U14" s="235"/>
      <c r="V14" s="235"/>
      <c r="W14" s="235"/>
      <c r="X14" s="236"/>
      <c r="Y14" s="237">
        <f>SUM(Y12:AD13)</f>
        <v>0</v>
      </c>
      <c r="Z14" s="233"/>
      <c r="AA14" s="233"/>
      <c r="AB14" s="233"/>
      <c r="AC14" s="233"/>
      <c r="AD14" s="255"/>
      <c r="AE14" s="125" t="s">
        <v>19</v>
      </c>
      <c r="AF14" s="94"/>
      <c r="AG14" s="84"/>
    </row>
    <row r="15" spans="1:35">
      <c r="A15" s="24"/>
      <c r="B15" s="127"/>
      <c r="C15" s="87"/>
      <c r="D15" s="83"/>
      <c r="E15" s="92"/>
      <c r="F15" s="229" t="s">
        <v>189</v>
      </c>
      <c r="G15" s="230"/>
      <c r="H15" s="230"/>
      <c r="I15" s="230"/>
      <c r="J15" s="230"/>
      <c r="K15" s="230"/>
      <c r="L15" s="230"/>
      <c r="M15" s="230"/>
      <c r="N15" s="230"/>
      <c r="O15" s="230"/>
      <c r="P15" s="230"/>
      <c r="Q15" s="230"/>
      <c r="R15" s="230"/>
      <c r="S15" s="230"/>
      <c r="T15" s="230"/>
      <c r="U15" s="230"/>
      <c r="V15" s="230"/>
      <c r="W15" s="230"/>
      <c r="X15" s="231"/>
      <c r="Y15" s="232"/>
      <c r="Z15" s="233"/>
      <c r="AA15" s="233"/>
      <c r="AB15" s="233"/>
      <c r="AC15" s="233"/>
      <c r="AD15" s="255"/>
      <c r="AE15" s="102" t="s">
        <v>187</v>
      </c>
      <c r="AF15" s="95"/>
      <c r="AG15" s="84"/>
    </row>
    <row r="16" spans="1:35">
      <c r="A16" s="23"/>
      <c r="B16" s="85"/>
      <c r="C16" s="89"/>
      <c r="D16" s="83"/>
      <c r="E16" s="92"/>
      <c r="F16" s="229" t="s">
        <v>190</v>
      </c>
      <c r="G16" s="230"/>
      <c r="H16" s="230"/>
      <c r="I16" s="230"/>
      <c r="J16" s="230"/>
      <c r="K16" s="230"/>
      <c r="L16" s="230"/>
      <c r="M16" s="230"/>
      <c r="N16" s="230"/>
      <c r="O16" s="230"/>
      <c r="P16" s="230"/>
      <c r="Q16" s="230"/>
      <c r="R16" s="230"/>
      <c r="S16" s="230"/>
      <c r="T16" s="230"/>
      <c r="U16" s="230"/>
      <c r="V16" s="230"/>
      <c r="W16" s="230"/>
      <c r="X16" s="231"/>
      <c r="Y16" s="232"/>
      <c r="Z16" s="233"/>
      <c r="AA16" s="233"/>
      <c r="AB16" s="233"/>
      <c r="AC16" s="233"/>
      <c r="AD16" s="255"/>
      <c r="AE16" s="102" t="s">
        <v>40</v>
      </c>
      <c r="AF16" s="95"/>
      <c r="AG16" s="84"/>
    </row>
    <row r="17" spans="1:33">
      <c r="A17" s="24"/>
      <c r="B17" s="127"/>
      <c r="C17" s="87"/>
      <c r="D17" s="83"/>
      <c r="E17" s="92"/>
      <c r="F17" s="245" t="s">
        <v>32</v>
      </c>
      <c r="G17" s="230"/>
      <c r="H17" s="230"/>
      <c r="I17" s="230"/>
      <c r="J17" s="230"/>
      <c r="K17" s="230"/>
      <c r="L17" s="230"/>
      <c r="M17" s="230"/>
      <c r="N17" s="230"/>
      <c r="O17" s="230"/>
      <c r="P17" s="230"/>
      <c r="Q17" s="230"/>
      <c r="R17" s="230"/>
      <c r="S17" s="230"/>
      <c r="T17" s="230"/>
      <c r="U17" s="230"/>
      <c r="V17" s="230"/>
      <c r="W17" s="230"/>
      <c r="X17" s="231"/>
      <c r="Y17" s="246" t="e">
        <f>ROUNDDOWN(Y14/(Y15*Y16),0)</f>
        <v>#DIV/0!</v>
      </c>
      <c r="Z17" s="233"/>
      <c r="AA17" s="233"/>
      <c r="AB17" s="233"/>
      <c r="AC17" s="233"/>
      <c r="AD17" s="255"/>
      <c r="AE17" s="131" t="s">
        <v>19</v>
      </c>
      <c r="AF17" s="96"/>
      <c r="AG17" s="84"/>
    </row>
    <row r="18" spans="1:33" ht="13.5" thickBot="1">
      <c r="A18" s="23"/>
      <c r="B18" s="85"/>
      <c r="C18" s="89"/>
      <c r="D18" s="83"/>
      <c r="E18" s="92"/>
      <c r="F18" s="238" t="s">
        <v>186</v>
      </c>
      <c r="G18" s="240"/>
      <c r="H18" s="240"/>
      <c r="I18" s="240"/>
      <c r="J18" s="240"/>
      <c r="K18" s="240"/>
      <c r="L18" s="240"/>
      <c r="M18" s="240"/>
      <c r="N18" s="240"/>
      <c r="O18" s="240"/>
      <c r="P18" s="240"/>
      <c r="Q18" s="240"/>
      <c r="R18" s="240"/>
      <c r="S18" s="240"/>
      <c r="T18" s="240"/>
      <c r="U18" s="240"/>
      <c r="V18" s="240"/>
      <c r="W18" s="240"/>
      <c r="X18" s="241"/>
      <c r="Y18" s="242">
        <f>研修記録!V7</f>
        <v>0</v>
      </c>
      <c r="Z18" s="243"/>
      <c r="AA18" s="243"/>
      <c r="AB18" s="243"/>
      <c r="AC18" s="243"/>
      <c r="AD18" s="244"/>
      <c r="AE18" s="123"/>
      <c r="AF18" s="97"/>
      <c r="AG18" s="84"/>
    </row>
    <row r="19" spans="1:33" ht="13.5" thickBot="1">
      <c r="A19" s="24"/>
      <c r="B19" s="127"/>
      <c r="C19" s="87"/>
      <c r="D19" s="83"/>
      <c r="E19" s="92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120"/>
      <c r="R19" s="121"/>
      <c r="S19" s="121"/>
      <c r="T19" s="247" t="s">
        <v>185</v>
      </c>
      <c r="U19" s="248"/>
      <c r="V19" s="248"/>
      <c r="W19" s="248"/>
      <c r="X19" s="248"/>
      <c r="Y19" s="249" t="e">
        <f>ROUNDDOWN(Y17*Y18*24,0)</f>
        <v>#DIV/0!</v>
      </c>
      <c r="Z19" s="250"/>
      <c r="AA19" s="250"/>
      <c r="AB19" s="250"/>
      <c r="AC19" s="250"/>
      <c r="AD19" s="251"/>
      <c r="AE19" s="124" t="s">
        <v>19</v>
      </c>
      <c r="AF19" s="98"/>
      <c r="AG19" s="84"/>
    </row>
    <row r="20" spans="1:33" ht="13.5" thickBot="1">
      <c r="A20" s="24"/>
      <c r="B20" s="127"/>
      <c r="C20" s="87"/>
      <c r="D20" s="83"/>
      <c r="E20" s="99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1"/>
      <c r="AG20" s="84"/>
    </row>
    <row r="21" spans="1:33">
      <c r="A21" s="24"/>
      <c r="B21" s="127"/>
      <c r="C21" s="87"/>
      <c r="D21" s="83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84"/>
    </row>
    <row r="22" spans="1:33" ht="13.5" thickBot="1">
      <c r="A22" s="24"/>
      <c r="B22" s="127"/>
      <c r="C22" s="87"/>
      <c r="D22" s="83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84"/>
    </row>
    <row r="23" spans="1:33">
      <c r="A23" s="24"/>
      <c r="B23" s="88">
        <f>IFERROR(Y32,0)</f>
        <v>0</v>
      </c>
      <c r="C23" s="86"/>
      <c r="D23" s="83"/>
      <c r="E23" s="118" t="s">
        <v>183</v>
      </c>
      <c r="F23" s="119"/>
      <c r="G23" s="119"/>
      <c r="H23" s="119"/>
      <c r="I23" s="119"/>
      <c r="J23" s="119"/>
      <c r="K23" s="214"/>
      <c r="L23" s="215"/>
      <c r="M23" s="215"/>
      <c r="N23" s="215"/>
      <c r="O23" s="215"/>
      <c r="P23" s="215"/>
      <c r="Q23" s="215"/>
      <c r="R23" s="216"/>
      <c r="S23" s="90"/>
      <c r="T23" s="90"/>
      <c r="U23" s="90"/>
      <c r="V23" s="90"/>
      <c r="W23" s="90"/>
      <c r="X23" s="90"/>
      <c r="Y23" s="90"/>
      <c r="Z23" s="90"/>
      <c r="AA23" s="90"/>
      <c r="AB23" s="90"/>
      <c r="AC23" s="90"/>
      <c r="AD23" s="90"/>
      <c r="AE23" s="90"/>
      <c r="AF23" s="91"/>
      <c r="AG23" s="84"/>
    </row>
    <row r="24" spans="1:33">
      <c r="A24" s="24"/>
      <c r="B24" s="85"/>
      <c r="C24" s="89"/>
      <c r="D24" s="83"/>
      <c r="E24" s="92"/>
      <c r="F24" s="256" t="s">
        <v>188</v>
      </c>
      <c r="G24" s="257"/>
      <c r="H24" s="257"/>
      <c r="I24" s="257"/>
      <c r="J24" s="257"/>
      <c r="K24" s="257"/>
      <c r="L24" s="257"/>
      <c r="M24" s="257"/>
      <c r="N24" s="257"/>
      <c r="O24" s="257"/>
      <c r="P24" s="257"/>
      <c r="Q24" s="257"/>
      <c r="R24" s="257"/>
      <c r="S24" s="257"/>
      <c r="T24" s="257"/>
      <c r="U24" s="257"/>
      <c r="V24" s="257"/>
      <c r="W24" s="257"/>
      <c r="X24" s="257"/>
      <c r="Y24" s="257"/>
      <c r="Z24" s="257"/>
      <c r="AA24" s="257"/>
      <c r="AB24" s="257"/>
      <c r="AC24" s="257"/>
      <c r="AD24" s="257"/>
      <c r="AE24" s="132"/>
      <c r="AF24" s="93"/>
      <c r="AG24" s="84"/>
    </row>
    <row r="25" spans="1:33">
      <c r="A25" s="24"/>
      <c r="B25" s="85"/>
      <c r="C25" s="89"/>
      <c r="D25" s="83"/>
      <c r="E25" s="92"/>
      <c r="F25" s="23"/>
      <c r="G25" s="238" t="s">
        <v>152</v>
      </c>
      <c r="H25" s="235"/>
      <c r="I25" s="235"/>
      <c r="J25" s="235"/>
      <c r="K25" s="235"/>
      <c r="L25" s="235"/>
      <c r="M25" s="235"/>
      <c r="N25" s="235"/>
      <c r="O25" s="235"/>
      <c r="P25" s="235"/>
      <c r="Q25" s="235"/>
      <c r="R25" s="235"/>
      <c r="S25" s="235"/>
      <c r="T25" s="235"/>
      <c r="U25" s="235"/>
      <c r="V25" s="235"/>
      <c r="W25" s="235"/>
      <c r="X25" s="236"/>
      <c r="Y25" s="239"/>
      <c r="Z25" s="233"/>
      <c r="AA25" s="233"/>
      <c r="AB25" s="233"/>
      <c r="AC25" s="233"/>
      <c r="AD25" s="233"/>
      <c r="AE25" s="133" t="s">
        <v>19</v>
      </c>
      <c r="AF25" s="94"/>
      <c r="AG25" s="84"/>
    </row>
    <row r="26" spans="1:33">
      <c r="A26" s="23"/>
      <c r="B26" s="85"/>
      <c r="C26" s="86"/>
      <c r="D26" s="83"/>
      <c r="E26" s="92"/>
      <c r="F26" s="23"/>
      <c r="G26" s="238" t="s">
        <v>158</v>
      </c>
      <c r="H26" s="235"/>
      <c r="I26" s="235"/>
      <c r="J26" s="235"/>
      <c r="K26" s="235"/>
      <c r="L26" s="235"/>
      <c r="M26" s="235"/>
      <c r="N26" s="235"/>
      <c r="O26" s="235"/>
      <c r="P26" s="235"/>
      <c r="Q26" s="235"/>
      <c r="R26" s="235"/>
      <c r="S26" s="235"/>
      <c r="T26" s="235"/>
      <c r="U26" s="235"/>
      <c r="V26" s="235"/>
      <c r="W26" s="235"/>
      <c r="X26" s="236"/>
      <c r="Y26" s="239"/>
      <c r="Z26" s="233"/>
      <c r="AA26" s="233"/>
      <c r="AB26" s="233"/>
      <c r="AC26" s="233"/>
      <c r="AD26" s="233"/>
      <c r="AE26" s="133" t="s">
        <v>19</v>
      </c>
      <c r="AF26" s="94"/>
      <c r="AG26" s="84"/>
    </row>
    <row r="27" spans="1:33">
      <c r="A27" s="23"/>
      <c r="B27" s="85"/>
      <c r="C27" s="86"/>
      <c r="D27" s="83"/>
      <c r="E27" s="92"/>
      <c r="F27" s="130"/>
      <c r="G27" s="234" t="s">
        <v>153</v>
      </c>
      <c r="H27" s="235"/>
      <c r="I27" s="235"/>
      <c r="J27" s="235"/>
      <c r="K27" s="235"/>
      <c r="L27" s="235"/>
      <c r="M27" s="235"/>
      <c r="N27" s="235"/>
      <c r="O27" s="235"/>
      <c r="P27" s="235"/>
      <c r="Q27" s="235"/>
      <c r="R27" s="235"/>
      <c r="S27" s="235"/>
      <c r="T27" s="235"/>
      <c r="U27" s="235"/>
      <c r="V27" s="235"/>
      <c r="W27" s="235"/>
      <c r="X27" s="236"/>
      <c r="Y27" s="237">
        <f>SUM(Y25:AD26)</f>
        <v>0</v>
      </c>
      <c r="Z27" s="233"/>
      <c r="AA27" s="233"/>
      <c r="AB27" s="233"/>
      <c r="AC27" s="233"/>
      <c r="AD27" s="233"/>
      <c r="AE27" s="133" t="s">
        <v>19</v>
      </c>
      <c r="AF27" s="94"/>
      <c r="AG27" s="84"/>
    </row>
    <row r="28" spans="1:33">
      <c r="A28" s="23"/>
      <c r="B28" s="85"/>
      <c r="C28" s="86"/>
      <c r="D28" s="83"/>
      <c r="E28" s="92"/>
      <c r="F28" s="229" t="s">
        <v>189</v>
      </c>
      <c r="G28" s="230"/>
      <c r="H28" s="230"/>
      <c r="I28" s="230"/>
      <c r="J28" s="230"/>
      <c r="K28" s="230"/>
      <c r="L28" s="230"/>
      <c r="M28" s="230"/>
      <c r="N28" s="230"/>
      <c r="O28" s="230"/>
      <c r="P28" s="230"/>
      <c r="Q28" s="230"/>
      <c r="R28" s="230"/>
      <c r="S28" s="230"/>
      <c r="T28" s="230"/>
      <c r="U28" s="230"/>
      <c r="V28" s="230"/>
      <c r="W28" s="230"/>
      <c r="X28" s="231"/>
      <c r="Y28" s="232"/>
      <c r="Z28" s="233"/>
      <c r="AA28" s="233"/>
      <c r="AB28" s="233"/>
      <c r="AC28" s="233"/>
      <c r="AD28" s="233"/>
      <c r="AE28" s="134" t="s">
        <v>187</v>
      </c>
      <c r="AF28" s="95"/>
      <c r="AG28" s="84"/>
    </row>
    <row r="29" spans="1:33">
      <c r="A29" s="24"/>
      <c r="B29" s="127"/>
      <c r="C29" s="87"/>
      <c r="D29" s="83"/>
      <c r="E29" s="92"/>
      <c r="F29" s="229" t="s">
        <v>190</v>
      </c>
      <c r="G29" s="230"/>
      <c r="H29" s="230"/>
      <c r="I29" s="230"/>
      <c r="J29" s="230"/>
      <c r="K29" s="230"/>
      <c r="L29" s="230"/>
      <c r="M29" s="230"/>
      <c r="N29" s="230"/>
      <c r="O29" s="230"/>
      <c r="P29" s="230"/>
      <c r="Q29" s="230"/>
      <c r="R29" s="230"/>
      <c r="S29" s="230"/>
      <c r="T29" s="230"/>
      <c r="U29" s="230"/>
      <c r="V29" s="230"/>
      <c r="W29" s="230"/>
      <c r="X29" s="231"/>
      <c r="Y29" s="232"/>
      <c r="Z29" s="233"/>
      <c r="AA29" s="233"/>
      <c r="AB29" s="233"/>
      <c r="AC29" s="233"/>
      <c r="AD29" s="233"/>
      <c r="AE29" s="134" t="s">
        <v>40</v>
      </c>
      <c r="AF29" s="95"/>
      <c r="AG29" s="84"/>
    </row>
    <row r="30" spans="1:33">
      <c r="A30" s="23"/>
      <c r="B30" s="85"/>
      <c r="C30" s="89"/>
      <c r="D30" s="83"/>
      <c r="E30" s="92"/>
      <c r="F30" s="245" t="s">
        <v>32</v>
      </c>
      <c r="G30" s="230"/>
      <c r="H30" s="230"/>
      <c r="I30" s="230"/>
      <c r="J30" s="230"/>
      <c r="K30" s="230"/>
      <c r="L30" s="230"/>
      <c r="M30" s="230"/>
      <c r="N30" s="230"/>
      <c r="O30" s="230"/>
      <c r="P30" s="230"/>
      <c r="Q30" s="230"/>
      <c r="R30" s="230"/>
      <c r="S30" s="230"/>
      <c r="T30" s="230"/>
      <c r="U30" s="230"/>
      <c r="V30" s="230"/>
      <c r="W30" s="230"/>
      <c r="X30" s="231"/>
      <c r="Y30" s="246" t="e">
        <f>ROUNDDOWN(Y27/(Y28*Y29),0)</f>
        <v>#DIV/0!</v>
      </c>
      <c r="Z30" s="233"/>
      <c r="AA30" s="233"/>
      <c r="AB30" s="233"/>
      <c r="AC30" s="233"/>
      <c r="AD30" s="233"/>
      <c r="AE30" s="131" t="s">
        <v>19</v>
      </c>
      <c r="AF30" s="96"/>
      <c r="AG30" s="84"/>
    </row>
    <row r="31" spans="1:33" ht="13.5" thickBot="1">
      <c r="A31" s="24"/>
      <c r="B31" s="127"/>
      <c r="C31" s="87"/>
      <c r="D31" s="83"/>
      <c r="E31" s="92"/>
      <c r="F31" s="238" t="s">
        <v>186</v>
      </c>
      <c r="G31" s="240"/>
      <c r="H31" s="240"/>
      <c r="I31" s="240"/>
      <c r="J31" s="240"/>
      <c r="K31" s="240"/>
      <c r="L31" s="240"/>
      <c r="M31" s="240"/>
      <c r="N31" s="240"/>
      <c r="O31" s="240"/>
      <c r="P31" s="240"/>
      <c r="Q31" s="240"/>
      <c r="R31" s="240"/>
      <c r="S31" s="240"/>
      <c r="T31" s="240"/>
      <c r="U31" s="240"/>
      <c r="V31" s="240"/>
      <c r="W31" s="240"/>
      <c r="X31" s="241"/>
      <c r="Y31" s="242">
        <f>研修記録!AY7</f>
        <v>0</v>
      </c>
      <c r="Z31" s="243"/>
      <c r="AA31" s="243"/>
      <c r="AB31" s="243"/>
      <c r="AC31" s="243"/>
      <c r="AD31" s="244"/>
      <c r="AE31" s="123"/>
      <c r="AF31" s="97"/>
      <c r="AG31" s="84"/>
    </row>
    <row r="32" spans="1:33" ht="13.5" thickBot="1">
      <c r="A32" s="24"/>
      <c r="B32" s="85"/>
      <c r="C32" s="89"/>
      <c r="D32" s="83"/>
      <c r="E32" s="92"/>
      <c r="F32" s="120"/>
      <c r="G32" s="120"/>
      <c r="H32" s="120"/>
      <c r="I32" s="120"/>
      <c r="J32" s="120"/>
      <c r="K32" s="120"/>
      <c r="L32" s="120"/>
      <c r="M32" s="120"/>
      <c r="N32" s="120"/>
      <c r="O32" s="120"/>
      <c r="P32" s="120"/>
      <c r="Q32" s="120"/>
      <c r="R32" s="121"/>
      <c r="S32" s="121"/>
      <c r="T32" s="247" t="s">
        <v>185</v>
      </c>
      <c r="U32" s="248"/>
      <c r="V32" s="248"/>
      <c r="W32" s="248"/>
      <c r="X32" s="248"/>
      <c r="Y32" s="249" t="e">
        <f>ROUNDDOWN(Y30*Y31*24,0)</f>
        <v>#DIV/0!</v>
      </c>
      <c r="Z32" s="250"/>
      <c r="AA32" s="250"/>
      <c r="AB32" s="250"/>
      <c r="AC32" s="250"/>
      <c r="AD32" s="251"/>
      <c r="AE32" s="124" t="s">
        <v>19</v>
      </c>
      <c r="AF32" s="98"/>
      <c r="AG32" s="84"/>
    </row>
    <row r="33" spans="1:33" ht="13.5" thickBot="1">
      <c r="A33" s="24"/>
      <c r="B33" s="85"/>
      <c r="C33" s="86"/>
      <c r="D33" s="83"/>
      <c r="E33" s="99"/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0"/>
      <c r="R33" s="100"/>
      <c r="S33" s="100"/>
      <c r="T33" s="100"/>
      <c r="U33" s="100"/>
      <c r="V33" s="100"/>
      <c r="W33" s="100"/>
      <c r="X33" s="100"/>
      <c r="Y33" s="100"/>
      <c r="Z33" s="100"/>
      <c r="AA33" s="100"/>
      <c r="AB33" s="100"/>
      <c r="AC33" s="100"/>
      <c r="AD33" s="100"/>
      <c r="AE33" s="100"/>
      <c r="AF33" s="101"/>
      <c r="AG33" s="84"/>
    </row>
    <row r="34" spans="1:33">
      <c r="A34" s="24"/>
      <c r="B34" s="85"/>
      <c r="C34" s="86"/>
      <c r="D34" s="83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84"/>
    </row>
    <row r="35" spans="1:33" ht="13.5" thickBot="1">
      <c r="A35" s="24"/>
      <c r="B35" s="127"/>
      <c r="C35" s="87"/>
      <c r="D35" s="83"/>
      <c r="E35" s="7"/>
      <c r="F35" s="2"/>
      <c r="G35" s="2"/>
      <c r="H35" s="2"/>
      <c r="I35" s="2"/>
      <c r="J35" s="122"/>
      <c r="K35" s="122"/>
      <c r="L35" s="122"/>
      <c r="M35" s="122"/>
      <c r="N35" s="122"/>
      <c r="O35" s="122"/>
      <c r="P35" s="2"/>
      <c r="Q35" s="2"/>
      <c r="R35" s="123"/>
      <c r="S35" s="123"/>
      <c r="T35" s="123"/>
      <c r="U35" s="123"/>
      <c r="V35" s="123"/>
      <c r="W35" s="123"/>
      <c r="X35" s="2"/>
      <c r="Y35" s="2"/>
      <c r="Z35" s="103"/>
      <c r="AA35" s="103"/>
      <c r="AB35" s="103"/>
      <c r="AC35" s="103"/>
      <c r="AD35" s="103"/>
      <c r="AE35" s="103"/>
      <c r="AF35" s="103"/>
      <c r="AG35" s="84"/>
    </row>
    <row r="36" spans="1:33">
      <c r="A36" s="24"/>
      <c r="B36" s="88">
        <f>IFERROR(Y45,0)</f>
        <v>0</v>
      </c>
      <c r="C36" s="86"/>
      <c r="D36" s="83"/>
      <c r="E36" s="118" t="s">
        <v>184</v>
      </c>
      <c r="F36" s="119"/>
      <c r="G36" s="119"/>
      <c r="H36" s="119"/>
      <c r="I36" s="119"/>
      <c r="J36" s="119"/>
      <c r="K36" s="214"/>
      <c r="L36" s="215"/>
      <c r="M36" s="215"/>
      <c r="N36" s="215"/>
      <c r="O36" s="215"/>
      <c r="P36" s="215"/>
      <c r="Q36" s="215"/>
      <c r="R36" s="216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  <c r="AF36" s="91"/>
      <c r="AG36" s="84"/>
    </row>
    <row r="37" spans="1:33">
      <c r="A37" s="24"/>
      <c r="B37" s="85"/>
      <c r="C37" s="89"/>
      <c r="D37" s="83"/>
      <c r="E37" s="92"/>
      <c r="F37" s="256" t="s">
        <v>188</v>
      </c>
      <c r="G37" s="257"/>
      <c r="H37" s="257"/>
      <c r="I37" s="257"/>
      <c r="J37" s="257"/>
      <c r="K37" s="257"/>
      <c r="L37" s="257"/>
      <c r="M37" s="257"/>
      <c r="N37" s="257"/>
      <c r="O37" s="257"/>
      <c r="P37" s="257"/>
      <c r="Q37" s="257"/>
      <c r="R37" s="257"/>
      <c r="S37" s="257"/>
      <c r="T37" s="257"/>
      <c r="U37" s="257"/>
      <c r="V37" s="257"/>
      <c r="W37" s="257"/>
      <c r="X37" s="257"/>
      <c r="Y37" s="257"/>
      <c r="Z37" s="257"/>
      <c r="AA37" s="257"/>
      <c r="AB37" s="257"/>
      <c r="AC37" s="257"/>
      <c r="AD37" s="257"/>
      <c r="AE37" s="132"/>
      <c r="AF37" s="93"/>
      <c r="AG37" s="84"/>
    </row>
    <row r="38" spans="1:33">
      <c r="A38" s="24"/>
      <c r="B38" s="85"/>
      <c r="C38" s="86"/>
      <c r="D38" s="83"/>
      <c r="E38" s="92"/>
      <c r="F38" s="23"/>
      <c r="G38" s="238" t="s">
        <v>152</v>
      </c>
      <c r="H38" s="235"/>
      <c r="I38" s="235"/>
      <c r="J38" s="235"/>
      <c r="K38" s="235"/>
      <c r="L38" s="235"/>
      <c r="M38" s="235"/>
      <c r="N38" s="235"/>
      <c r="O38" s="235"/>
      <c r="P38" s="235"/>
      <c r="Q38" s="235"/>
      <c r="R38" s="235"/>
      <c r="S38" s="235"/>
      <c r="T38" s="235"/>
      <c r="U38" s="235"/>
      <c r="V38" s="235"/>
      <c r="W38" s="235"/>
      <c r="X38" s="236"/>
      <c r="Y38" s="239"/>
      <c r="Z38" s="233"/>
      <c r="AA38" s="233"/>
      <c r="AB38" s="233"/>
      <c r="AC38" s="233"/>
      <c r="AD38" s="233"/>
      <c r="AE38" s="133" t="s">
        <v>19</v>
      </c>
      <c r="AF38" s="94"/>
      <c r="AG38" s="84"/>
    </row>
    <row r="39" spans="1:33">
      <c r="A39" s="23"/>
      <c r="B39" s="127"/>
      <c r="C39" s="87"/>
      <c r="D39" s="83"/>
      <c r="E39" s="92"/>
      <c r="F39" s="23"/>
      <c r="G39" s="238" t="s">
        <v>158</v>
      </c>
      <c r="H39" s="235"/>
      <c r="I39" s="235"/>
      <c r="J39" s="235"/>
      <c r="K39" s="235"/>
      <c r="L39" s="235"/>
      <c r="M39" s="235"/>
      <c r="N39" s="235"/>
      <c r="O39" s="235"/>
      <c r="P39" s="235"/>
      <c r="Q39" s="235"/>
      <c r="R39" s="235"/>
      <c r="S39" s="235"/>
      <c r="T39" s="235"/>
      <c r="U39" s="235"/>
      <c r="V39" s="235"/>
      <c r="W39" s="235"/>
      <c r="X39" s="236"/>
      <c r="Y39" s="239"/>
      <c r="Z39" s="233"/>
      <c r="AA39" s="233"/>
      <c r="AB39" s="233"/>
      <c r="AC39" s="233"/>
      <c r="AD39" s="233"/>
      <c r="AE39" s="133" t="s">
        <v>19</v>
      </c>
      <c r="AF39" s="94"/>
      <c r="AG39" s="84"/>
    </row>
    <row r="40" spans="1:33">
      <c r="A40" s="23"/>
      <c r="B40" s="85"/>
      <c r="C40" s="86"/>
      <c r="D40" s="83"/>
      <c r="E40" s="92"/>
      <c r="F40" s="130"/>
      <c r="G40" s="234" t="s">
        <v>153</v>
      </c>
      <c r="H40" s="235"/>
      <c r="I40" s="235"/>
      <c r="J40" s="235"/>
      <c r="K40" s="235"/>
      <c r="L40" s="235"/>
      <c r="M40" s="235"/>
      <c r="N40" s="235"/>
      <c r="O40" s="235"/>
      <c r="P40" s="235"/>
      <c r="Q40" s="235"/>
      <c r="R40" s="235"/>
      <c r="S40" s="235"/>
      <c r="T40" s="235"/>
      <c r="U40" s="235"/>
      <c r="V40" s="235"/>
      <c r="W40" s="235"/>
      <c r="X40" s="236"/>
      <c r="Y40" s="237">
        <f>SUM(Y38:AD39)</f>
        <v>0</v>
      </c>
      <c r="Z40" s="233"/>
      <c r="AA40" s="233"/>
      <c r="AB40" s="233"/>
      <c r="AC40" s="233"/>
      <c r="AD40" s="233"/>
      <c r="AE40" s="133" t="s">
        <v>19</v>
      </c>
      <c r="AF40" s="94"/>
      <c r="AG40" s="84"/>
    </row>
    <row r="41" spans="1:33">
      <c r="A41" s="23"/>
      <c r="B41" s="85"/>
      <c r="C41" s="89"/>
      <c r="D41" s="83"/>
      <c r="E41" s="92"/>
      <c r="F41" s="229" t="s">
        <v>189</v>
      </c>
      <c r="G41" s="230"/>
      <c r="H41" s="230"/>
      <c r="I41" s="230"/>
      <c r="J41" s="230"/>
      <c r="K41" s="230"/>
      <c r="L41" s="230"/>
      <c r="M41" s="230"/>
      <c r="N41" s="230"/>
      <c r="O41" s="230"/>
      <c r="P41" s="230"/>
      <c r="Q41" s="230"/>
      <c r="R41" s="230"/>
      <c r="S41" s="230"/>
      <c r="T41" s="230"/>
      <c r="U41" s="230"/>
      <c r="V41" s="230"/>
      <c r="W41" s="230"/>
      <c r="X41" s="231"/>
      <c r="Y41" s="232"/>
      <c r="Z41" s="233"/>
      <c r="AA41" s="233"/>
      <c r="AB41" s="233"/>
      <c r="AC41" s="233"/>
      <c r="AD41" s="233"/>
      <c r="AE41" s="134" t="s">
        <v>187</v>
      </c>
      <c r="AF41" s="95"/>
      <c r="AG41" s="84"/>
    </row>
    <row r="42" spans="1:33">
      <c r="A42" s="24"/>
      <c r="B42" s="85"/>
      <c r="C42" s="86"/>
      <c r="D42" s="83"/>
      <c r="E42" s="92"/>
      <c r="F42" s="229" t="s">
        <v>190</v>
      </c>
      <c r="G42" s="230"/>
      <c r="H42" s="230"/>
      <c r="I42" s="230"/>
      <c r="J42" s="230"/>
      <c r="K42" s="230"/>
      <c r="L42" s="230"/>
      <c r="M42" s="230"/>
      <c r="N42" s="230"/>
      <c r="O42" s="230"/>
      <c r="P42" s="230"/>
      <c r="Q42" s="230"/>
      <c r="R42" s="230"/>
      <c r="S42" s="230"/>
      <c r="T42" s="230"/>
      <c r="U42" s="230"/>
      <c r="V42" s="230"/>
      <c r="W42" s="230"/>
      <c r="X42" s="231"/>
      <c r="Y42" s="232"/>
      <c r="Z42" s="233"/>
      <c r="AA42" s="233"/>
      <c r="AB42" s="233"/>
      <c r="AC42" s="233"/>
      <c r="AD42" s="233"/>
      <c r="AE42" s="134" t="s">
        <v>40</v>
      </c>
      <c r="AF42" s="95"/>
      <c r="AG42" s="84"/>
    </row>
    <row r="43" spans="1:33">
      <c r="A43" s="23"/>
      <c r="B43" s="85"/>
      <c r="C43" s="89"/>
      <c r="D43" s="83"/>
      <c r="E43" s="92"/>
      <c r="F43" s="245" t="s">
        <v>32</v>
      </c>
      <c r="G43" s="230"/>
      <c r="H43" s="230"/>
      <c r="I43" s="230"/>
      <c r="J43" s="230"/>
      <c r="K43" s="230"/>
      <c r="L43" s="230"/>
      <c r="M43" s="230"/>
      <c r="N43" s="230"/>
      <c r="O43" s="230"/>
      <c r="P43" s="230"/>
      <c r="Q43" s="230"/>
      <c r="R43" s="230"/>
      <c r="S43" s="230"/>
      <c r="T43" s="230"/>
      <c r="U43" s="230"/>
      <c r="V43" s="230"/>
      <c r="W43" s="230"/>
      <c r="X43" s="231"/>
      <c r="Y43" s="246" t="e">
        <f>ROUNDDOWN(Y40/(Y41*Y42),0)</f>
        <v>#DIV/0!</v>
      </c>
      <c r="Z43" s="233"/>
      <c r="AA43" s="233"/>
      <c r="AB43" s="233"/>
      <c r="AC43" s="233"/>
      <c r="AD43" s="233"/>
      <c r="AE43" s="131" t="s">
        <v>19</v>
      </c>
      <c r="AF43" s="96"/>
      <c r="AG43" s="84"/>
    </row>
    <row r="44" spans="1:33" ht="13.5" thickBot="1">
      <c r="A44" s="23"/>
      <c r="B44" s="127"/>
      <c r="C44" s="87"/>
      <c r="D44" s="83"/>
      <c r="E44" s="92"/>
      <c r="F44" s="238" t="s">
        <v>186</v>
      </c>
      <c r="G44" s="240"/>
      <c r="H44" s="240"/>
      <c r="I44" s="240"/>
      <c r="J44" s="240"/>
      <c r="K44" s="240"/>
      <c r="L44" s="240"/>
      <c r="M44" s="240"/>
      <c r="N44" s="240"/>
      <c r="O44" s="240"/>
      <c r="P44" s="240"/>
      <c r="Q44" s="240"/>
      <c r="R44" s="240"/>
      <c r="S44" s="240"/>
      <c r="T44" s="240"/>
      <c r="U44" s="240"/>
      <c r="V44" s="240"/>
      <c r="W44" s="240"/>
      <c r="X44" s="241"/>
      <c r="Y44" s="242">
        <f>研修記録!CB7</f>
        <v>0</v>
      </c>
      <c r="Z44" s="243"/>
      <c r="AA44" s="243"/>
      <c r="AB44" s="243"/>
      <c r="AC44" s="243"/>
      <c r="AD44" s="244"/>
      <c r="AE44" s="123"/>
      <c r="AF44" s="97"/>
      <c r="AG44" s="84"/>
    </row>
    <row r="45" spans="1:33" ht="13.5" thickBot="1">
      <c r="A45" s="23"/>
      <c r="B45" s="127"/>
      <c r="C45" s="87"/>
      <c r="D45" s="83"/>
      <c r="E45" s="92"/>
      <c r="F45" s="120"/>
      <c r="G45" s="120"/>
      <c r="H45" s="120"/>
      <c r="I45" s="120"/>
      <c r="J45" s="120"/>
      <c r="K45" s="120"/>
      <c r="L45" s="120"/>
      <c r="M45" s="120"/>
      <c r="N45" s="120"/>
      <c r="O45" s="120"/>
      <c r="P45" s="120"/>
      <c r="Q45" s="120"/>
      <c r="R45" s="121"/>
      <c r="S45" s="121"/>
      <c r="T45" s="247" t="s">
        <v>185</v>
      </c>
      <c r="U45" s="248"/>
      <c r="V45" s="248"/>
      <c r="W45" s="248"/>
      <c r="X45" s="248"/>
      <c r="Y45" s="249" t="e">
        <f>ROUNDDOWN(Y43*Y44*24,0)</f>
        <v>#DIV/0!</v>
      </c>
      <c r="Z45" s="250"/>
      <c r="AA45" s="250"/>
      <c r="AB45" s="250"/>
      <c r="AC45" s="250"/>
      <c r="AD45" s="251"/>
      <c r="AE45" s="124" t="s">
        <v>19</v>
      </c>
      <c r="AF45" s="98"/>
      <c r="AG45" s="84"/>
    </row>
    <row r="46" spans="1:33" ht="13.5" thickBot="1">
      <c r="A46" s="23"/>
      <c r="B46" s="127"/>
      <c r="C46" s="87"/>
      <c r="D46" s="83"/>
      <c r="E46" s="99"/>
      <c r="F46" s="100"/>
      <c r="G46" s="100"/>
      <c r="H46" s="100"/>
      <c r="I46" s="100"/>
      <c r="J46" s="100"/>
      <c r="K46" s="100"/>
      <c r="L46" s="100"/>
      <c r="M46" s="100"/>
      <c r="N46" s="100"/>
      <c r="O46" s="100"/>
      <c r="P46" s="100"/>
      <c r="Q46" s="100"/>
      <c r="R46" s="100"/>
      <c r="S46" s="100"/>
      <c r="T46" s="100"/>
      <c r="U46" s="100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1"/>
      <c r="AG46" s="84"/>
    </row>
    <row r="47" spans="1:33">
      <c r="A47" s="23"/>
      <c r="B47" s="127"/>
      <c r="C47" s="87"/>
      <c r="D47" s="83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84"/>
    </row>
    <row r="48" spans="1:33" ht="13.5" thickBot="1">
      <c r="A48" s="24"/>
      <c r="B48" s="127"/>
      <c r="C48" s="87"/>
      <c r="D48" s="83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84"/>
    </row>
    <row r="49" spans="1:33">
      <c r="A49" s="24"/>
      <c r="B49" s="88">
        <f>IFERROR(Y58,0)</f>
        <v>0</v>
      </c>
      <c r="C49" s="86"/>
      <c r="D49" s="83"/>
      <c r="E49" s="118" t="s">
        <v>192</v>
      </c>
      <c r="F49" s="119"/>
      <c r="G49" s="119"/>
      <c r="H49" s="119"/>
      <c r="I49" s="119"/>
      <c r="J49" s="119"/>
      <c r="K49" s="214"/>
      <c r="L49" s="215"/>
      <c r="M49" s="215"/>
      <c r="N49" s="215"/>
      <c r="O49" s="215"/>
      <c r="P49" s="215"/>
      <c r="Q49" s="215"/>
      <c r="R49" s="216"/>
      <c r="S49" s="90"/>
      <c r="T49" s="90"/>
      <c r="U49" s="90"/>
      <c r="V49" s="90"/>
      <c r="W49" s="90"/>
      <c r="X49" s="90"/>
      <c r="Y49" s="90"/>
      <c r="Z49" s="90"/>
      <c r="AA49" s="90"/>
      <c r="AB49" s="90"/>
      <c r="AC49" s="90"/>
      <c r="AD49" s="90"/>
      <c r="AE49" s="90"/>
      <c r="AF49" s="91"/>
      <c r="AG49" s="84"/>
    </row>
    <row r="50" spans="1:33">
      <c r="A50" s="24"/>
      <c r="B50" s="85"/>
      <c r="C50" s="89"/>
      <c r="D50" s="83"/>
      <c r="E50" s="92"/>
      <c r="F50" s="256" t="s">
        <v>188</v>
      </c>
      <c r="G50" s="257"/>
      <c r="H50" s="257"/>
      <c r="I50" s="257"/>
      <c r="J50" s="257"/>
      <c r="K50" s="257"/>
      <c r="L50" s="257"/>
      <c r="M50" s="257"/>
      <c r="N50" s="257"/>
      <c r="O50" s="257"/>
      <c r="P50" s="257"/>
      <c r="Q50" s="257"/>
      <c r="R50" s="257"/>
      <c r="S50" s="257"/>
      <c r="T50" s="257"/>
      <c r="U50" s="257"/>
      <c r="V50" s="257"/>
      <c r="W50" s="257"/>
      <c r="X50" s="257"/>
      <c r="Y50" s="257"/>
      <c r="Z50" s="257"/>
      <c r="AA50" s="257"/>
      <c r="AB50" s="257"/>
      <c r="AC50" s="257"/>
      <c r="AD50" s="257"/>
      <c r="AE50" s="132"/>
      <c r="AF50" s="93"/>
      <c r="AG50" s="84"/>
    </row>
    <row r="51" spans="1:33">
      <c r="A51" s="24"/>
      <c r="B51" s="85"/>
      <c r="C51" s="89"/>
      <c r="D51" s="83"/>
      <c r="E51" s="92"/>
      <c r="F51" s="23"/>
      <c r="G51" s="238" t="s">
        <v>152</v>
      </c>
      <c r="H51" s="235"/>
      <c r="I51" s="235"/>
      <c r="J51" s="235"/>
      <c r="K51" s="235"/>
      <c r="L51" s="235"/>
      <c r="M51" s="235"/>
      <c r="N51" s="235"/>
      <c r="O51" s="235"/>
      <c r="P51" s="235"/>
      <c r="Q51" s="235"/>
      <c r="R51" s="235"/>
      <c r="S51" s="235"/>
      <c r="T51" s="235"/>
      <c r="U51" s="235"/>
      <c r="V51" s="235"/>
      <c r="W51" s="235"/>
      <c r="X51" s="236"/>
      <c r="Y51" s="239"/>
      <c r="Z51" s="233"/>
      <c r="AA51" s="233"/>
      <c r="AB51" s="233"/>
      <c r="AC51" s="233"/>
      <c r="AD51" s="233"/>
      <c r="AE51" s="133" t="s">
        <v>19</v>
      </c>
      <c r="AF51" s="94"/>
      <c r="AG51" s="84"/>
    </row>
    <row r="52" spans="1:33">
      <c r="A52" s="23"/>
      <c r="B52" s="85"/>
      <c r="C52" s="86"/>
      <c r="D52" s="83"/>
      <c r="E52" s="92"/>
      <c r="F52" s="23"/>
      <c r="G52" s="238" t="s">
        <v>158</v>
      </c>
      <c r="H52" s="235"/>
      <c r="I52" s="235"/>
      <c r="J52" s="235"/>
      <c r="K52" s="235"/>
      <c r="L52" s="235"/>
      <c r="M52" s="235"/>
      <c r="N52" s="235"/>
      <c r="O52" s="235"/>
      <c r="P52" s="235"/>
      <c r="Q52" s="235"/>
      <c r="R52" s="235"/>
      <c r="S52" s="235"/>
      <c r="T52" s="235"/>
      <c r="U52" s="235"/>
      <c r="V52" s="235"/>
      <c r="W52" s="235"/>
      <c r="X52" s="236"/>
      <c r="Y52" s="239"/>
      <c r="Z52" s="233"/>
      <c r="AA52" s="233"/>
      <c r="AB52" s="233"/>
      <c r="AC52" s="233"/>
      <c r="AD52" s="233"/>
      <c r="AE52" s="133" t="s">
        <v>19</v>
      </c>
      <c r="AF52" s="94"/>
      <c r="AG52" s="84"/>
    </row>
    <row r="53" spans="1:33">
      <c r="A53" s="23"/>
      <c r="B53" s="85"/>
      <c r="C53" s="86"/>
      <c r="D53" s="83"/>
      <c r="E53" s="92"/>
      <c r="F53" s="130"/>
      <c r="G53" s="234" t="s">
        <v>153</v>
      </c>
      <c r="H53" s="235"/>
      <c r="I53" s="235"/>
      <c r="J53" s="235"/>
      <c r="K53" s="235"/>
      <c r="L53" s="235"/>
      <c r="M53" s="235"/>
      <c r="N53" s="235"/>
      <c r="O53" s="235"/>
      <c r="P53" s="235"/>
      <c r="Q53" s="235"/>
      <c r="R53" s="235"/>
      <c r="S53" s="235"/>
      <c r="T53" s="235"/>
      <c r="U53" s="235"/>
      <c r="V53" s="235"/>
      <c r="W53" s="235"/>
      <c r="X53" s="236"/>
      <c r="Y53" s="237">
        <f>SUM(Y51:AD52)</f>
        <v>0</v>
      </c>
      <c r="Z53" s="233"/>
      <c r="AA53" s="233"/>
      <c r="AB53" s="233"/>
      <c r="AC53" s="233"/>
      <c r="AD53" s="233"/>
      <c r="AE53" s="133" t="s">
        <v>19</v>
      </c>
      <c r="AF53" s="94"/>
      <c r="AG53" s="84"/>
    </row>
    <row r="54" spans="1:33">
      <c r="A54" s="23"/>
      <c r="B54" s="85"/>
      <c r="C54" s="86"/>
      <c r="D54" s="83"/>
      <c r="E54" s="92"/>
      <c r="F54" s="229" t="s">
        <v>189</v>
      </c>
      <c r="G54" s="230"/>
      <c r="H54" s="230"/>
      <c r="I54" s="230"/>
      <c r="J54" s="230"/>
      <c r="K54" s="230"/>
      <c r="L54" s="230"/>
      <c r="M54" s="230"/>
      <c r="N54" s="230"/>
      <c r="O54" s="230"/>
      <c r="P54" s="230"/>
      <c r="Q54" s="230"/>
      <c r="R54" s="230"/>
      <c r="S54" s="230"/>
      <c r="T54" s="230"/>
      <c r="U54" s="230"/>
      <c r="V54" s="230"/>
      <c r="W54" s="230"/>
      <c r="X54" s="231"/>
      <c r="Y54" s="232"/>
      <c r="Z54" s="233"/>
      <c r="AA54" s="233"/>
      <c r="AB54" s="233"/>
      <c r="AC54" s="233"/>
      <c r="AD54" s="233"/>
      <c r="AE54" s="134" t="s">
        <v>187</v>
      </c>
      <c r="AF54" s="95"/>
      <c r="AG54" s="84"/>
    </row>
    <row r="55" spans="1:33">
      <c r="A55" s="24"/>
      <c r="B55" s="127"/>
      <c r="C55" s="87"/>
      <c r="D55" s="83"/>
      <c r="E55" s="92"/>
      <c r="F55" s="229" t="s">
        <v>190</v>
      </c>
      <c r="G55" s="230"/>
      <c r="H55" s="230"/>
      <c r="I55" s="230"/>
      <c r="J55" s="230"/>
      <c r="K55" s="230"/>
      <c r="L55" s="230"/>
      <c r="M55" s="230"/>
      <c r="N55" s="230"/>
      <c r="O55" s="230"/>
      <c r="P55" s="230"/>
      <c r="Q55" s="230"/>
      <c r="R55" s="230"/>
      <c r="S55" s="230"/>
      <c r="T55" s="230"/>
      <c r="U55" s="230"/>
      <c r="V55" s="230"/>
      <c r="W55" s="230"/>
      <c r="X55" s="231"/>
      <c r="Y55" s="232"/>
      <c r="Z55" s="233"/>
      <c r="AA55" s="233"/>
      <c r="AB55" s="233"/>
      <c r="AC55" s="233"/>
      <c r="AD55" s="233"/>
      <c r="AE55" s="134" t="s">
        <v>40</v>
      </c>
      <c r="AF55" s="95"/>
      <c r="AG55" s="84"/>
    </row>
    <row r="56" spans="1:33">
      <c r="A56" s="23"/>
      <c r="B56" s="85"/>
      <c r="C56" s="89"/>
      <c r="D56" s="83"/>
      <c r="E56" s="92"/>
      <c r="F56" s="245" t="s">
        <v>32</v>
      </c>
      <c r="G56" s="230"/>
      <c r="H56" s="230"/>
      <c r="I56" s="230"/>
      <c r="J56" s="230"/>
      <c r="K56" s="230"/>
      <c r="L56" s="230"/>
      <c r="M56" s="230"/>
      <c r="N56" s="230"/>
      <c r="O56" s="230"/>
      <c r="P56" s="230"/>
      <c r="Q56" s="230"/>
      <c r="R56" s="230"/>
      <c r="S56" s="230"/>
      <c r="T56" s="230"/>
      <c r="U56" s="230"/>
      <c r="V56" s="230"/>
      <c r="W56" s="230"/>
      <c r="X56" s="231"/>
      <c r="Y56" s="246" t="e">
        <f>ROUNDDOWN(Y53/(Y54*Y55),0)</f>
        <v>#DIV/0!</v>
      </c>
      <c r="Z56" s="233"/>
      <c r="AA56" s="233"/>
      <c r="AB56" s="233"/>
      <c r="AC56" s="233"/>
      <c r="AD56" s="233"/>
      <c r="AE56" s="131" t="s">
        <v>19</v>
      </c>
      <c r="AF56" s="96"/>
      <c r="AG56" s="84"/>
    </row>
    <row r="57" spans="1:33" ht="13.5" thickBot="1">
      <c r="A57" s="24"/>
      <c r="B57" s="127"/>
      <c r="C57" s="87"/>
      <c r="D57" s="83"/>
      <c r="E57" s="92"/>
      <c r="F57" s="238" t="s">
        <v>186</v>
      </c>
      <c r="G57" s="240"/>
      <c r="H57" s="240"/>
      <c r="I57" s="240"/>
      <c r="J57" s="240"/>
      <c r="K57" s="240"/>
      <c r="L57" s="240"/>
      <c r="M57" s="240"/>
      <c r="N57" s="240"/>
      <c r="O57" s="240"/>
      <c r="P57" s="240"/>
      <c r="Q57" s="240"/>
      <c r="R57" s="240"/>
      <c r="S57" s="240"/>
      <c r="T57" s="240"/>
      <c r="U57" s="240"/>
      <c r="V57" s="240"/>
      <c r="W57" s="240"/>
      <c r="X57" s="241"/>
      <c r="Y57" s="242">
        <f>研修記録!DE7</f>
        <v>0</v>
      </c>
      <c r="Z57" s="243"/>
      <c r="AA57" s="243"/>
      <c r="AB57" s="243"/>
      <c r="AC57" s="243"/>
      <c r="AD57" s="244"/>
      <c r="AE57" s="123"/>
      <c r="AF57" s="97"/>
      <c r="AG57" s="84"/>
    </row>
    <row r="58" spans="1:33" ht="13.5" thickBot="1">
      <c r="A58" s="24"/>
      <c r="B58" s="85"/>
      <c r="C58" s="89"/>
      <c r="D58" s="83"/>
      <c r="E58" s="92"/>
      <c r="F58" s="120"/>
      <c r="G58" s="120"/>
      <c r="H58" s="120"/>
      <c r="I58" s="120"/>
      <c r="J58" s="120"/>
      <c r="K58" s="120"/>
      <c r="L58" s="120"/>
      <c r="M58" s="120"/>
      <c r="N58" s="120"/>
      <c r="O58" s="120"/>
      <c r="P58" s="120"/>
      <c r="Q58" s="120"/>
      <c r="R58" s="121"/>
      <c r="S58" s="121"/>
      <c r="T58" s="247" t="s">
        <v>185</v>
      </c>
      <c r="U58" s="248"/>
      <c r="V58" s="248"/>
      <c r="W58" s="248"/>
      <c r="X58" s="248"/>
      <c r="Y58" s="249" t="e">
        <f>ROUNDDOWN(Y56*Y57*24,0)</f>
        <v>#DIV/0!</v>
      </c>
      <c r="Z58" s="250"/>
      <c r="AA58" s="250"/>
      <c r="AB58" s="250"/>
      <c r="AC58" s="250"/>
      <c r="AD58" s="251"/>
      <c r="AE58" s="124" t="s">
        <v>19</v>
      </c>
      <c r="AF58" s="98"/>
      <c r="AG58" s="84"/>
    </row>
    <row r="59" spans="1:33" ht="13.5" thickBot="1">
      <c r="A59" s="24"/>
      <c r="B59" s="85"/>
      <c r="C59" s="86"/>
      <c r="D59" s="83"/>
      <c r="E59" s="99"/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100"/>
      <c r="Y59" s="100"/>
      <c r="Z59" s="100"/>
      <c r="AA59" s="100"/>
      <c r="AB59" s="100"/>
      <c r="AC59" s="100"/>
      <c r="AD59" s="100"/>
      <c r="AE59" s="100"/>
      <c r="AF59" s="101"/>
      <c r="AG59" s="84"/>
    </row>
    <row r="60" spans="1:33">
      <c r="A60" s="24"/>
      <c r="B60" s="85"/>
      <c r="C60" s="86"/>
      <c r="D60" s="83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84"/>
    </row>
    <row r="61" spans="1:33" ht="13.5" thickBot="1">
      <c r="A61" s="24"/>
      <c r="B61" s="127"/>
      <c r="C61" s="87"/>
      <c r="D61" s="83"/>
      <c r="E61" s="7"/>
      <c r="F61" s="2"/>
      <c r="G61" s="2"/>
      <c r="H61" s="2"/>
      <c r="I61" s="2"/>
      <c r="J61" s="122"/>
      <c r="K61" s="122"/>
      <c r="L61" s="122"/>
      <c r="M61" s="122"/>
      <c r="N61" s="122"/>
      <c r="O61" s="122"/>
      <c r="P61" s="2"/>
      <c r="Q61" s="2"/>
      <c r="R61" s="123"/>
      <c r="S61" s="123"/>
      <c r="T61" s="123"/>
      <c r="U61" s="123"/>
      <c r="V61" s="123"/>
      <c r="W61" s="123"/>
      <c r="X61" s="2"/>
      <c r="Y61" s="2"/>
      <c r="Z61" s="103"/>
      <c r="AA61" s="103"/>
      <c r="AB61" s="103"/>
      <c r="AC61" s="103"/>
      <c r="AD61" s="103"/>
      <c r="AE61" s="103"/>
      <c r="AF61" s="103"/>
      <c r="AG61" s="84"/>
    </row>
    <row r="62" spans="1:33">
      <c r="A62" s="24"/>
      <c r="B62" s="88">
        <f>IFERROR(Y71,0)</f>
        <v>0</v>
      </c>
      <c r="C62" s="86"/>
      <c r="D62" s="83"/>
      <c r="E62" s="118" t="s">
        <v>193</v>
      </c>
      <c r="F62" s="119"/>
      <c r="G62" s="119"/>
      <c r="H62" s="119"/>
      <c r="I62" s="119"/>
      <c r="J62" s="119"/>
      <c r="K62" s="214"/>
      <c r="L62" s="215"/>
      <c r="M62" s="215"/>
      <c r="N62" s="215"/>
      <c r="O62" s="215"/>
      <c r="P62" s="215"/>
      <c r="Q62" s="215"/>
      <c r="R62" s="216"/>
      <c r="S62" s="90"/>
      <c r="T62" s="90"/>
      <c r="U62" s="90"/>
      <c r="V62" s="90"/>
      <c r="W62" s="90"/>
      <c r="X62" s="90"/>
      <c r="Y62" s="90"/>
      <c r="Z62" s="90"/>
      <c r="AA62" s="90"/>
      <c r="AB62" s="90"/>
      <c r="AC62" s="90"/>
      <c r="AD62" s="90"/>
      <c r="AE62" s="90"/>
      <c r="AF62" s="91"/>
      <c r="AG62" s="84"/>
    </row>
    <row r="63" spans="1:33">
      <c r="A63" s="24"/>
      <c r="B63" s="85"/>
      <c r="C63" s="89"/>
      <c r="D63" s="83"/>
      <c r="E63" s="92"/>
      <c r="F63" s="256" t="s">
        <v>188</v>
      </c>
      <c r="G63" s="257"/>
      <c r="H63" s="257"/>
      <c r="I63" s="257"/>
      <c r="J63" s="257"/>
      <c r="K63" s="257"/>
      <c r="L63" s="257"/>
      <c r="M63" s="257"/>
      <c r="N63" s="257"/>
      <c r="O63" s="257"/>
      <c r="P63" s="257"/>
      <c r="Q63" s="257"/>
      <c r="R63" s="257"/>
      <c r="S63" s="257"/>
      <c r="T63" s="257"/>
      <c r="U63" s="257"/>
      <c r="V63" s="257"/>
      <c r="W63" s="257"/>
      <c r="X63" s="257"/>
      <c r="Y63" s="257"/>
      <c r="Z63" s="257"/>
      <c r="AA63" s="257"/>
      <c r="AB63" s="257"/>
      <c r="AC63" s="257"/>
      <c r="AD63" s="257"/>
      <c r="AE63" s="132"/>
      <c r="AF63" s="93"/>
      <c r="AG63" s="84"/>
    </row>
    <row r="64" spans="1:33">
      <c r="A64" s="24"/>
      <c r="B64" s="85"/>
      <c r="C64" s="86"/>
      <c r="D64" s="83"/>
      <c r="E64" s="92"/>
      <c r="F64" s="23"/>
      <c r="G64" s="238" t="s">
        <v>152</v>
      </c>
      <c r="H64" s="235"/>
      <c r="I64" s="235"/>
      <c r="J64" s="235"/>
      <c r="K64" s="235"/>
      <c r="L64" s="235"/>
      <c r="M64" s="235"/>
      <c r="N64" s="235"/>
      <c r="O64" s="235"/>
      <c r="P64" s="235"/>
      <c r="Q64" s="235"/>
      <c r="R64" s="235"/>
      <c r="S64" s="235"/>
      <c r="T64" s="235"/>
      <c r="U64" s="235"/>
      <c r="V64" s="235"/>
      <c r="W64" s="235"/>
      <c r="X64" s="236"/>
      <c r="Y64" s="239"/>
      <c r="Z64" s="233"/>
      <c r="AA64" s="233"/>
      <c r="AB64" s="233"/>
      <c r="AC64" s="233"/>
      <c r="AD64" s="233"/>
      <c r="AE64" s="133" t="s">
        <v>19</v>
      </c>
      <c r="AF64" s="94"/>
      <c r="AG64" s="84"/>
    </row>
    <row r="65" spans="1:33">
      <c r="A65" s="23"/>
      <c r="B65" s="127"/>
      <c r="C65" s="87"/>
      <c r="D65" s="83"/>
      <c r="E65" s="92"/>
      <c r="F65" s="23"/>
      <c r="G65" s="238" t="s">
        <v>158</v>
      </c>
      <c r="H65" s="235"/>
      <c r="I65" s="235"/>
      <c r="J65" s="235"/>
      <c r="K65" s="235"/>
      <c r="L65" s="235"/>
      <c r="M65" s="235"/>
      <c r="N65" s="235"/>
      <c r="O65" s="235"/>
      <c r="P65" s="235"/>
      <c r="Q65" s="235"/>
      <c r="R65" s="235"/>
      <c r="S65" s="235"/>
      <c r="T65" s="235"/>
      <c r="U65" s="235"/>
      <c r="V65" s="235"/>
      <c r="W65" s="235"/>
      <c r="X65" s="236"/>
      <c r="Y65" s="239"/>
      <c r="Z65" s="233"/>
      <c r="AA65" s="233"/>
      <c r="AB65" s="233"/>
      <c r="AC65" s="233"/>
      <c r="AD65" s="233"/>
      <c r="AE65" s="133" t="s">
        <v>19</v>
      </c>
      <c r="AF65" s="94"/>
      <c r="AG65" s="84"/>
    </row>
    <row r="66" spans="1:33">
      <c r="A66" s="23"/>
      <c r="B66" s="85"/>
      <c r="C66" s="86"/>
      <c r="D66" s="83"/>
      <c r="E66" s="92"/>
      <c r="F66" s="130"/>
      <c r="G66" s="234" t="s">
        <v>153</v>
      </c>
      <c r="H66" s="235"/>
      <c r="I66" s="235"/>
      <c r="J66" s="235"/>
      <c r="K66" s="235"/>
      <c r="L66" s="235"/>
      <c r="M66" s="235"/>
      <c r="N66" s="235"/>
      <c r="O66" s="235"/>
      <c r="P66" s="235"/>
      <c r="Q66" s="235"/>
      <c r="R66" s="235"/>
      <c r="S66" s="235"/>
      <c r="T66" s="235"/>
      <c r="U66" s="235"/>
      <c r="V66" s="235"/>
      <c r="W66" s="235"/>
      <c r="X66" s="236"/>
      <c r="Y66" s="237">
        <f>SUM(Y64:AD65)</f>
        <v>0</v>
      </c>
      <c r="Z66" s="233"/>
      <c r="AA66" s="233"/>
      <c r="AB66" s="233"/>
      <c r="AC66" s="233"/>
      <c r="AD66" s="233"/>
      <c r="AE66" s="133" t="s">
        <v>19</v>
      </c>
      <c r="AF66" s="94"/>
      <c r="AG66" s="84"/>
    </row>
    <row r="67" spans="1:33">
      <c r="A67" s="23"/>
      <c r="B67" s="85"/>
      <c r="C67" s="89"/>
      <c r="D67" s="83"/>
      <c r="E67" s="92"/>
      <c r="F67" s="229" t="s">
        <v>189</v>
      </c>
      <c r="G67" s="230"/>
      <c r="H67" s="230"/>
      <c r="I67" s="230"/>
      <c r="J67" s="230"/>
      <c r="K67" s="230"/>
      <c r="L67" s="230"/>
      <c r="M67" s="230"/>
      <c r="N67" s="230"/>
      <c r="O67" s="230"/>
      <c r="P67" s="230"/>
      <c r="Q67" s="230"/>
      <c r="R67" s="230"/>
      <c r="S67" s="230"/>
      <c r="T67" s="230"/>
      <c r="U67" s="230"/>
      <c r="V67" s="230"/>
      <c r="W67" s="230"/>
      <c r="X67" s="231"/>
      <c r="Y67" s="232"/>
      <c r="Z67" s="233"/>
      <c r="AA67" s="233"/>
      <c r="AB67" s="233"/>
      <c r="AC67" s="233"/>
      <c r="AD67" s="233"/>
      <c r="AE67" s="134" t="s">
        <v>187</v>
      </c>
      <c r="AF67" s="95"/>
      <c r="AG67" s="84"/>
    </row>
    <row r="68" spans="1:33">
      <c r="A68" s="24"/>
      <c r="B68" s="85"/>
      <c r="C68" s="86"/>
      <c r="D68" s="83"/>
      <c r="E68" s="92"/>
      <c r="F68" s="229" t="s">
        <v>190</v>
      </c>
      <c r="G68" s="230"/>
      <c r="H68" s="230"/>
      <c r="I68" s="230"/>
      <c r="J68" s="230"/>
      <c r="K68" s="230"/>
      <c r="L68" s="230"/>
      <c r="M68" s="230"/>
      <c r="N68" s="230"/>
      <c r="O68" s="230"/>
      <c r="P68" s="230"/>
      <c r="Q68" s="230"/>
      <c r="R68" s="230"/>
      <c r="S68" s="230"/>
      <c r="T68" s="230"/>
      <c r="U68" s="230"/>
      <c r="V68" s="230"/>
      <c r="W68" s="230"/>
      <c r="X68" s="231"/>
      <c r="Y68" s="232"/>
      <c r="Z68" s="233"/>
      <c r="AA68" s="233"/>
      <c r="AB68" s="233"/>
      <c r="AC68" s="233"/>
      <c r="AD68" s="233"/>
      <c r="AE68" s="134" t="s">
        <v>40</v>
      </c>
      <c r="AF68" s="95"/>
      <c r="AG68" s="84"/>
    </row>
    <row r="69" spans="1:33">
      <c r="A69" s="23"/>
      <c r="B69" s="85"/>
      <c r="C69" s="89"/>
      <c r="D69" s="83"/>
      <c r="E69" s="92"/>
      <c r="F69" s="245" t="s">
        <v>32</v>
      </c>
      <c r="G69" s="230"/>
      <c r="H69" s="230"/>
      <c r="I69" s="230"/>
      <c r="J69" s="230"/>
      <c r="K69" s="230"/>
      <c r="L69" s="230"/>
      <c r="M69" s="230"/>
      <c r="N69" s="230"/>
      <c r="O69" s="230"/>
      <c r="P69" s="230"/>
      <c r="Q69" s="230"/>
      <c r="R69" s="230"/>
      <c r="S69" s="230"/>
      <c r="T69" s="230"/>
      <c r="U69" s="230"/>
      <c r="V69" s="230"/>
      <c r="W69" s="230"/>
      <c r="X69" s="231"/>
      <c r="Y69" s="246" t="e">
        <f>ROUNDDOWN(Y66/(Y67*Y68),0)</f>
        <v>#DIV/0!</v>
      </c>
      <c r="Z69" s="233"/>
      <c r="AA69" s="233"/>
      <c r="AB69" s="233"/>
      <c r="AC69" s="233"/>
      <c r="AD69" s="233"/>
      <c r="AE69" s="131" t="s">
        <v>19</v>
      </c>
      <c r="AF69" s="96"/>
      <c r="AG69" s="84"/>
    </row>
    <row r="70" spans="1:33" ht="13.5" thickBot="1">
      <c r="A70" s="23"/>
      <c r="B70" s="127"/>
      <c r="C70" s="87"/>
      <c r="D70" s="83"/>
      <c r="E70" s="92"/>
      <c r="F70" s="238" t="s">
        <v>186</v>
      </c>
      <c r="G70" s="240"/>
      <c r="H70" s="240"/>
      <c r="I70" s="240"/>
      <c r="J70" s="240"/>
      <c r="K70" s="240"/>
      <c r="L70" s="240"/>
      <c r="M70" s="240"/>
      <c r="N70" s="240"/>
      <c r="O70" s="240"/>
      <c r="P70" s="240"/>
      <c r="Q70" s="240"/>
      <c r="R70" s="240"/>
      <c r="S70" s="240"/>
      <c r="T70" s="240"/>
      <c r="U70" s="240"/>
      <c r="V70" s="240"/>
      <c r="W70" s="240"/>
      <c r="X70" s="241"/>
      <c r="Y70" s="242">
        <f>研修記録!EH7</f>
        <v>0</v>
      </c>
      <c r="Z70" s="243"/>
      <c r="AA70" s="243"/>
      <c r="AB70" s="243"/>
      <c r="AC70" s="243"/>
      <c r="AD70" s="244"/>
      <c r="AE70" s="123"/>
      <c r="AF70" s="97"/>
      <c r="AG70" s="84"/>
    </row>
    <row r="71" spans="1:33" ht="13.5" thickBot="1">
      <c r="A71" s="23"/>
      <c r="B71" s="127"/>
      <c r="C71" s="87"/>
      <c r="D71" s="83"/>
      <c r="E71" s="92"/>
      <c r="F71" s="120"/>
      <c r="G71" s="120"/>
      <c r="H71" s="120"/>
      <c r="I71" s="120"/>
      <c r="J71" s="120"/>
      <c r="K71" s="120"/>
      <c r="L71" s="120"/>
      <c r="M71" s="120"/>
      <c r="N71" s="120"/>
      <c r="O71" s="120"/>
      <c r="P71" s="120"/>
      <c r="Q71" s="120"/>
      <c r="R71" s="121"/>
      <c r="S71" s="121"/>
      <c r="T71" s="247" t="s">
        <v>185</v>
      </c>
      <c r="U71" s="248"/>
      <c r="V71" s="248"/>
      <c r="W71" s="248"/>
      <c r="X71" s="248"/>
      <c r="Y71" s="249" t="e">
        <f>ROUNDDOWN(Y69*Y70*24,0)</f>
        <v>#DIV/0!</v>
      </c>
      <c r="Z71" s="250"/>
      <c r="AA71" s="250"/>
      <c r="AB71" s="250"/>
      <c r="AC71" s="250"/>
      <c r="AD71" s="251"/>
      <c r="AE71" s="124" t="s">
        <v>19</v>
      </c>
      <c r="AF71" s="98"/>
      <c r="AG71" s="84"/>
    </row>
    <row r="72" spans="1:33" ht="13.5" thickBot="1">
      <c r="A72" s="23"/>
      <c r="B72" s="127"/>
      <c r="C72" s="87"/>
      <c r="D72" s="83"/>
      <c r="E72" s="99"/>
      <c r="F72" s="100"/>
      <c r="G72" s="100"/>
      <c r="H72" s="100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  <c r="Z72" s="100"/>
      <c r="AA72" s="100"/>
      <c r="AB72" s="100"/>
      <c r="AC72" s="100"/>
      <c r="AD72" s="100"/>
      <c r="AE72" s="100"/>
      <c r="AF72" s="101"/>
      <c r="AG72" s="84"/>
    </row>
    <row r="73" spans="1:33">
      <c r="A73" s="23"/>
      <c r="B73" s="127"/>
      <c r="C73" s="87"/>
      <c r="D73" s="83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84"/>
    </row>
    <row r="74" spans="1:33" ht="13.5" thickBot="1">
      <c r="A74" s="23"/>
      <c r="B74" s="127"/>
      <c r="C74" s="87"/>
      <c r="D74" s="83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84"/>
    </row>
    <row r="75" spans="1:33">
      <c r="A75" s="24"/>
      <c r="B75" s="88">
        <f>IFERROR(Y84,0)</f>
        <v>0</v>
      </c>
      <c r="C75" s="86"/>
      <c r="D75" s="83"/>
      <c r="E75" s="118" t="s">
        <v>194</v>
      </c>
      <c r="F75" s="119"/>
      <c r="G75" s="119"/>
      <c r="H75" s="119"/>
      <c r="I75" s="119"/>
      <c r="J75" s="119"/>
      <c r="K75" s="214"/>
      <c r="L75" s="215"/>
      <c r="M75" s="215"/>
      <c r="N75" s="215"/>
      <c r="O75" s="215"/>
      <c r="P75" s="215"/>
      <c r="Q75" s="215"/>
      <c r="R75" s="216"/>
      <c r="S75" s="90"/>
      <c r="T75" s="90"/>
      <c r="U75" s="90"/>
      <c r="V75" s="90"/>
      <c r="W75" s="90"/>
      <c r="X75" s="90"/>
      <c r="Y75" s="90"/>
      <c r="Z75" s="90"/>
      <c r="AA75" s="90"/>
      <c r="AB75" s="90"/>
      <c r="AC75" s="90"/>
      <c r="AD75" s="90"/>
      <c r="AE75" s="90"/>
      <c r="AF75" s="91"/>
      <c r="AG75" s="84"/>
    </row>
    <row r="76" spans="1:33">
      <c r="A76" s="24"/>
      <c r="B76" s="85"/>
      <c r="C76" s="89"/>
      <c r="D76" s="83"/>
      <c r="E76" s="92"/>
      <c r="F76" s="256" t="s">
        <v>188</v>
      </c>
      <c r="G76" s="257"/>
      <c r="H76" s="257"/>
      <c r="I76" s="257"/>
      <c r="J76" s="257"/>
      <c r="K76" s="257"/>
      <c r="L76" s="257"/>
      <c r="M76" s="257"/>
      <c r="N76" s="257"/>
      <c r="O76" s="257"/>
      <c r="P76" s="257"/>
      <c r="Q76" s="257"/>
      <c r="R76" s="257"/>
      <c r="S76" s="257"/>
      <c r="T76" s="257"/>
      <c r="U76" s="257"/>
      <c r="V76" s="257"/>
      <c r="W76" s="257"/>
      <c r="X76" s="257"/>
      <c r="Y76" s="257"/>
      <c r="Z76" s="257"/>
      <c r="AA76" s="257"/>
      <c r="AB76" s="257"/>
      <c r="AC76" s="257"/>
      <c r="AD76" s="257"/>
      <c r="AE76" s="132"/>
      <c r="AF76" s="93"/>
      <c r="AG76" s="84"/>
    </row>
    <row r="77" spans="1:33">
      <c r="A77" s="24"/>
      <c r="B77" s="85"/>
      <c r="C77" s="86"/>
      <c r="D77" s="83"/>
      <c r="E77" s="92"/>
      <c r="F77" s="23"/>
      <c r="G77" s="238" t="s">
        <v>152</v>
      </c>
      <c r="H77" s="235"/>
      <c r="I77" s="235"/>
      <c r="J77" s="235"/>
      <c r="K77" s="235"/>
      <c r="L77" s="235"/>
      <c r="M77" s="235"/>
      <c r="N77" s="235"/>
      <c r="O77" s="235"/>
      <c r="P77" s="235"/>
      <c r="Q77" s="235"/>
      <c r="R77" s="235"/>
      <c r="S77" s="235"/>
      <c r="T77" s="235"/>
      <c r="U77" s="235"/>
      <c r="V77" s="235"/>
      <c r="W77" s="235"/>
      <c r="X77" s="236"/>
      <c r="Y77" s="239"/>
      <c r="Z77" s="233"/>
      <c r="AA77" s="233"/>
      <c r="AB77" s="233"/>
      <c r="AC77" s="233"/>
      <c r="AD77" s="233"/>
      <c r="AE77" s="133" t="s">
        <v>19</v>
      </c>
      <c r="AF77" s="94"/>
      <c r="AG77" s="84"/>
    </row>
    <row r="78" spans="1:33">
      <c r="A78" s="23"/>
      <c r="B78" s="127"/>
      <c r="C78" s="87"/>
      <c r="D78" s="83"/>
      <c r="E78" s="92"/>
      <c r="F78" s="23"/>
      <c r="G78" s="238" t="s">
        <v>158</v>
      </c>
      <c r="H78" s="235"/>
      <c r="I78" s="235"/>
      <c r="J78" s="235"/>
      <c r="K78" s="235"/>
      <c r="L78" s="235"/>
      <c r="M78" s="235"/>
      <c r="N78" s="235"/>
      <c r="O78" s="235"/>
      <c r="P78" s="235"/>
      <c r="Q78" s="235"/>
      <c r="R78" s="235"/>
      <c r="S78" s="235"/>
      <c r="T78" s="235"/>
      <c r="U78" s="235"/>
      <c r="V78" s="235"/>
      <c r="W78" s="235"/>
      <c r="X78" s="236"/>
      <c r="Y78" s="239"/>
      <c r="Z78" s="259"/>
      <c r="AA78" s="259"/>
      <c r="AB78" s="259"/>
      <c r="AC78" s="259"/>
      <c r="AD78" s="260"/>
      <c r="AE78" s="133" t="s">
        <v>19</v>
      </c>
      <c r="AF78" s="94"/>
      <c r="AG78" s="84"/>
    </row>
    <row r="79" spans="1:33">
      <c r="A79" s="23"/>
      <c r="B79" s="85"/>
      <c r="C79" s="86"/>
      <c r="D79" s="83"/>
      <c r="E79" s="92"/>
      <c r="F79" s="130"/>
      <c r="G79" s="234" t="s">
        <v>153</v>
      </c>
      <c r="H79" s="235"/>
      <c r="I79" s="235"/>
      <c r="J79" s="235"/>
      <c r="K79" s="235"/>
      <c r="L79" s="235"/>
      <c r="M79" s="235"/>
      <c r="N79" s="235"/>
      <c r="O79" s="235"/>
      <c r="P79" s="235"/>
      <c r="Q79" s="235"/>
      <c r="R79" s="235"/>
      <c r="S79" s="235"/>
      <c r="T79" s="235"/>
      <c r="U79" s="235"/>
      <c r="V79" s="235"/>
      <c r="W79" s="235"/>
      <c r="X79" s="236"/>
      <c r="Y79" s="237">
        <f>SUM(Y77:AD78)</f>
        <v>0</v>
      </c>
      <c r="Z79" s="233"/>
      <c r="AA79" s="233"/>
      <c r="AB79" s="233"/>
      <c r="AC79" s="233"/>
      <c r="AD79" s="233"/>
      <c r="AE79" s="133" t="s">
        <v>19</v>
      </c>
      <c r="AF79" s="94"/>
      <c r="AG79" s="84"/>
    </row>
    <row r="80" spans="1:33">
      <c r="A80" s="23"/>
      <c r="B80" s="85"/>
      <c r="C80" s="89"/>
      <c r="D80" s="83"/>
      <c r="E80" s="92"/>
      <c r="F80" s="229" t="s">
        <v>189</v>
      </c>
      <c r="G80" s="230"/>
      <c r="H80" s="230"/>
      <c r="I80" s="230"/>
      <c r="J80" s="230"/>
      <c r="K80" s="230"/>
      <c r="L80" s="230"/>
      <c r="M80" s="230"/>
      <c r="N80" s="230"/>
      <c r="O80" s="230"/>
      <c r="P80" s="230"/>
      <c r="Q80" s="230"/>
      <c r="R80" s="230"/>
      <c r="S80" s="230"/>
      <c r="T80" s="230"/>
      <c r="U80" s="230"/>
      <c r="V80" s="230"/>
      <c r="W80" s="230"/>
      <c r="X80" s="231"/>
      <c r="Y80" s="232"/>
      <c r="Z80" s="233"/>
      <c r="AA80" s="233"/>
      <c r="AB80" s="233"/>
      <c r="AC80" s="233"/>
      <c r="AD80" s="233"/>
      <c r="AE80" s="134" t="s">
        <v>187</v>
      </c>
      <c r="AF80" s="95"/>
      <c r="AG80" s="84"/>
    </row>
    <row r="81" spans="1:33">
      <c r="A81" s="24"/>
      <c r="B81" s="85"/>
      <c r="C81" s="86"/>
      <c r="D81" s="83"/>
      <c r="E81" s="92"/>
      <c r="F81" s="229" t="s">
        <v>190</v>
      </c>
      <c r="G81" s="230"/>
      <c r="H81" s="230"/>
      <c r="I81" s="230"/>
      <c r="J81" s="230"/>
      <c r="K81" s="230"/>
      <c r="L81" s="230"/>
      <c r="M81" s="230"/>
      <c r="N81" s="230"/>
      <c r="O81" s="230"/>
      <c r="P81" s="230"/>
      <c r="Q81" s="230"/>
      <c r="R81" s="230"/>
      <c r="S81" s="230"/>
      <c r="T81" s="230"/>
      <c r="U81" s="230"/>
      <c r="V81" s="230"/>
      <c r="W81" s="230"/>
      <c r="X81" s="231"/>
      <c r="Y81" s="232"/>
      <c r="Z81" s="233"/>
      <c r="AA81" s="233"/>
      <c r="AB81" s="233"/>
      <c r="AC81" s="233"/>
      <c r="AD81" s="233"/>
      <c r="AE81" s="134" t="s">
        <v>40</v>
      </c>
      <c r="AF81" s="95"/>
      <c r="AG81" s="84"/>
    </row>
    <row r="82" spans="1:33">
      <c r="A82" s="23"/>
      <c r="B82" s="85"/>
      <c r="C82" s="89"/>
      <c r="D82" s="83"/>
      <c r="E82" s="92"/>
      <c r="F82" s="245" t="s">
        <v>32</v>
      </c>
      <c r="G82" s="230"/>
      <c r="H82" s="230"/>
      <c r="I82" s="230"/>
      <c r="J82" s="230"/>
      <c r="K82" s="230"/>
      <c r="L82" s="230"/>
      <c r="M82" s="230"/>
      <c r="N82" s="230"/>
      <c r="O82" s="230"/>
      <c r="P82" s="230"/>
      <c r="Q82" s="230"/>
      <c r="R82" s="230"/>
      <c r="S82" s="230"/>
      <c r="T82" s="230"/>
      <c r="U82" s="230"/>
      <c r="V82" s="230"/>
      <c r="W82" s="230"/>
      <c r="X82" s="231"/>
      <c r="Y82" s="246" t="e">
        <f>ROUNDDOWN(Y79/(Y80*Y81),0)</f>
        <v>#DIV/0!</v>
      </c>
      <c r="Z82" s="233"/>
      <c r="AA82" s="233"/>
      <c r="AB82" s="233"/>
      <c r="AC82" s="233"/>
      <c r="AD82" s="233"/>
      <c r="AE82" s="131" t="s">
        <v>19</v>
      </c>
      <c r="AF82" s="96"/>
      <c r="AG82" s="84"/>
    </row>
    <row r="83" spans="1:33" ht="13.5" thickBot="1">
      <c r="A83" s="23"/>
      <c r="B83" s="127"/>
      <c r="C83" s="87"/>
      <c r="D83" s="83"/>
      <c r="E83" s="92"/>
      <c r="F83" s="238" t="s">
        <v>186</v>
      </c>
      <c r="G83" s="240"/>
      <c r="H83" s="240"/>
      <c r="I83" s="240"/>
      <c r="J83" s="240"/>
      <c r="K83" s="240"/>
      <c r="L83" s="240"/>
      <c r="M83" s="240"/>
      <c r="N83" s="240"/>
      <c r="O83" s="240"/>
      <c r="P83" s="240"/>
      <c r="Q83" s="240"/>
      <c r="R83" s="240"/>
      <c r="S83" s="240"/>
      <c r="T83" s="240"/>
      <c r="U83" s="240"/>
      <c r="V83" s="240"/>
      <c r="W83" s="240"/>
      <c r="X83" s="241"/>
      <c r="Y83" s="242">
        <f>研修記録!FK7</f>
        <v>0</v>
      </c>
      <c r="Z83" s="243"/>
      <c r="AA83" s="243"/>
      <c r="AB83" s="243"/>
      <c r="AC83" s="243"/>
      <c r="AD83" s="244"/>
      <c r="AE83" s="123"/>
      <c r="AF83" s="97"/>
      <c r="AG83" s="84"/>
    </row>
    <row r="84" spans="1:33" ht="13.5" thickBot="1">
      <c r="A84" s="23"/>
      <c r="B84" s="127"/>
      <c r="C84" s="87"/>
      <c r="D84" s="83"/>
      <c r="E84" s="92"/>
      <c r="F84" s="120"/>
      <c r="G84" s="120"/>
      <c r="H84" s="120"/>
      <c r="I84" s="120"/>
      <c r="J84" s="120"/>
      <c r="K84" s="120"/>
      <c r="L84" s="120"/>
      <c r="M84" s="120"/>
      <c r="N84" s="120"/>
      <c r="O84" s="120"/>
      <c r="P84" s="120"/>
      <c r="Q84" s="120"/>
      <c r="R84" s="121"/>
      <c r="S84" s="121"/>
      <c r="T84" s="247" t="s">
        <v>185</v>
      </c>
      <c r="U84" s="248"/>
      <c r="V84" s="248"/>
      <c r="W84" s="248"/>
      <c r="X84" s="248"/>
      <c r="Y84" s="249" t="e">
        <f>ROUNDDOWN(Y82*Y83*24,0)</f>
        <v>#DIV/0!</v>
      </c>
      <c r="Z84" s="250"/>
      <c r="AA84" s="250"/>
      <c r="AB84" s="250"/>
      <c r="AC84" s="250"/>
      <c r="AD84" s="251"/>
      <c r="AE84" s="124" t="s">
        <v>19</v>
      </c>
      <c r="AF84" s="98"/>
      <c r="AG84" s="84"/>
    </row>
    <row r="85" spans="1:33" ht="13.5" thickBot="1">
      <c r="A85" s="23"/>
      <c r="B85" s="127"/>
      <c r="C85" s="87"/>
      <c r="D85" s="83"/>
      <c r="E85" s="99"/>
      <c r="F85" s="100"/>
      <c r="G85" s="100"/>
      <c r="H85" s="100"/>
      <c r="I85" s="100"/>
      <c r="J85" s="100"/>
      <c r="K85" s="100"/>
      <c r="L85" s="100"/>
      <c r="M85" s="100"/>
      <c r="N85" s="100"/>
      <c r="O85" s="100"/>
      <c r="P85" s="100"/>
      <c r="Q85" s="100"/>
      <c r="R85" s="100"/>
      <c r="S85" s="100"/>
      <c r="T85" s="100"/>
      <c r="U85" s="100"/>
      <c r="V85" s="100"/>
      <c r="W85" s="100"/>
      <c r="X85" s="100"/>
      <c r="Y85" s="100"/>
      <c r="Z85" s="100"/>
      <c r="AA85" s="100"/>
      <c r="AB85" s="100"/>
      <c r="AC85" s="100"/>
      <c r="AD85" s="100"/>
      <c r="AE85" s="100"/>
      <c r="AF85" s="101"/>
      <c r="AG85" s="84"/>
    </row>
    <row r="86" spans="1:33">
      <c r="A86" s="23"/>
      <c r="B86" s="127"/>
      <c r="C86" s="129"/>
      <c r="D86" s="83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84"/>
    </row>
    <row r="87" spans="1:33" ht="27.75" customHeight="1">
      <c r="A87" s="25" t="s">
        <v>33</v>
      </c>
      <c r="B87" s="128">
        <f>SUM(B9:B86)</f>
        <v>0</v>
      </c>
      <c r="C87" s="5"/>
      <c r="D87" s="252"/>
      <c r="E87" s="253"/>
      <c r="F87" s="253"/>
      <c r="G87" s="253"/>
      <c r="H87" s="253"/>
      <c r="I87" s="253"/>
      <c r="J87" s="253"/>
      <c r="K87" s="253"/>
      <c r="L87" s="253"/>
      <c r="M87" s="253"/>
      <c r="N87" s="253"/>
      <c r="O87" s="253"/>
      <c r="P87" s="253"/>
      <c r="Q87" s="253"/>
      <c r="R87" s="253"/>
      <c r="S87" s="253"/>
      <c r="T87" s="253"/>
      <c r="U87" s="253"/>
      <c r="V87" s="253"/>
      <c r="W87" s="253"/>
      <c r="X87" s="253"/>
      <c r="Y87" s="253"/>
      <c r="Z87" s="253"/>
      <c r="AA87" s="253"/>
      <c r="AB87" s="253"/>
      <c r="AC87" s="253"/>
      <c r="AD87" s="253"/>
      <c r="AE87" s="253"/>
      <c r="AF87" s="253"/>
      <c r="AG87" s="254"/>
    </row>
    <row r="89" spans="1:33">
      <c r="A89" s="6"/>
    </row>
    <row r="90" spans="1:33" s="6" customFormat="1"/>
  </sheetData>
  <mergeCells count="116">
    <mergeCell ref="F11:AD11"/>
    <mergeCell ref="F24:AD24"/>
    <mergeCell ref="F37:AD37"/>
    <mergeCell ref="F50:AD50"/>
    <mergeCell ref="F63:AD63"/>
    <mergeCell ref="F76:AD76"/>
    <mergeCell ref="T84:X84"/>
    <mergeCell ref="Y84:AD84"/>
    <mergeCell ref="Y83:AD83"/>
    <mergeCell ref="K75:R75"/>
    <mergeCell ref="G79:X79"/>
    <mergeCell ref="F83:X83"/>
    <mergeCell ref="F80:X80"/>
    <mergeCell ref="Y80:AD80"/>
    <mergeCell ref="F81:X81"/>
    <mergeCell ref="Y81:AD81"/>
    <mergeCell ref="F82:X82"/>
    <mergeCell ref="Y82:AD82"/>
    <mergeCell ref="G77:X77"/>
    <mergeCell ref="Y77:AD77"/>
    <mergeCell ref="G78:X78"/>
    <mergeCell ref="Y78:AD78"/>
    <mergeCell ref="Y79:AD79"/>
    <mergeCell ref="F57:X57"/>
    <mergeCell ref="Y57:AD57"/>
    <mergeCell ref="T58:X58"/>
    <mergeCell ref="Y58:AD58"/>
    <mergeCell ref="K62:R62"/>
    <mergeCell ref="Y51:AD51"/>
    <mergeCell ref="G52:X52"/>
    <mergeCell ref="Y52:AD52"/>
    <mergeCell ref="G53:X53"/>
    <mergeCell ref="Y53:AD53"/>
    <mergeCell ref="F54:X54"/>
    <mergeCell ref="Y54:AD54"/>
    <mergeCell ref="Y55:AD55"/>
    <mergeCell ref="F56:X56"/>
    <mergeCell ref="Y56:AD56"/>
    <mergeCell ref="K36:R36"/>
    <mergeCell ref="G38:X38"/>
    <mergeCell ref="Y38:AD38"/>
    <mergeCell ref="F17:X17"/>
    <mergeCell ref="F18:X18"/>
    <mergeCell ref="G12:X12"/>
    <mergeCell ref="G13:X13"/>
    <mergeCell ref="G14:X14"/>
    <mergeCell ref="K23:R23"/>
    <mergeCell ref="T19:X19"/>
    <mergeCell ref="Y19:AD19"/>
    <mergeCell ref="G27:X27"/>
    <mergeCell ref="Y27:AD27"/>
    <mergeCell ref="G26:X26"/>
    <mergeCell ref="Y26:AD26"/>
    <mergeCell ref="G25:X25"/>
    <mergeCell ref="Y25:AD25"/>
    <mergeCell ref="Y18:AD18"/>
    <mergeCell ref="F15:X15"/>
    <mergeCell ref="F16:X16"/>
    <mergeCell ref="D87:AG87"/>
    <mergeCell ref="Y12:AD12"/>
    <mergeCell ref="Y13:AD13"/>
    <mergeCell ref="Y14:AD14"/>
    <mergeCell ref="Y15:AD15"/>
    <mergeCell ref="Y16:AD16"/>
    <mergeCell ref="Y17:AD17"/>
    <mergeCell ref="T71:X71"/>
    <mergeCell ref="Y71:AD71"/>
    <mergeCell ref="F70:X70"/>
    <mergeCell ref="Y70:AD70"/>
    <mergeCell ref="F69:X69"/>
    <mergeCell ref="Y69:AD69"/>
    <mergeCell ref="F68:X68"/>
    <mergeCell ref="Y68:AD68"/>
    <mergeCell ref="F67:X67"/>
    <mergeCell ref="Y67:AD67"/>
    <mergeCell ref="G66:X66"/>
    <mergeCell ref="Y66:AD66"/>
    <mergeCell ref="G65:X65"/>
    <mergeCell ref="Y65:AD65"/>
    <mergeCell ref="G64:X64"/>
    <mergeCell ref="Y64:AD64"/>
    <mergeCell ref="F55:X55"/>
    <mergeCell ref="K49:R49"/>
    <mergeCell ref="G51:X51"/>
    <mergeCell ref="T45:X45"/>
    <mergeCell ref="Y45:AD45"/>
    <mergeCell ref="F44:X44"/>
    <mergeCell ref="Y44:AD44"/>
    <mergeCell ref="F43:X43"/>
    <mergeCell ref="Y43:AD43"/>
    <mergeCell ref="F42:X42"/>
    <mergeCell ref="Y42:AD42"/>
    <mergeCell ref="K10:R10"/>
    <mergeCell ref="A3:AG3"/>
    <mergeCell ref="Q5:U5"/>
    <mergeCell ref="V5:AG5"/>
    <mergeCell ref="A7:A8"/>
    <mergeCell ref="B7:AG7"/>
    <mergeCell ref="B8:C8"/>
    <mergeCell ref="D8:AG8"/>
    <mergeCell ref="F41:X41"/>
    <mergeCell ref="Y41:AD41"/>
    <mergeCell ref="G40:X40"/>
    <mergeCell ref="Y40:AD40"/>
    <mergeCell ref="G39:X39"/>
    <mergeCell ref="Y39:AD39"/>
    <mergeCell ref="F28:X28"/>
    <mergeCell ref="Y28:AD28"/>
    <mergeCell ref="F29:X29"/>
    <mergeCell ref="Y29:AD29"/>
    <mergeCell ref="F31:X31"/>
    <mergeCell ref="Y31:AD31"/>
    <mergeCell ref="F30:X30"/>
    <mergeCell ref="Y30:AD30"/>
    <mergeCell ref="T32:X32"/>
    <mergeCell ref="Y32:AD32"/>
  </mergeCells>
  <phoneticPr fontId="1"/>
  <printOptions horizontalCentered="1"/>
  <pageMargins left="0.78740157480314965" right="0.78740157480314965" top="0.98425196850393704" bottom="0.70866141732283472" header="0.51181102362204722" footer="0.43307086614173229"/>
  <pageSetup paperSize="9" scale="60" orientation="portrait" blackAndWhite="1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390A2-F328-4AF1-9565-325117FDA002}">
  <sheetPr codeName="Sheet9">
    <tabColor rgb="FF00FFFF"/>
  </sheetPr>
  <dimension ref="A1:S37"/>
  <sheetViews>
    <sheetView view="pageBreakPreview" zoomScale="85" zoomScaleNormal="70" zoomScaleSheetLayoutView="85" workbookViewId="0">
      <selection activeCell="O5" sqref="O5:R5"/>
    </sheetView>
  </sheetViews>
  <sheetFormatPr defaultColWidth="5.36328125" defaultRowHeight="13"/>
  <cols>
    <col min="1" max="3" width="4.6328125" style="1" customWidth="1"/>
    <col min="4" max="4" width="7.90625" style="1" customWidth="1"/>
    <col min="5" max="5" width="3.08984375" style="1" customWidth="1"/>
    <col min="6" max="6" width="4.453125" style="1" customWidth="1"/>
    <col min="7" max="7" width="3.36328125" style="1" customWidth="1"/>
    <col min="8" max="8" width="4.453125" style="1" customWidth="1"/>
    <col min="9" max="10" width="3.36328125" style="1" customWidth="1"/>
    <col min="11" max="11" width="7.90625" style="1" customWidth="1"/>
    <col min="12" max="12" width="3.36328125" style="1" customWidth="1"/>
    <col min="13" max="13" width="4.453125" style="1" customWidth="1"/>
    <col min="14" max="14" width="3.36328125" style="1" customWidth="1"/>
    <col min="15" max="15" width="4.453125" style="1" customWidth="1"/>
    <col min="16" max="16" width="3.36328125" style="1" customWidth="1"/>
    <col min="17" max="17" width="15" style="1" customWidth="1"/>
    <col min="18" max="18" width="25.54296875" style="1" customWidth="1"/>
    <col min="19" max="16384" width="5.36328125" style="1"/>
  </cols>
  <sheetData>
    <row r="1" spans="1:19">
      <c r="A1" s="1" t="s">
        <v>88</v>
      </c>
      <c r="P1" s="57"/>
      <c r="Q1" s="57"/>
      <c r="R1" s="139" t="s">
        <v>206</v>
      </c>
    </row>
    <row r="3" spans="1:19">
      <c r="A3" s="217" t="s">
        <v>137</v>
      </c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  <c r="P3" s="217"/>
      <c r="Q3" s="217"/>
      <c r="R3" s="217"/>
      <c r="S3" s="3"/>
    </row>
    <row r="4" spans="1:19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3"/>
    </row>
    <row r="5" spans="1:19" ht="2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62" t="s">
        <v>35</v>
      </c>
      <c r="M5" s="262"/>
      <c r="N5" s="262"/>
      <c r="O5" s="219">
        <f>'2-2 '!V5</f>
        <v>0</v>
      </c>
      <c r="P5" s="219"/>
      <c r="Q5" s="219"/>
      <c r="R5" s="219"/>
      <c r="S5" s="3"/>
    </row>
    <row r="6" spans="1:19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3"/>
    </row>
    <row r="7" spans="1:19">
      <c r="A7" s="218" t="s">
        <v>36</v>
      </c>
      <c r="B7" s="218"/>
      <c r="C7" s="218"/>
      <c r="D7" s="263"/>
      <c r="E7" s="263"/>
      <c r="F7" s="263"/>
      <c r="G7" s="263"/>
      <c r="H7" s="263"/>
      <c r="I7" s="263"/>
      <c r="J7" s="263"/>
      <c r="K7" s="2"/>
      <c r="L7" s="2"/>
      <c r="M7" s="2"/>
      <c r="N7" s="2"/>
      <c r="O7" s="2"/>
      <c r="P7" s="2"/>
      <c r="Q7" s="2"/>
      <c r="R7" s="2"/>
      <c r="S7" s="3"/>
    </row>
    <row r="8" spans="1:19">
      <c r="A8" s="218" t="s">
        <v>91</v>
      </c>
      <c r="B8" s="218"/>
      <c r="C8" s="218"/>
      <c r="D8" s="58"/>
      <c r="E8" s="8" t="s">
        <v>38</v>
      </c>
      <c r="F8" s="58"/>
      <c r="G8" s="8" t="s">
        <v>39</v>
      </c>
      <c r="H8" s="58"/>
      <c r="I8" s="8" t="s">
        <v>40</v>
      </c>
      <c r="J8" s="8" t="s">
        <v>41</v>
      </c>
      <c r="K8" s="58"/>
      <c r="L8" s="8" t="s">
        <v>38</v>
      </c>
      <c r="M8" s="58"/>
      <c r="N8" s="8" t="s">
        <v>39</v>
      </c>
      <c r="O8" s="58"/>
      <c r="P8" s="8" t="s">
        <v>40</v>
      </c>
      <c r="Q8" s="2"/>
      <c r="R8" s="2"/>
      <c r="S8" s="3"/>
    </row>
    <row r="9" spans="1:19">
      <c r="A9" s="261" t="s">
        <v>37</v>
      </c>
      <c r="B9" s="261"/>
      <c r="C9" s="261"/>
      <c r="D9" s="59"/>
      <c r="E9" s="9" t="s">
        <v>38</v>
      </c>
      <c r="F9" s="59"/>
      <c r="G9" s="9" t="s">
        <v>39</v>
      </c>
      <c r="H9" s="59"/>
      <c r="I9" s="9" t="s">
        <v>40</v>
      </c>
      <c r="J9" s="2"/>
      <c r="K9" s="2"/>
      <c r="L9" s="2"/>
      <c r="M9" s="2"/>
      <c r="N9" s="2"/>
      <c r="O9" s="2"/>
      <c r="P9" s="2"/>
      <c r="Q9" s="3"/>
      <c r="R9" s="3"/>
      <c r="S9" s="3"/>
    </row>
    <row r="10" spans="1:19">
      <c r="A10" s="7"/>
      <c r="B10" s="7"/>
      <c r="C10" s="7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30" customHeight="1">
      <c r="A11" s="264" t="s">
        <v>42</v>
      </c>
      <c r="B11" s="265"/>
      <c r="C11" s="265"/>
      <c r="D11" s="265"/>
      <c r="E11" s="265"/>
      <c r="F11" s="265"/>
      <c r="G11" s="265"/>
      <c r="H11" s="265"/>
      <c r="I11" s="265"/>
      <c r="J11" s="265"/>
      <c r="K11" s="265"/>
      <c r="L11" s="265"/>
      <c r="M11" s="265"/>
      <c r="N11" s="265"/>
      <c r="O11" s="265"/>
      <c r="P11" s="265"/>
      <c r="Q11" s="11" t="s">
        <v>90</v>
      </c>
      <c r="R11" s="12" t="s">
        <v>89</v>
      </c>
    </row>
    <row r="12" spans="1:19" ht="30" customHeight="1">
      <c r="A12" s="266"/>
      <c r="B12" s="267"/>
      <c r="C12" s="267"/>
      <c r="D12" s="267"/>
      <c r="E12" s="267"/>
      <c r="F12" s="267"/>
      <c r="G12" s="267"/>
      <c r="H12" s="267"/>
      <c r="I12" s="267"/>
      <c r="J12" s="267"/>
      <c r="K12" s="267"/>
      <c r="L12" s="267"/>
      <c r="M12" s="267"/>
      <c r="N12" s="267"/>
      <c r="O12" s="267"/>
      <c r="P12" s="268"/>
      <c r="Q12" s="52"/>
      <c r="R12" s="50"/>
    </row>
    <row r="13" spans="1:19" ht="30" customHeight="1">
      <c r="A13" s="269"/>
      <c r="B13" s="270"/>
      <c r="C13" s="270"/>
      <c r="D13" s="270"/>
      <c r="E13" s="270"/>
      <c r="F13" s="270"/>
      <c r="G13" s="270"/>
      <c r="H13" s="270"/>
      <c r="I13" s="270"/>
      <c r="J13" s="270"/>
      <c r="K13" s="270"/>
      <c r="L13" s="270"/>
      <c r="M13" s="270"/>
      <c r="N13" s="270"/>
      <c r="O13" s="270"/>
      <c r="P13" s="271"/>
      <c r="Q13" s="52"/>
      <c r="R13" s="50"/>
    </row>
    <row r="14" spans="1:19" ht="30" customHeight="1">
      <c r="A14" s="269"/>
      <c r="B14" s="270"/>
      <c r="C14" s="270"/>
      <c r="D14" s="270"/>
      <c r="E14" s="270"/>
      <c r="F14" s="270"/>
      <c r="G14" s="270"/>
      <c r="H14" s="270"/>
      <c r="I14" s="270"/>
      <c r="J14" s="270"/>
      <c r="K14" s="270"/>
      <c r="L14" s="270"/>
      <c r="M14" s="270"/>
      <c r="N14" s="270"/>
      <c r="O14" s="270"/>
      <c r="P14" s="271"/>
      <c r="Q14" s="52"/>
      <c r="R14" s="50"/>
    </row>
    <row r="15" spans="1:19" ht="30" customHeight="1">
      <c r="A15" s="269"/>
      <c r="B15" s="270"/>
      <c r="C15" s="270"/>
      <c r="D15" s="270"/>
      <c r="E15" s="270"/>
      <c r="F15" s="270"/>
      <c r="G15" s="270"/>
      <c r="H15" s="270"/>
      <c r="I15" s="270"/>
      <c r="J15" s="270"/>
      <c r="K15" s="270"/>
      <c r="L15" s="270"/>
      <c r="M15" s="270"/>
      <c r="N15" s="270"/>
      <c r="O15" s="270"/>
      <c r="P15" s="271"/>
      <c r="Q15" s="52"/>
      <c r="R15" s="50"/>
    </row>
    <row r="16" spans="1:19" ht="30" customHeight="1">
      <c r="A16" s="269"/>
      <c r="B16" s="270"/>
      <c r="C16" s="270"/>
      <c r="D16" s="270"/>
      <c r="E16" s="270"/>
      <c r="F16" s="270"/>
      <c r="G16" s="270"/>
      <c r="H16" s="270"/>
      <c r="I16" s="270"/>
      <c r="J16" s="270"/>
      <c r="K16" s="270"/>
      <c r="L16" s="270"/>
      <c r="M16" s="270"/>
      <c r="N16" s="270"/>
      <c r="O16" s="270"/>
      <c r="P16" s="271"/>
      <c r="Q16" s="52"/>
      <c r="R16" s="50"/>
    </row>
    <row r="17" spans="1:18" ht="30" customHeight="1">
      <c r="A17" s="269"/>
      <c r="B17" s="270"/>
      <c r="C17" s="270"/>
      <c r="D17" s="270"/>
      <c r="E17" s="270"/>
      <c r="F17" s="270"/>
      <c r="G17" s="270"/>
      <c r="H17" s="270"/>
      <c r="I17" s="270"/>
      <c r="J17" s="270"/>
      <c r="K17" s="270"/>
      <c r="L17" s="270"/>
      <c r="M17" s="270"/>
      <c r="N17" s="270"/>
      <c r="O17" s="270"/>
      <c r="P17" s="271"/>
      <c r="Q17" s="52"/>
      <c r="R17" s="50"/>
    </row>
    <row r="18" spans="1:18" ht="30" customHeight="1">
      <c r="A18" s="269"/>
      <c r="B18" s="270"/>
      <c r="C18" s="270"/>
      <c r="D18" s="270"/>
      <c r="E18" s="270"/>
      <c r="F18" s="270"/>
      <c r="G18" s="270"/>
      <c r="H18" s="270"/>
      <c r="I18" s="270"/>
      <c r="J18" s="270"/>
      <c r="K18" s="270"/>
      <c r="L18" s="270"/>
      <c r="M18" s="270"/>
      <c r="N18" s="270"/>
      <c r="O18" s="270"/>
      <c r="P18" s="271"/>
      <c r="Q18" s="52"/>
      <c r="R18" s="50"/>
    </row>
    <row r="19" spans="1:18" ht="30" customHeight="1">
      <c r="A19" s="269"/>
      <c r="B19" s="270"/>
      <c r="C19" s="270"/>
      <c r="D19" s="270"/>
      <c r="E19" s="270"/>
      <c r="F19" s="270"/>
      <c r="G19" s="270"/>
      <c r="H19" s="270"/>
      <c r="I19" s="270"/>
      <c r="J19" s="270"/>
      <c r="K19" s="270"/>
      <c r="L19" s="270"/>
      <c r="M19" s="270"/>
      <c r="N19" s="270"/>
      <c r="O19" s="270"/>
      <c r="P19" s="271"/>
      <c r="Q19" s="52"/>
      <c r="R19" s="50"/>
    </row>
    <row r="20" spans="1:18" ht="30" customHeight="1">
      <c r="A20" s="269"/>
      <c r="B20" s="270"/>
      <c r="C20" s="270"/>
      <c r="D20" s="270"/>
      <c r="E20" s="270"/>
      <c r="F20" s="270"/>
      <c r="G20" s="270"/>
      <c r="H20" s="270"/>
      <c r="I20" s="270"/>
      <c r="J20" s="270"/>
      <c r="K20" s="270"/>
      <c r="L20" s="270"/>
      <c r="M20" s="270"/>
      <c r="N20" s="270"/>
      <c r="O20" s="270"/>
      <c r="P20" s="271"/>
      <c r="Q20" s="52"/>
      <c r="R20" s="50"/>
    </row>
    <row r="21" spans="1:18" ht="30" customHeight="1">
      <c r="A21" s="269"/>
      <c r="B21" s="270"/>
      <c r="C21" s="270"/>
      <c r="D21" s="270"/>
      <c r="E21" s="270"/>
      <c r="F21" s="270"/>
      <c r="G21" s="270"/>
      <c r="H21" s="270"/>
      <c r="I21" s="270"/>
      <c r="J21" s="270"/>
      <c r="K21" s="270"/>
      <c r="L21" s="270"/>
      <c r="M21" s="270"/>
      <c r="N21" s="270"/>
      <c r="O21" s="270"/>
      <c r="P21" s="271"/>
      <c r="Q21" s="52"/>
      <c r="R21" s="50"/>
    </row>
    <row r="22" spans="1:18" ht="30" customHeight="1">
      <c r="A22" s="269"/>
      <c r="B22" s="270"/>
      <c r="C22" s="270"/>
      <c r="D22" s="270"/>
      <c r="E22" s="270"/>
      <c r="F22" s="270"/>
      <c r="G22" s="270"/>
      <c r="H22" s="270"/>
      <c r="I22" s="270"/>
      <c r="J22" s="270"/>
      <c r="K22" s="270"/>
      <c r="L22" s="270"/>
      <c r="M22" s="270"/>
      <c r="N22" s="270"/>
      <c r="O22" s="270"/>
      <c r="P22" s="271"/>
      <c r="Q22" s="52"/>
      <c r="R22" s="50"/>
    </row>
    <row r="23" spans="1:18" ht="30" customHeight="1">
      <c r="A23" s="269"/>
      <c r="B23" s="270"/>
      <c r="C23" s="270"/>
      <c r="D23" s="270"/>
      <c r="E23" s="270"/>
      <c r="F23" s="270"/>
      <c r="G23" s="270"/>
      <c r="H23" s="270"/>
      <c r="I23" s="270"/>
      <c r="J23" s="270"/>
      <c r="K23" s="270"/>
      <c r="L23" s="270"/>
      <c r="M23" s="270"/>
      <c r="N23" s="270"/>
      <c r="O23" s="270"/>
      <c r="P23" s="271"/>
      <c r="Q23" s="52"/>
      <c r="R23" s="50"/>
    </row>
    <row r="24" spans="1:18" ht="30" customHeight="1">
      <c r="A24" s="269"/>
      <c r="B24" s="270"/>
      <c r="C24" s="270"/>
      <c r="D24" s="270"/>
      <c r="E24" s="270"/>
      <c r="F24" s="270"/>
      <c r="G24" s="270"/>
      <c r="H24" s="270"/>
      <c r="I24" s="270"/>
      <c r="J24" s="270"/>
      <c r="K24" s="270"/>
      <c r="L24" s="270"/>
      <c r="M24" s="270"/>
      <c r="N24" s="270"/>
      <c r="O24" s="270"/>
      <c r="P24" s="271"/>
      <c r="Q24" s="52"/>
      <c r="R24" s="50"/>
    </row>
    <row r="25" spans="1:18" ht="30" customHeight="1">
      <c r="A25" s="269"/>
      <c r="B25" s="270"/>
      <c r="C25" s="270"/>
      <c r="D25" s="270"/>
      <c r="E25" s="270"/>
      <c r="F25" s="270"/>
      <c r="G25" s="270"/>
      <c r="H25" s="270"/>
      <c r="I25" s="270"/>
      <c r="J25" s="270"/>
      <c r="K25" s="270"/>
      <c r="L25" s="270"/>
      <c r="M25" s="270"/>
      <c r="N25" s="270"/>
      <c r="O25" s="270"/>
      <c r="P25" s="271"/>
      <c r="Q25" s="52"/>
      <c r="R25" s="50"/>
    </row>
    <row r="26" spans="1:18" ht="30" customHeight="1">
      <c r="A26" s="269"/>
      <c r="B26" s="270"/>
      <c r="C26" s="270"/>
      <c r="D26" s="270"/>
      <c r="E26" s="270"/>
      <c r="F26" s="270"/>
      <c r="G26" s="270"/>
      <c r="H26" s="270"/>
      <c r="I26" s="270"/>
      <c r="J26" s="270"/>
      <c r="K26" s="270"/>
      <c r="L26" s="270"/>
      <c r="M26" s="270"/>
      <c r="N26" s="270"/>
      <c r="O26" s="270"/>
      <c r="P26" s="271"/>
      <c r="Q26" s="52"/>
      <c r="R26" s="50"/>
    </row>
    <row r="27" spans="1:18" ht="30" customHeight="1">
      <c r="A27" s="269"/>
      <c r="B27" s="270"/>
      <c r="C27" s="270"/>
      <c r="D27" s="270"/>
      <c r="E27" s="270"/>
      <c r="F27" s="270"/>
      <c r="G27" s="270"/>
      <c r="H27" s="270"/>
      <c r="I27" s="270"/>
      <c r="J27" s="270"/>
      <c r="K27" s="270"/>
      <c r="L27" s="270"/>
      <c r="M27" s="270"/>
      <c r="N27" s="270"/>
      <c r="O27" s="270"/>
      <c r="P27" s="271"/>
      <c r="Q27" s="52"/>
      <c r="R27" s="50"/>
    </row>
    <row r="28" spans="1:18" ht="30" customHeight="1">
      <c r="A28" s="269"/>
      <c r="B28" s="270"/>
      <c r="C28" s="270"/>
      <c r="D28" s="270"/>
      <c r="E28" s="270"/>
      <c r="F28" s="270"/>
      <c r="G28" s="270"/>
      <c r="H28" s="270"/>
      <c r="I28" s="270"/>
      <c r="J28" s="270"/>
      <c r="K28" s="270"/>
      <c r="L28" s="270"/>
      <c r="M28" s="270"/>
      <c r="N28" s="270"/>
      <c r="O28" s="270"/>
      <c r="P28" s="271"/>
      <c r="Q28" s="52"/>
      <c r="R28" s="50"/>
    </row>
    <row r="29" spans="1:18" ht="30" customHeight="1">
      <c r="A29" s="269"/>
      <c r="B29" s="270"/>
      <c r="C29" s="270"/>
      <c r="D29" s="270"/>
      <c r="E29" s="270"/>
      <c r="F29" s="270"/>
      <c r="G29" s="270"/>
      <c r="H29" s="270"/>
      <c r="I29" s="270"/>
      <c r="J29" s="270"/>
      <c r="K29" s="270"/>
      <c r="L29" s="270"/>
      <c r="M29" s="270"/>
      <c r="N29" s="270"/>
      <c r="O29" s="270"/>
      <c r="P29" s="271"/>
      <c r="Q29" s="52"/>
      <c r="R29" s="50"/>
    </row>
    <row r="30" spans="1:18" ht="30" customHeight="1">
      <c r="A30" s="269"/>
      <c r="B30" s="270"/>
      <c r="C30" s="270"/>
      <c r="D30" s="270"/>
      <c r="E30" s="270"/>
      <c r="F30" s="270"/>
      <c r="G30" s="270"/>
      <c r="H30" s="270"/>
      <c r="I30" s="270"/>
      <c r="J30" s="270"/>
      <c r="K30" s="270"/>
      <c r="L30" s="270"/>
      <c r="M30" s="270"/>
      <c r="N30" s="270"/>
      <c r="O30" s="270"/>
      <c r="P30" s="271"/>
      <c r="Q30" s="53"/>
      <c r="R30" s="50"/>
    </row>
    <row r="31" spans="1:18" ht="30" customHeight="1">
      <c r="A31" s="264" t="s">
        <v>33</v>
      </c>
      <c r="B31" s="265"/>
      <c r="C31" s="265"/>
      <c r="D31" s="265"/>
      <c r="E31" s="265"/>
      <c r="F31" s="265"/>
      <c r="G31" s="265"/>
      <c r="H31" s="265"/>
      <c r="I31" s="265"/>
      <c r="J31" s="265"/>
      <c r="K31" s="265"/>
      <c r="L31" s="265"/>
      <c r="M31" s="265"/>
      <c r="N31" s="265"/>
      <c r="O31" s="265"/>
      <c r="P31" s="265"/>
      <c r="Q31" s="13">
        <f>SUM(Q12:Q30)</f>
        <v>0</v>
      </c>
      <c r="R31" s="10"/>
    </row>
    <row r="32" spans="1:18">
      <c r="A32" s="1" t="s">
        <v>43</v>
      </c>
    </row>
    <row r="33" spans="1:17">
      <c r="A33" s="6" t="s">
        <v>44</v>
      </c>
    </row>
    <row r="34" spans="1:17" s="6" customFormat="1">
      <c r="A34" s="6" t="s">
        <v>45</v>
      </c>
    </row>
    <row r="37" spans="1:17" ht="18" customHeight="1">
      <c r="N37" s="180" t="s">
        <v>46</v>
      </c>
      <c r="O37" s="180"/>
      <c r="P37" s="180"/>
      <c r="Q37" s="51">
        <f>Q31*24</f>
        <v>0</v>
      </c>
    </row>
  </sheetData>
  <mergeCells count="29">
    <mergeCell ref="N37:P37"/>
    <mergeCell ref="A22:P22"/>
    <mergeCell ref="A23:P23"/>
    <mergeCell ref="A24:P24"/>
    <mergeCell ref="A25:P25"/>
    <mergeCell ref="A26:P26"/>
    <mergeCell ref="A27:P27"/>
    <mergeCell ref="A11:P11"/>
    <mergeCell ref="A31:P31"/>
    <mergeCell ref="A12:P12"/>
    <mergeCell ref="A13:P13"/>
    <mergeCell ref="A14:P14"/>
    <mergeCell ref="A15:P15"/>
    <mergeCell ref="A16:P16"/>
    <mergeCell ref="A17:P17"/>
    <mergeCell ref="A18:P18"/>
    <mergeCell ref="A19:P19"/>
    <mergeCell ref="A20:P20"/>
    <mergeCell ref="A21:P21"/>
    <mergeCell ref="A28:P28"/>
    <mergeCell ref="A29:P29"/>
    <mergeCell ref="A30:P30"/>
    <mergeCell ref="A3:R3"/>
    <mergeCell ref="A7:C7"/>
    <mergeCell ref="A9:C9"/>
    <mergeCell ref="A8:C8"/>
    <mergeCell ref="O5:R5"/>
    <mergeCell ref="L5:N5"/>
    <mergeCell ref="D7:J7"/>
  </mergeCells>
  <phoneticPr fontId="1"/>
  <conditionalFormatting sqref="O5:R5 D7:J7 K8 M8 O8 D8:D9 F8:F9 H8:H9">
    <cfRule type="containsBlanks" dxfId="1" priority="1">
      <formula>LEN(TRIM(D5))=0</formula>
    </cfRule>
  </conditionalFormatting>
  <printOptions horizontalCentered="1"/>
  <pageMargins left="0.78740157480314965" right="0.78740157480314965" top="0.98425196850393704" bottom="0.70866141732283472" header="0.51181102362204722" footer="0.43307086614173229"/>
  <pageSetup paperSize="9" scale="78" orientation="portrait" blackAndWhite="1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0FCE5-DC68-4933-8D44-43DD60E5189F}">
  <sheetPr codeName="Sheet10">
    <tabColor rgb="FF00FFFF"/>
  </sheetPr>
  <dimension ref="A1:L32"/>
  <sheetViews>
    <sheetView view="pageBreakPreview" topLeftCell="B1" zoomScale="90" zoomScaleNormal="100" zoomScaleSheetLayoutView="90" workbookViewId="0">
      <selection activeCell="I22" sqref="I22"/>
    </sheetView>
  </sheetViews>
  <sheetFormatPr defaultColWidth="9" defaultRowHeight="13"/>
  <cols>
    <col min="1" max="1" width="1.453125" style="17" customWidth="1"/>
    <col min="2" max="11" width="13.36328125" style="17" customWidth="1"/>
    <col min="12" max="16384" width="9" style="17"/>
  </cols>
  <sheetData>
    <row r="1" spans="1:12" ht="14">
      <c r="A1" s="141" t="s">
        <v>102</v>
      </c>
    </row>
    <row r="2" spans="1:12" ht="14">
      <c r="A2" s="141"/>
    </row>
    <row r="3" spans="1:12" ht="18.75" customHeight="1">
      <c r="A3" s="283" t="str">
        <f>IF(B28='集計作業シート【入力不要。削除しないでください。】'!C5,"令和８年度歳入歳出決算書","令和８年度歳入歳出決算見込書")</f>
        <v>令和８年度歳入歳出決算見込書</v>
      </c>
      <c r="B3" s="283"/>
      <c r="C3" s="283"/>
      <c r="D3" s="283"/>
      <c r="E3" s="283"/>
      <c r="F3" s="283"/>
      <c r="G3" s="283"/>
      <c r="H3" s="283"/>
      <c r="I3" s="283"/>
      <c r="J3" s="283"/>
      <c r="K3" s="283"/>
      <c r="L3" s="15"/>
    </row>
    <row r="5" spans="1:12" ht="33.5" customHeight="1">
      <c r="F5" s="16" t="s">
        <v>47</v>
      </c>
      <c r="G5" s="284" t="str">
        <f>IF(【実績報告】別紙様式2!F8="","",【実績報告】別紙様式2!F8)</f>
        <v/>
      </c>
      <c r="H5" s="284"/>
      <c r="I5" s="284"/>
      <c r="J5" s="284"/>
      <c r="K5" s="284"/>
    </row>
    <row r="6" spans="1:12" ht="18" customHeight="1">
      <c r="A6" s="142" t="s">
        <v>48</v>
      </c>
      <c r="B6" s="18"/>
      <c r="C6" s="18"/>
      <c r="D6" s="18"/>
    </row>
    <row r="7" spans="1:12" ht="26" customHeight="1">
      <c r="B7" s="273" t="s">
        <v>54</v>
      </c>
      <c r="C7" s="285" t="s">
        <v>55</v>
      </c>
      <c r="D7" s="285" t="s">
        <v>56</v>
      </c>
      <c r="E7" s="272" t="s">
        <v>92</v>
      </c>
      <c r="F7" s="273" t="s">
        <v>49</v>
      </c>
      <c r="G7" s="273"/>
      <c r="H7" s="272" t="s">
        <v>93</v>
      </c>
      <c r="I7" s="272" t="s">
        <v>94</v>
      </c>
      <c r="J7" s="289" t="s">
        <v>95</v>
      </c>
      <c r="K7" s="290"/>
    </row>
    <row r="8" spans="1:12" ht="26" customHeight="1">
      <c r="B8" s="273"/>
      <c r="C8" s="286"/>
      <c r="D8" s="286"/>
      <c r="E8" s="273"/>
      <c r="F8" s="135" t="s">
        <v>50</v>
      </c>
      <c r="G8" s="135" t="s">
        <v>51</v>
      </c>
      <c r="H8" s="273"/>
      <c r="I8" s="273"/>
      <c r="J8" s="291"/>
      <c r="K8" s="292"/>
    </row>
    <row r="9" spans="1:12" ht="18" customHeight="1">
      <c r="B9" s="143"/>
      <c r="C9" s="143"/>
      <c r="D9" s="143"/>
      <c r="E9" s="144" t="s">
        <v>19</v>
      </c>
      <c r="F9" s="145"/>
      <c r="G9" s="144" t="s">
        <v>19</v>
      </c>
      <c r="H9" s="144" t="s">
        <v>19</v>
      </c>
      <c r="I9" s="144" t="s">
        <v>19</v>
      </c>
      <c r="J9" s="287"/>
      <c r="K9" s="288"/>
    </row>
    <row r="10" spans="1:12" ht="18" customHeight="1">
      <c r="B10" s="136"/>
      <c r="C10" s="136"/>
      <c r="D10" s="136"/>
      <c r="E10" s="155"/>
      <c r="F10" s="149"/>
      <c r="G10" s="155"/>
      <c r="H10" s="155"/>
      <c r="I10" s="153" t="str">
        <f>IF(E10="","",E10-H10)</f>
        <v/>
      </c>
      <c r="J10" s="276"/>
      <c r="K10" s="277"/>
    </row>
    <row r="11" spans="1:12" ht="18" customHeight="1">
      <c r="B11" s="157"/>
      <c r="C11" s="157"/>
      <c r="D11" s="157"/>
      <c r="E11" s="158"/>
      <c r="F11" s="159"/>
      <c r="G11" s="158"/>
      <c r="H11" s="158"/>
      <c r="I11" s="153" t="str">
        <f t="shared" ref="I11:I13" si="0">IF(E11="","",E11-H11)</f>
        <v/>
      </c>
      <c r="J11" s="278"/>
      <c r="K11" s="277"/>
    </row>
    <row r="12" spans="1:12" ht="18" customHeight="1">
      <c r="B12" s="157"/>
      <c r="C12" s="157"/>
      <c r="D12" s="157"/>
      <c r="E12" s="158"/>
      <c r="F12" s="159"/>
      <c r="G12" s="158"/>
      <c r="H12" s="158"/>
      <c r="I12" s="153" t="str">
        <f t="shared" si="0"/>
        <v/>
      </c>
      <c r="J12" s="278"/>
      <c r="K12" s="277"/>
    </row>
    <row r="13" spans="1:12" ht="18" customHeight="1">
      <c r="B13" s="157"/>
      <c r="C13" s="157"/>
      <c r="D13" s="157"/>
      <c r="E13" s="158"/>
      <c r="F13" s="159"/>
      <c r="G13" s="158"/>
      <c r="H13" s="158"/>
      <c r="I13" s="153" t="str">
        <f t="shared" si="0"/>
        <v/>
      </c>
      <c r="J13" s="278"/>
      <c r="K13" s="277"/>
    </row>
    <row r="14" spans="1:12" ht="18" customHeight="1">
      <c r="B14" s="146"/>
      <c r="C14" s="146"/>
      <c r="D14" s="146"/>
      <c r="E14" s="147"/>
      <c r="F14" s="146"/>
      <c r="G14" s="147"/>
      <c r="H14" s="147"/>
      <c r="I14" s="147"/>
      <c r="J14" s="274"/>
      <c r="K14" s="275"/>
    </row>
    <row r="15" spans="1:12" ht="18" customHeight="1"/>
    <row r="16" spans="1:12" ht="18" customHeight="1"/>
    <row r="17" spans="1:11" ht="18" customHeight="1">
      <c r="A17" s="142" t="s">
        <v>52</v>
      </c>
    </row>
    <row r="18" spans="1:11" ht="26" customHeight="1">
      <c r="B18" s="273" t="s">
        <v>54</v>
      </c>
      <c r="C18" s="285" t="s">
        <v>55</v>
      </c>
      <c r="D18" s="285" t="s">
        <v>56</v>
      </c>
      <c r="E18" s="272" t="s">
        <v>92</v>
      </c>
      <c r="F18" s="273" t="s">
        <v>49</v>
      </c>
      <c r="G18" s="273"/>
      <c r="H18" s="272" t="s">
        <v>97</v>
      </c>
      <c r="I18" s="272" t="s">
        <v>96</v>
      </c>
      <c r="J18" s="272" t="s">
        <v>98</v>
      </c>
      <c r="K18" s="273" t="s">
        <v>95</v>
      </c>
    </row>
    <row r="19" spans="1:11" ht="26" customHeight="1">
      <c r="B19" s="273"/>
      <c r="C19" s="286"/>
      <c r="D19" s="286"/>
      <c r="E19" s="273"/>
      <c r="F19" s="135" t="s">
        <v>50</v>
      </c>
      <c r="G19" s="135" t="s">
        <v>51</v>
      </c>
      <c r="H19" s="273"/>
      <c r="I19" s="273"/>
      <c r="J19" s="273"/>
      <c r="K19" s="273"/>
    </row>
    <row r="20" spans="1:11" ht="18" customHeight="1">
      <c r="B20" s="143"/>
      <c r="C20" s="143"/>
      <c r="D20" s="143"/>
      <c r="E20" s="144" t="s">
        <v>19</v>
      </c>
      <c r="F20" s="145"/>
      <c r="G20" s="144" t="s">
        <v>19</v>
      </c>
      <c r="H20" s="144" t="s">
        <v>19</v>
      </c>
      <c r="I20" s="144" t="s">
        <v>19</v>
      </c>
      <c r="J20" s="144" t="s">
        <v>19</v>
      </c>
      <c r="K20" s="143"/>
    </row>
    <row r="21" spans="1:11" ht="18" customHeight="1">
      <c r="B21" s="137"/>
      <c r="C21" s="137"/>
      <c r="D21" s="137"/>
      <c r="E21" s="154"/>
      <c r="F21" s="137"/>
      <c r="G21" s="154"/>
      <c r="H21" s="154"/>
      <c r="I21" s="154"/>
      <c r="J21" s="154"/>
      <c r="K21" s="160"/>
    </row>
    <row r="22" spans="1:11" ht="18" customHeight="1">
      <c r="B22" s="161"/>
      <c r="C22" s="161"/>
      <c r="D22" s="161"/>
      <c r="E22" s="162"/>
      <c r="F22" s="161"/>
      <c r="G22" s="162"/>
      <c r="H22" s="162"/>
      <c r="I22" s="162"/>
      <c r="J22" s="162"/>
      <c r="K22" s="161"/>
    </row>
    <row r="23" spans="1:11" ht="18" customHeight="1">
      <c r="B23" s="161"/>
      <c r="C23" s="161"/>
      <c r="D23" s="161"/>
      <c r="E23" s="162"/>
      <c r="F23" s="161"/>
      <c r="G23" s="162"/>
      <c r="H23" s="162"/>
      <c r="I23" s="162"/>
      <c r="J23" s="162"/>
      <c r="K23" s="161"/>
    </row>
    <row r="24" spans="1:11" ht="18" customHeight="1">
      <c r="B24" s="161"/>
      <c r="C24" s="161"/>
      <c r="D24" s="161"/>
      <c r="E24" s="162"/>
      <c r="F24" s="161"/>
      <c r="G24" s="162"/>
      <c r="H24" s="162"/>
      <c r="I24" s="162"/>
      <c r="J24" s="162"/>
      <c r="K24" s="161"/>
    </row>
    <row r="25" spans="1:11" ht="18" customHeight="1">
      <c r="B25" s="146"/>
      <c r="C25" s="146"/>
      <c r="D25" s="146"/>
      <c r="E25" s="147"/>
      <c r="F25" s="146"/>
      <c r="G25" s="147"/>
      <c r="H25" s="147"/>
      <c r="I25" s="147"/>
      <c r="J25" s="147"/>
      <c r="K25" s="146"/>
    </row>
    <row r="26" spans="1:11" ht="18" customHeight="1"/>
    <row r="27" spans="1:11" ht="18" customHeight="1">
      <c r="B27" s="17" t="s">
        <v>99</v>
      </c>
    </row>
    <row r="28" spans="1:11" ht="18" customHeight="1">
      <c r="B28" s="279" t="s">
        <v>104</v>
      </c>
      <c r="C28" s="279"/>
      <c r="D28" s="280" t="str">
        <f>IF(B28='集計作業シート【入力不要。削除しないでください。】'!C5,"原本と相違ないことを証明します。","決算見込みに相違ありません。")</f>
        <v>決算見込みに相違ありません。</v>
      </c>
      <c r="E28" s="280"/>
      <c r="F28" s="280"/>
      <c r="G28" s="280"/>
    </row>
    <row r="29" spans="1:11" ht="22.75" customHeight="1">
      <c r="B29" s="15"/>
      <c r="C29" s="282" t="str">
        <f>IF(【実績報告】別紙様式2!F8="","",【実績報告】別紙様式2!F8)</f>
        <v/>
      </c>
      <c r="D29" s="282"/>
      <c r="E29" s="282"/>
      <c r="F29" s="282"/>
      <c r="G29" s="282"/>
    </row>
    <row r="30" spans="1:11" ht="22.75" customHeight="1">
      <c r="C30" s="55" t="s">
        <v>110</v>
      </c>
      <c r="D30" s="281" t="str">
        <f>IF(【実績報告】別紙様式2!F9="","",【実績報告】別紙様式2!F9)</f>
        <v/>
      </c>
      <c r="E30" s="281"/>
      <c r="F30" s="281"/>
      <c r="G30" s="281"/>
    </row>
    <row r="31" spans="1:11" ht="22.75" customHeight="1">
      <c r="C31" s="55" t="s">
        <v>100</v>
      </c>
      <c r="D31" s="281" t="str">
        <f>IF(【実績報告】別紙様式2!F10="","",【実績報告】別紙様式2!F10)</f>
        <v/>
      </c>
      <c r="E31" s="281"/>
      <c r="F31" s="281"/>
      <c r="G31" s="281"/>
    </row>
    <row r="32" spans="1:11" ht="14.5" customHeight="1">
      <c r="C32" s="55"/>
      <c r="D32" s="138"/>
      <c r="E32" s="138"/>
      <c r="F32" s="138"/>
      <c r="G32" s="138"/>
    </row>
  </sheetData>
  <mergeCells count="30">
    <mergeCell ref="A3:K3"/>
    <mergeCell ref="G5:K5"/>
    <mergeCell ref="C7:C8"/>
    <mergeCell ref="D7:D8"/>
    <mergeCell ref="C18:C19"/>
    <mergeCell ref="D18:D19"/>
    <mergeCell ref="B7:B8"/>
    <mergeCell ref="E7:E8"/>
    <mergeCell ref="F7:G7"/>
    <mergeCell ref="B18:B19"/>
    <mergeCell ref="E18:E19"/>
    <mergeCell ref="F18:G18"/>
    <mergeCell ref="K18:K19"/>
    <mergeCell ref="J9:K9"/>
    <mergeCell ref="J7:K8"/>
    <mergeCell ref="H7:H8"/>
    <mergeCell ref="B28:C28"/>
    <mergeCell ref="D28:G28"/>
    <mergeCell ref="D30:G30"/>
    <mergeCell ref="D31:G31"/>
    <mergeCell ref="C29:G29"/>
    <mergeCell ref="I7:I8"/>
    <mergeCell ref="H18:H19"/>
    <mergeCell ref="I18:I19"/>
    <mergeCell ref="J18:J19"/>
    <mergeCell ref="J14:K14"/>
    <mergeCell ref="J10:K10"/>
    <mergeCell ref="J11:K11"/>
    <mergeCell ref="J12:K12"/>
    <mergeCell ref="J13:K13"/>
  </mergeCells>
  <phoneticPr fontId="1"/>
  <pageMargins left="0.74803149606299213" right="0.74803149606299213" top="0.98425196850393704" bottom="0.98425196850393704" header="0.51181102362204722" footer="0.51181102362204722"/>
  <pageSetup paperSize="9" scale="65" orientation="portrait" blackAndWhite="1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8DF79C8-5ADB-4245-9585-98C731366057}">
          <x14:formula1>
            <xm:f>'集計作業シート【入力不要。削除しないでください。】'!$C$5:$C$6</xm:f>
          </x14:formula1>
          <xm:sqref>B28:C28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C2250-9C18-440A-889A-D40C8C465CC0}">
  <sheetPr codeName="Sheet11">
    <tabColor rgb="FF00FFFF"/>
  </sheetPr>
  <dimension ref="A1:R38"/>
  <sheetViews>
    <sheetView view="pageBreakPreview" topLeftCell="B9" zoomScale="70" zoomScaleNormal="100" zoomScaleSheetLayoutView="70" workbookViewId="0">
      <selection activeCell="I3" sqref="I3"/>
    </sheetView>
  </sheetViews>
  <sheetFormatPr defaultColWidth="9" defaultRowHeight="16.5"/>
  <cols>
    <col min="1" max="1" width="4.90625" style="64" customWidth="1"/>
    <col min="2" max="2" width="9.90625" style="64" customWidth="1"/>
    <col min="3" max="16384" width="9" style="64"/>
  </cols>
  <sheetData>
    <row r="1" spans="1:18" ht="30" customHeight="1"/>
    <row r="2" spans="1:18" ht="30" customHeight="1">
      <c r="I2" s="293" t="s">
        <v>212</v>
      </c>
      <c r="J2" s="293"/>
      <c r="K2" s="293"/>
      <c r="L2" s="293"/>
    </row>
    <row r="3" spans="1:18" ht="30" customHeight="1"/>
    <row r="4" spans="1:18" ht="30" customHeight="1">
      <c r="A4" s="302" t="s">
        <v>115</v>
      </c>
      <c r="B4" s="302"/>
      <c r="C4" s="302"/>
      <c r="D4" s="302"/>
      <c r="E4" s="302"/>
      <c r="F4" s="302"/>
      <c r="G4" s="302"/>
      <c r="H4" s="302"/>
      <c r="I4" s="302"/>
      <c r="J4" s="302"/>
      <c r="K4" s="302"/>
      <c r="L4" s="302"/>
    </row>
    <row r="5" spans="1:18" ht="30" customHeight="1"/>
    <row r="6" spans="1:18" ht="30" customHeight="1">
      <c r="B6" s="294" t="s">
        <v>117</v>
      </c>
      <c r="C6" s="294"/>
      <c r="D6" s="294"/>
      <c r="E6" s="294"/>
      <c r="F6" s="294"/>
    </row>
    <row r="7" spans="1:18" ht="30" customHeight="1">
      <c r="B7" s="65"/>
      <c r="C7" s="65"/>
      <c r="D7" s="65"/>
    </row>
    <row r="8" spans="1:18" ht="79.5" customHeight="1">
      <c r="B8" s="65"/>
      <c r="C8" s="65"/>
      <c r="D8" s="65"/>
      <c r="F8" s="298" t="s">
        <v>118</v>
      </c>
      <c r="G8" s="298"/>
      <c r="H8" s="299" t="str">
        <f>IF(【実績報告】別紙様式2!F7="","",【実績報告】別紙様式2!F7)</f>
        <v/>
      </c>
      <c r="I8" s="299"/>
      <c r="J8" s="299"/>
      <c r="K8" s="299"/>
    </row>
    <row r="9" spans="1:18" ht="79.5" customHeight="1">
      <c r="B9" s="65"/>
      <c r="C9" s="65"/>
      <c r="D9" s="65"/>
      <c r="F9" s="298" t="s">
        <v>53</v>
      </c>
      <c r="G9" s="298"/>
      <c r="H9" s="299" t="str">
        <f>IF(【実績報告】別紙様式2!F8="","",【実績報告】別紙様式2!F8)</f>
        <v/>
      </c>
      <c r="I9" s="299"/>
      <c r="J9" s="299"/>
      <c r="K9" s="299"/>
    </row>
    <row r="10" spans="1:18" ht="79.5" customHeight="1">
      <c r="F10" s="298" t="s">
        <v>119</v>
      </c>
      <c r="G10" s="298"/>
      <c r="H10" s="299" t="str">
        <f>IF(【実績報告】別紙様式2!F9="","",【実績報告】別紙様式2!F9)</f>
        <v/>
      </c>
      <c r="I10" s="299"/>
      <c r="J10" s="299"/>
      <c r="K10" s="299"/>
    </row>
    <row r="11" spans="1:18" ht="79.5" customHeight="1">
      <c r="B11" s="65"/>
      <c r="C11" s="65"/>
      <c r="D11" s="65"/>
      <c r="F11" s="298" t="s">
        <v>100</v>
      </c>
      <c r="G11" s="298"/>
      <c r="H11" s="299" t="str">
        <f>IF(【実績報告】別紙様式2!F10="","",【実績報告】別紙様式2!F10)</f>
        <v/>
      </c>
      <c r="I11" s="299"/>
      <c r="J11" s="299"/>
      <c r="K11" s="299"/>
    </row>
    <row r="12" spans="1:18" ht="9" customHeight="1">
      <c r="B12" s="65"/>
      <c r="C12" s="65"/>
      <c r="D12" s="65"/>
      <c r="F12" s="70"/>
      <c r="G12" s="70"/>
      <c r="H12" s="70"/>
      <c r="I12" s="70"/>
      <c r="J12" s="70"/>
      <c r="K12" s="70"/>
    </row>
    <row r="13" spans="1:18" ht="30" customHeight="1">
      <c r="A13" s="66"/>
      <c r="B13" s="66"/>
      <c r="C13" s="66"/>
      <c r="D13" s="67" t="s">
        <v>120</v>
      </c>
      <c r="E13" s="300">
        <f>【実績報告】別紙様式2!E18</f>
        <v>0</v>
      </c>
      <c r="F13" s="301"/>
      <c r="G13" s="301"/>
      <c r="H13" s="301"/>
      <c r="I13" s="68" t="s">
        <v>19</v>
      </c>
      <c r="J13" s="66"/>
    </row>
    <row r="14" spans="1:18" ht="30" customHeight="1">
      <c r="A14" s="66"/>
    </row>
    <row r="15" spans="1:18" ht="30" customHeight="1">
      <c r="B15" s="294" t="s">
        <v>116</v>
      </c>
      <c r="C15" s="294"/>
      <c r="D15" s="294"/>
      <c r="E15" s="294"/>
      <c r="F15" s="294"/>
      <c r="G15" s="294"/>
      <c r="H15" s="294"/>
      <c r="I15" s="294"/>
      <c r="J15" s="294"/>
      <c r="K15" s="294"/>
      <c r="P15" s="69"/>
      <c r="Q15" s="69"/>
      <c r="R15" s="69"/>
    </row>
    <row r="16" spans="1:18" ht="30" customHeight="1">
      <c r="A16" s="64" t="s">
        <v>61</v>
      </c>
      <c r="B16" s="294" t="s">
        <v>203</v>
      </c>
      <c r="C16" s="294"/>
      <c r="D16" s="294"/>
      <c r="E16" s="294"/>
      <c r="F16" s="294"/>
      <c r="G16" s="294"/>
      <c r="H16" s="294"/>
      <c r="I16" s="294"/>
      <c r="J16" s="294"/>
      <c r="K16" s="294"/>
      <c r="P16" s="69"/>
      <c r="Q16" s="69"/>
      <c r="R16" s="69"/>
    </row>
    <row r="17" spans="2:18" ht="30" customHeight="1">
      <c r="P17" s="69"/>
      <c r="Q17" s="69"/>
      <c r="R17" s="69"/>
    </row>
    <row r="18" spans="2:18" ht="30" customHeight="1">
      <c r="B18" s="295" t="s">
        <v>121</v>
      </c>
      <c r="C18" s="305" t="s">
        <v>124</v>
      </c>
      <c r="D18" s="306"/>
      <c r="E18" s="306"/>
      <c r="F18" s="311" t="s">
        <v>126</v>
      </c>
      <c r="G18" s="311"/>
      <c r="H18" s="311"/>
      <c r="I18" s="311"/>
      <c r="J18" s="311"/>
      <c r="K18" s="312"/>
      <c r="P18" s="69"/>
      <c r="Q18" s="69"/>
      <c r="R18" s="69"/>
    </row>
    <row r="19" spans="2:18" ht="30" customHeight="1">
      <c r="B19" s="296"/>
      <c r="C19" s="303" t="s">
        <v>123</v>
      </c>
      <c r="D19" s="304"/>
      <c r="E19" s="304"/>
      <c r="F19" s="309" t="s">
        <v>210</v>
      </c>
      <c r="G19" s="313"/>
      <c r="H19" s="314" t="s">
        <v>211</v>
      </c>
      <c r="I19" s="315"/>
      <c r="J19" s="315"/>
      <c r="K19" s="316"/>
    </row>
    <row r="20" spans="2:18" ht="30" customHeight="1">
      <c r="B20" s="296"/>
      <c r="C20" s="303" t="s">
        <v>122</v>
      </c>
      <c r="D20" s="304"/>
      <c r="E20" s="304"/>
      <c r="F20" s="309" t="s">
        <v>125</v>
      </c>
      <c r="G20" s="309"/>
      <c r="H20" s="309"/>
      <c r="I20" s="309"/>
      <c r="J20" s="309"/>
      <c r="K20" s="310"/>
    </row>
    <row r="21" spans="2:18" ht="30" customHeight="1">
      <c r="B21" s="297"/>
      <c r="C21" s="71"/>
      <c r="D21" s="68"/>
      <c r="E21" s="68"/>
      <c r="F21" s="307"/>
      <c r="G21" s="307"/>
      <c r="H21" s="307"/>
      <c r="I21" s="307"/>
      <c r="J21" s="307"/>
      <c r="K21" s="308"/>
    </row>
    <row r="22" spans="2:18" ht="30" customHeight="1"/>
    <row r="23" spans="2:18" ht="16" customHeight="1"/>
    <row r="24" spans="2:18" ht="16" customHeight="1"/>
    <row r="25" spans="2:18" ht="16" customHeight="1"/>
    <row r="26" spans="2:18" ht="16" customHeight="1"/>
    <row r="27" spans="2:18" ht="16" customHeight="1"/>
    <row r="28" spans="2:18" ht="16" customHeight="1"/>
    <row r="29" spans="2:18" ht="16" customHeight="1"/>
    <row r="30" spans="2:18" ht="16" customHeight="1"/>
    <row r="31" spans="2:18" ht="16" customHeight="1"/>
    <row r="32" spans="2:18" ht="16" customHeight="1"/>
    <row r="33" ht="16" customHeight="1"/>
    <row r="34" ht="16" customHeight="1"/>
    <row r="35" ht="16" customHeight="1"/>
    <row r="36" ht="16" customHeight="1"/>
    <row r="37" ht="16" customHeight="1"/>
    <row r="38" ht="16" customHeight="1"/>
  </sheetData>
  <mergeCells count="23">
    <mergeCell ref="C19:E19"/>
    <mergeCell ref="C18:E18"/>
    <mergeCell ref="F21:K21"/>
    <mergeCell ref="F20:K20"/>
    <mergeCell ref="F18:K18"/>
    <mergeCell ref="F19:G19"/>
    <mergeCell ref="H19:K19"/>
    <mergeCell ref="I2:L2"/>
    <mergeCell ref="B16:K16"/>
    <mergeCell ref="B15:K15"/>
    <mergeCell ref="B6:F6"/>
    <mergeCell ref="B18:B21"/>
    <mergeCell ref="F8:G8"/>
    <mergeCell ref="H11:K11"/>
    <mergeCell ref="H10:K10"/>
    <mergeCell ref="H9:K9"/>
    <mergeCell ref="H8:K8"/>
    <mergeCell ref="E13:H13"/>
    <mergeCell ref="A4:L4"/>
    <mergeCell ref="F11:G11"/>
    <mergeCell ref="F10:G10"/>
    <mergeCell ref="F9:G9"/>
    <mergeCell ref="C20:E20"/>
  </mergeCells>
  <phoneticPr fontId="1"/>
  <pageMargins left="0.74803149606299213" right="0.74803149606299213" top="0.98425196850393704" bottom="0.98425196850393704" header="0.51181102362204722" footer="0.51181102362204722"/>
  <pageSetup paperSize="9" scale="83" orientation="portrait" blackAndWhite="1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7A5CFC0-0D6B-4783-9672-2DB16BDE6244}">
          <x14:formula1>
            <xm:f>'集計作業シート【入力不要。削除しないでください。】'!$C$24:$C$25</xm:f>
          </x14:formula1>
          <xm:sqref>F19:G19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6F56E-47F1-4AE2-904D-1CB0E5287916}">
  <sheetPr codeName="Sheet12">
    <tabColor rgb="FFFFCCFF"/>
  </sheetPr>
  <dimension ref="A1:I39"/>
  <sheetViews>
    <sheetView view="pageBreakPreview" topLeftCell="A11" zoomScale="85" zoomScaleNormal="100" zoomScaleSheetLayoutView="85" workbookViewId="0">
      <selection activeCell="F8" sqref="F8:I8"/>
    </sheetView>
  </sheetViews>
  <sheetFormatPr defaultColWidth="9" defaultRowHeight="14"/>
  <cols>
    <col min="1" max="1" width="3.453125" style="14" customWidth="1"/>
    <col min="2" max="2" width="16.1796875" style="14" customWidth="1"/>
    <col min="3" max="3" width="4.08984375" style="14" customWidth="1"/>
    <col min="4" max="4" width="11.81640625" style="14" customWidth="1"/>
    <col min="5" max="5" width="16.1796875" style="14" customWidth="1"/>
    <col min="6" max="6" width="9" style="14"/>
    <col min="7" max="7" width="6.08984375" style="14" customWidth="1"/>
    <col min="8" max="8" width="21.90625" style="14" customWidth="1"/>
    <col min="9" max="9" width="2.36328125" style="14" customWidth="1"/>
    <col min="10" max="10" width="10.90625" style="14" customWidth="1"/>
    <col min="11" max="16384" width="9" style="14"/>
  </cols>
  <sheetData>
    <row r="1" spans="1:9" s="15" customFormat="1" ht="21" customHeight="1">
      <c r="A1" s="18" t="s">
        <v>127</v>
      </c>
    </row>
    <row r="2" spans="1:9" s="15" customFormat="1" ht="21" customHeight="1">
      <c r="H2" s="26" t="s">
        <v>58</v>
      </c>
    </row>
    <row r="3" spans="1:9" s="15" customFormat="1" ht="21" customHeight="1">
      <c r="H3" s="72">
        <v>46477</v>
      </c>
    </row>
    <row r="4" spans="1:9" s="15" customFormat="1" ht="21" customHeight="1"/>
    <row r="5" spans="1:9" s="15" customFormat="1" ht="21" customHeight="1">
      <c r="B5" s="15" t="s">
        <v>59</v>
      </c>
    </row>
    <row r="6" spans="1:9" s="15" customFormat="1" ht="21" customHeight="1"/>
    <row r="7" spans="1:9" s="15" customFormat="1" ht="62" customHeight="1">
      <c r="E7" s="45" t="s">
        <v>60</v>
      </c>
      <c r="F7" s="317" t="str">
        <f>IF(【実績報告】別紙様式2!F7="","",【実績報告】別紙様式2!F7)</f>
        <v/>
      </c>
      <c r="G7" s="317"/>
      <c r="H7" s="317"/>
      <c r="I7" s="317"/>
    </row>
    <row r="8" spans="1:9" s="15" customFormat="1" ht="41.5" customHeight="1">
      <c r="E8" s="43" t="s">
        <v>53</v>
      </c>
      <c r="F8" s="317" t="str">
        <f>IF(【実績報告】別紙様式2!F8="","",【実績報告】別紙様式2!F8)</f>
        <v/>
      </c>
      <c r="G8" s="317"/>
      <c r="H8" s="317"/>
      <c r="I8" s="317"/>
    </row>
    <row r="9" spans="1:9" s="15" customFormat="1" ht="21" customHeight="1">
      <c r="E9" s="22" t="s">
        <v>109</v>
      </c>
      <c r="F9" s="317" t="str">
        <f>IF(【実績報告】別紙様式2!F9="","",【実績報告】別紙様式2!F9)</f>
        <v/>
      </c>
      <c r="G9" s="317"/>
      <c r="H9" s="317"/>
      <c r="I9" s="317"/>
    </row>
    <row r="10" spans="1:9" s="15" customFormat="1" ht="21" customHeight="1">
      <c r="E10" s="22" t="s">
        <v>85</v>
      </c>
      <c r="F10" s="317" t="str">
        <f>IF(【実績報告】別紙様式2!F10="","",【実績報告】別紙様式2!F10)</f>
        <v/>
      </c>
      <c r="G10" s="317"/>
      <c r="H10" s="317"/>
      <c r="I10" s="317"/>
    </row>
    <row r="11" spans="1:9" s="15" customFormat="1" ht="21" customHeight="1"/>
    <row r="12" spans="1:9" s="15" customFormat="1" ht="21" customHeight="1">
      <c r="A12" s="197" t="s">
        <v>204</v>
      </c>
      <c r="B12" s="197"/>
      <c r="C12" s="197"/>
      <c r="D12" s="197"/>
      <c r="E12" s="197"/>
      <c r="F12" s="197"/>
      <c r="G12" s="197"/>
      <c r="H12" s="197"/>
    </row>
    <row r="13" spans="1:9" s="15" customFormat="1" ht="21" customHeight="1"/>
    <row r="14" spans="1:9" s="15" customFormat="1" ht="21" customHeight="1">
      <c r="A14" s="198" t="s">
        <v>147</v>
      </c>
      <c r="B14" s="198"/>
      <c r="C14" s="198"/>
      <c r="D14" s="198"/>
      <c r="E14" s="198"/>
      <c r="F14" s="198"/>
      <c r="G14" s="198"/>
      <c r="H14" s="198"/>
      <c r="I14" s="198"/>
    </row>
    <row r="15" spans="1:9" s="15" customFormat="1" ht="21" customHeight="1">
      <c r="A15" s="22"/>
      <c r="B15" s="22"/>
      <c r="C15" s="22"/>
      <c r="D15" s="22"/>
      <c r="E15" s="22"/>
      <c r="F15" s="22"/>
      <c r="G15" s="22"/>
      <c r="H15" s="22"/>
      <c r="I15" s="22"/>
    </row>
    <row r="16" spans="1:9" s="15" customFormat="1" ht="21" customHeight="1">
      <c r="A16" s="15" t="s">
        <v>61</v>
      </c>
      <c r="E16" s="15" t="s">
        <v>62</v>
      </c>
    </row>
    <row r="17" spans="1:6" s="15" customFormat="1" ht="21" customHeight="1"/>
    <row r="18" spans="1:6" s="15" customFormat="1" ht="21" customHeight="1">
      <c r="A18" s="20" t="s">
        <v>63</v>
      </c>
      <c r="B18" s="19" t="s">
        <v>128</v>
      </c>
      <c r="D18" s="44" t="s">
        <v>64</v>
      </c>
      <c r="E18" s="49">
        <f>'1-1'!J19</f>
        <v>0</v>
      </c>
      <c r="F18" s="15" t="s">
        <v>30</v>
      </c>
    </row>
    <row r="19" spans="1:6" s="15" customFormat="1" ht="21" customHeight="1">
      <c r="A19" s="20"/>
      <c r="B19" s="19"/>
      <c r="E19" s="21"/>
    </row>
    <row r="20" spans="1:6" s="15" customFormat="1" ht="21" customHeight="1">
      <c r="A20" s="20" t="s">
        <v>65</v>
      </c>
      <c r="B20" s="15" t="s">
        <v>132</v>
      </c>
    </row>
    <row r="21" spans="1:6" s="15" customFormat="1" ht="21" customHeight="1">
      <c r="A21" s="20"/>
      <c r="B21" s="15" t="s">
        <v>129</v>
      </c>
    </row>
    <row r="22" spans="1:6" s="15" customFormat="1" ht="21" customHeight="1">
      <c r="A22" s="20"/>
      <c r="B22" s="15" t="s">
        <v>130</v>
      </c>
    </row>
    <row r="23" spans="1:6" s="15" customFormat="1" ht="21" customHeight="1">
      <c r="A23" s="20"/>
      <c r="B23" s="15" t="s">
        <v>131</v>
      </c>
    </row>
    <row r="24" spans="1:6" s="15" customFormat="1" ht="21" customHeight="1">
      <c r="A24" s="20"/>
    </row>
    <row r="25" spans="1:6" s="15" customFormat="1" ht="21" customHeight="1">
      <c r="A25" s="20" t="s">
        <v>66</v>
      </c>
      <c r="B25" s="22" t="s">
        <v>67</v>
      </c>
    </row>
    <row r="26" spans="1:6" s="15" customFormat="1" ht="21" customHeight="1">
      <c r="B26" s="15" t="s">
        <v>68</v>
      </c>
    </row>
    <row r="27" spans="1:6" s="15" customFormat="1" ht="21" customHeight="1"/>
    <row r="28" spans="1:6" s="15" customFormat="1" ht="21" customHeight="1"/>
    <row r="29" spans="1:6" s="15" customFormat="1" ht="21" customHeight="1"/>
    <row r="30" spans="1:6" s="15" customFormat="1" ht="21" customHeight="1"/>
    <row r="31" spans="1:6" s="15" customFormat="1" ht="21" customHeight="1"/>
    <row r="32" spans="1:6" s="15" customFormat="1" ht="21" customHeight="1"/>
    <row r="33" s="15" customFormat="1" ht="21" customHeight="1"/>
    <row r="34" s="15" customFormat="1" ht="21" customHeight="1"/>
    <row r="35" s="15" customFormat="1" ht="21" customHeight="1"/>
    <row r="36" s="15" customFormat="1" ht="21" customHeight="1"/>
    <row r="37" s="15" customFormat="1" ht="21" customHeight="1"/>
    <row r="38" s="15" customFormat="1" ht="21" customHeight="1"/>
    <row r="39" s="15" customFormat="1" ht="21" customHeight="1"/>
  </sheetData>
  <mergeCells count="6">
    <mergeCell ref="A14:I14"/>
    <mergeCell ref="A12:H12"/>
    <mergeCell ref="F7:I7"/>
    <mergeCell ref="F8:I8"/>
    <mergeCell ref="F9:I9"/>
    <mergeCell ref="F10:I10"/>
  </mergeCells>
  <phoneticPr fontId="1"/>
  <pageMargins left="0.74803149606299213" right="0.74803149606299213" top="0.98425196850393704" bottom="0.98425196850393704" header="0.51181102362204722" footer="0.51181102362204722"/>
  <pageSetup paperSize="9" scale="96" orientation="portrait" blackAndWhite="1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38F68-D435-41A7-9FC3-5783CB5FEB88}">
  <sheetPr codeName="Sheet13">
    <tabColor rgb="FFFFCCFF"/>
  </sheetPr>
  <dimension ref="A1:Q24"/>
  <sheetViews>
    <sheetView view="pageBreakPreview" zoomScale="70" zoomScaleNormal="85" zoomScaleSheetLayoutView="70" workbookViewId="0">
      <selection activeCell="B14" sqref="B14"/>
    </sheetView>
  </sheetViews>
  <sheetFormatPr defaultColWidth="7.6328125" defaultRowHeight="15" customHeight="1"/>
  <cols>
    <col min="1" max="1" width="23" style="30" customWidth="1"/>
    <col min="2" max="5" width="15.08984375" style="30" customWidth="1"/>
    <col min="6" max="6" width="8.90625" style="30" customWidth="1"/>
    <col min="7" max="11" width="15.08984375" style="30" customWidth="1"/>
    <col min="12" max="16384" width="7.6328125" style="30"/>
  </cols>
  <sheetData>
    <row r="1" spans="1:17" ht="15" customHeight="1">
      <c r="A1" s="30" t="s">
        <v>133</v>
      </c>
    </row>
    <row r="3" spans="1:17" ht="23.25" customHeight="1">
      <c r="B3" s="208" t="s">
        <v>205</v>
      </c>
      <c r="C3" s="208"/>
      <c r="D3" s="208"/>
      <c r="E3" s="208"/>
      <c r="F3" s="208"/>
      <c r="G3" s="208"/>
      <c r="H3" s="208"/>
      <c r="I3" s="208"/>
      <c r="J3" s="208"/>
      <c r="K3" s="31"/>
      <c r="L3" s="31"/>
      <c r="M3" s="31"/>
      <c r="N3" s="31"/>
      <c r="O3" s="31"/>
      <c r="P3" s="31"/>
      <c r="Q3" s="31"/>
    </row>
    <row r="5" spans="1:17" ht="15" customHeight="1">
      <c r="H5" s="32" t="s">
        <v>57</v>
      </c>
      <c r="I5" s="203" t="str">
        <f>IF(【変更交付】別紙様式1!F8="","",【変更交付】別紙様式1!F8)</f>
        <v/>
      </c>
      <c r="J5" s="203"/>
      <c r="K5" s="203"/>
    </row>
    <row r="6" spans="1:17" ht="7.25" customHeight="1">
      <c r="A6" s="33"/>
      <c r="K6" s="32"/>
    </row>
    <row r="7" spans="1:17" ht="15" customHeight="1">
      <c r="A7" s="34"/>
      <c r="B7" s="34"/>
      <c r="C7" s="34"/>
      <c r="D7" s="34"/>
      <c r="E7" s="34"/>
      <c r="F7" s="209" t="s">
        <v>0</v>
      </c>
      <c r="G7" s="209"/>
      <c r="H7" s="34"/>
      <c r="I7" s="34"/>
      <c r="J7" s="34"/>
      <c r="K7" s="34"/>
    </row>
    <row r="8" spans="1:17" ht="15" customHeight="1">
      <c r="A8" s="212" t="s">
        <v>1</v>
      </c>
      <c r="B8" s="204" t="s">
        <v>2</v>
      </c>
      <c r="C8" s="204" t="s">
        <v>3</v>
      </c>
      <c r="D8" s="204" t="s">
        <v>4</v>
      </c>
      <c r="E8" s="204" t="s">
        <v>134</v>
      </c>
      <c r="F8" s="210"/>
      <c r="G8" s="210"/>
      <c r="H8" s="204" t="s">
        <v>5</v>
      </c>
      <c r="I8" s="204" t="s">
        <v>6</v>
      </c>
      <c r="J8" s="204" t="s">
        <v>7</v>
      </c>
      <c r="K8" s="204" t="s">
        <v>8</v>
      </c>
    </row>
    <row r="9" spans="1:17" ht="15" customHeight="1">
      <c r="A9" s="212"/>
      <c r="B9" s="204"/>
      <c r="C9" s="213"/>
      <c r="D9" s="204"/>
      <c r="E9" s="213"/>
      <c r="F9" s="205" t="s">
        <v>24</v>
      </c>
      <c r="G9" s="35"/>
      <c r="H9" s="204"/>
      <c r="I9" s="204"/>
      <c r="J9" s="204"/>
      <c r="K9" s="204"/>
    </row>
    <row r="10" spans="1:17" ht="15" customHeight="1">
      <c r="A10" s="212"/>
      <c r="B10" s="204"/>
      <c r="C10" s="213"/>
      <c r="D10" s="204"/>
      <c r="E10" s="213"/>
      <c r="F10" s="206"/>
      <c r="G10" s="211" t="s">
        <v>9</v>
      </c>
      <c r="H10" s="204"/>
      <c r="I10" s="204"/>
      <c r="J10" s="204"/>
      <c r="K10" s="204"/>
    </row>
    <row r="11" spans="1:17" ht="15" customHeight="1">
      <c r="A11" s="36"/>
      <c r="B11" s="37" t="s">
        <v>10</v>
      </c>
      <c r="C11" s="37" t="s">
        <v>11</v>
      </c>
      <c r="D11" s="37" t="s">
        <v>12</v>
      </c>
      <c r="E11" s="37" t="s">
        <v>13</v>
      </c>
      <c r="F11" s="206"/>
      <c r="G11" s="211"/>
      <c r="H11" s="37" t="s">
        <v>14</v>
      </c>
      <c r="I11" s="37" t="s">
        <v>15</v>
      </c>
      <c r="J11" s="37" t="s">
        <v>17</v>
      </c>
      <c r="K11" s="36"/>
    </row>
    <row r="12" spans="1:17" ht="15" customHeight="1">
      <c r="A12" s="38"/>
      <c r="B12" s="38"/>
      <c r="C12" s="38"/>
      <c r="D12" s="38"/>
      <c r="E12" s="38"/>
      <c r="F12" s="207"/>
      <c r="G12" s="39" t="s">
        <v>18</v>
      </c>
      <c r="H12" s="38"/>
      <c r="I12" s="38"/>
      <c r="J12" s="40" t="s">
        <v>16</v>
      </c>
      <c r="K12" s="38"/>
    </row>
    <row r="13" spans="1:17" s="42" customFormat="1" ht="15" customHeight="1">
      <c r="A13" s="41"/>
      <c r="B13" s="41" t="s">
        <v>19</v>
      </c>
      <c r="C13" s="41" t="s">
        <v>19</v>
      </c>
      <c r="D13" s="41" t="s">
        <v>19</v>
      </c>
      <c r="E13" s="41" t="s">
        <v>19</v>
      </c>
      <c r="F13" s="41" t="s">
        <v>20</v>
      </c>
      <c r="G13" s="41" t="s">
        <v>19</v>
      </c>
      <c r="H13" s="41" t="s">
        <v>19</v>
      </c>
      <c r="I13" s="41" t="s">
        <v>19</v>
      </c>
      <c r="J13" s="41" t="s">
        <v>19</v>
      </c>
      <c r="K13" s="41"/>
    </row>
    <row r="14" spans="1:17" ht="56.5" customHeight="1">
      <c r="A14" s="73" t="str">
        <f>IF('2-1'!A14="","",'2-1'!A14)</f>
        <v/>
      </c>
      <c r="B14" s="74">
        <f>'2-1'!B14</f>
        <v>0</v>
      </c>
      <c r="C14" s="74">
        <f>'2-1'!C14</f>
        <v>0</v>
      </c>
      <c r="D14" s="46">
        <f>B14-C14</f>
        <v>0</v>
      </c>
      <c r="E14" s="46">
        <f>'1-2'!B87</f>
        <v>0</v>
      </c>
      <c r="F14" s="46">
        <f>'2-1'!F14</f>
        <v>0</v>
      </c>
      <c r="G14" s="46">
        <f>F14*180000</f>
        <v>0</v>
      </c>
      <c r="H14" s="46">
        <f>MIN(E14,G14)</f>
        <v>0</v>
      </c>
      <c r="I14" s="46">
        <f>MIN(D14,H14)</f>
        <v>0</v>
      </c>
      <c r="J14" s="46">
        <f>ROUNDDOWN(I14/2,-3)</f>
        <v>0</v>
      </c>
      <c r="K14" s="28"/>
    </row>
    <row r="15" spans="1:17" ht="56.5" customHeight="1">
      <c r="A15" s="73" t="str">
        <f>IF('2-1'!A15="","",'2-1'!A15)</f>
        <v/>
      </c>
      <c r="B15" s="46">
        <f>'2-1'!B15</f>
        <v>0</v>
      </c>
      <c r="C15" s="46">
        <f>'2-1'!C15</f>
        <v>0</v>
      </c>
      <c r="D15" s="46">
        <f>B15-C15</f>
        <v>0</v>
      </c>
      <c r="E15" s="46">
        <f>'2-1'!E15</f>
        <v>0</v>
      </c>
      <c r="F15" s="46">
        <f>'2-1'!F15</f>
        <v>0</v>
      </c>
      <c r="G15" s="46">
        <f>F15*180000</f>
        <v>0</v>
      </c>
      <c r="H15" s="46">
        <f>MIN(E15,G15)</f>
        <v>0</v>
      </c>
      <c r="I15" s="46">
        <f>MIN(D15,H15)</f>
        <v>0</v>
      </c>
      <c r="J15" s="46">
        <f t="shared" ref="J15:J17" si="0">ROUNDDOWN(I15/2,-3)</f>
        <v>0</v>
      </c>
      <c r="K15" s="28"/>
    </row>
    <row r="16" spans="1:17" ht="56.5" customHeight="1">
      <c r="A16" s="73" t="str">
        <f>IF('2-1'!A16="","",'2-1'!A16)</f>
        <v/>
      </c>
      <c r="B16" s="46">
        <f>'2-1'!B16</f>
        <v>0</v>
      </c>
      <c r="C16" s="46">
        <f>'2-1'!C16</f>
        <v>0</v>
      </c>
      <c r="D16" s="46">
        <f>B16-C16</f>
        <v>0</v>
      </c>
      <c r="E16" s="46">
        <f>'2-1'!E16</f>
        <v>0</v>
      </c>
      <c r="F16" s="46">
        <f>'2-1'!F16</f>
        <v>0</v>
      </c>
      <c r="G16" s="46">
        <f>F16*180000</f>
        <v>0</v>
      </c>
      <c r="H16" s="46">
        <f>MIN(E16,G16)</f>
        <v>0</v>
      </c>
      <c r="I16" s="46">
        <f>MIN(D16,H16)</f>
        <v>0</v>
      </c>
      <c r="J16" s="46">
        <f t="shared" si="0"/>
        <v>0</v>
      </c>
      <c r="K16" s="28"/>
    </row>
    <row r="17" spans="1:11" ht="56.5" customHeight="1">
      <c r="A17" s="73" t="str">
        <f>IF('2-1'!A17="","",'2-1'!A17)</f>
        <v/>
      </c>
      <c r="B17" s="46">
        <f>'2-1'!B17</f>
        <v>0</v>
      </c>
      <c r="C17" s="46">
        <f>'2-1'!C17</f>
        <v>0</v>
      </c>
      <c r="D17" s="46">
        <f>B17-C17</f>
        <v>0</v>
      </c>
      <c r="E17" s="46">
        <f>'2-1'!E17</f>
        <v>0</v>
      </c>
      <c r="F17" s="46">
        <f>'2-1'!F17</f>
        <v>0</v>
      </c>
      <c r="G17" s="46">
        <f>F17*180000</f>
        <v>0</v>
      </c>
      <c r="H17" s="46">
        <f>MIN(E17,G17)</f>
        <v>0</v>
      </c>
      <c r="I17" s="46">
        <f>MIN(D17,H17)</f>
        <v>0</v>
      </c>
      <c r="J17" s="46">
        <f t="shared" si="0"/>
        <v>0</v>
      </c>
      <c r="K17" s="28"/>
    </row>
    <row r="18" spans="1:11" ht="56.5" customHeight="1" thickBot="1">
      <c r="A18" s="75" t="str">
        <f>IF('2-1'!A18="","",'2-1'!A18)</f>
        <v/>
      </c>
      <c r="B18" s="47">
        <f>'2-1'!B18</f>
        <v>0</v>
      </c>
      <c r="C18" s="47">
        <f>'2-1'!C18</f>
        <v>0</v>
      </c>
      <c r="D18" s="47">
        <f>B18-C18</f>
        <v>0</v>
      </c>
      <c r="E18" s="47">
        <f>'2-1'!E18</f>
        <v>0</v>
      </c>
      <c r="F18" s="47">
        <f>'2-1'!F18</f>
        <v>0</v>
      </c>
      <c r="G18" s="47">
        <f>F18*180000</f>
        <v>0</v>
      </c>
      <c r="H18" s="47">
        <f>MIN(E18,G18)</f>
        <v>0</v>
      </c>
      <c r="I18" s="47">
        <f>MIN(D18,H18)</f>
        <v>0</v>
      </c>
      <c r="J18" s="47">
        <f>ROUNDDOWN(I18/2,-3)</f>
        <v>0</v>
      </c>
      <c r="K18" s="48"/>
    </row>
    <row r="19" spans="1:11" ht="56.5" customHeight="1" thickTop="1">
      <c r="A19" s="27" t="s">
        <v>83</v>
      </c>
      <c r="B19" s="46">
        <f>SUM(B14:B18)</f>
        <v>0</v>
      </c>
      <c r="C19" s="46">
        <f t="shared" ref="C19:J19" si="1">SUM(C14:C18)</f>
        <v>0</v>
      </c>
      <c r="D19" s="46">
        <f t="shared" si="1"/>
        <v>0</v>
      </c>
      <c r="E19" s="46">
        <f t="shared" si="1"/>
        <v>0</v>
      </c>
      <c r="F19" s="46">
        <f t="shared" si="1"/>
        <v>0</v>
      </c>
      <c r="G19" s="46">
        <f t="shared" si="1"/>
        <v>0</v>
      </c>
      <c r="H19" s="46">
        <f t="shared" si="1"/>
        <v>0</v>
      </c>
      <c r="I19" s="46">
        <f t="shared" si="1"/>
        <v>0</v>
      </c>
      <c r="J19" s="46">
        <f t="shared" si="1"/>
        <v>0</v>
      </c>
      <c r="K19" s="54"/>
    </row>
    <row r="21" spans="1:11" ht="15" customHeight="1">
      <c r="A21" s="30" t="s">
        <v>21</v>
      </c>
    </row>
    <row r="22" spans="1:11" ht="15" customHeight="1">
      <c r="A22" s="30" t="s">
        <v>22</v>
      </c>
    </row>
    <row r="23" spans="1:11" ht="15" customHeight="1">
      <c r="A23" s="30" t="s">
        <v>25</v>
      </c>
    </row>
    <row r="24" spans="1:11" ht="15" customHeight="1">
      <c r="B24" s="30" t="s">
        <v>23</v>
      </c>
    </row>
  </sheetData>
  <mergeCells count="14">
    <mergeCell ref="F9:F12"/>
    <mergeCell ref="G10:G11"/>
    <mergeCell ref="B3:J3"/>
    <mergeCell ref="F7:G8"/>
    <mergeCell ref="H8:H10"/>
    <mergeCell ref="I8:I10"/>
    <mergeCell ref="I5:K5"/>
    <mergeCell ref="J8:J10"/>
    <mergeCell ref="K8:K10"/>
    <mergeCell ref="A8:A10"/>
    <mergeCell ref="B8:B10"/>
    <mergeCell ref="C8:C10"/>
    <mergeCell ref="D8:D10"/>
    <mergeCell ref="E8:E10"/>
  </mergeCells>
  <phoneticPr fontId="1"/>
  <printOptions horizontalCentered="1"/>
  <pageMargins left="0.55118110236220474" right="0.43307086614173229" top="0.98425196850393704" bottom="0.70866141732283472" header="0.51181102362204722" footer="0.43307086614173229"/>
  <pageSetup paperSize="9" scale="63" orientation="landscape" blackAndWhite="1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05551-4478-49DE-AABE-C2DC23875334}">
  <sheetPr>
    <tabColor rgb="FFFFCCFF"/>
  </sheetPr>
  <dimension ref="A1:AI90"/>
  <sheetViews>
    <sheetView view="pageBreakPreview" topLeftCell="A35" zoomScale="70" zoomScaleNormal="70" zoomScaleSheetLayoutView="70" workbookViewId="0">
      <selection activeCell="Y83" sqref="Y83:AD83"/>
    </sheetView>
  </sheetViews>
  <sheetFormatPr defaultColWidth="5.36328125" defaultRowHeight="13"/>
  <cols>
    <col min="1" max="1" width="17.81640625" style="1" customWidth="1"/>
    <col min="2" max="2" width="14.7265625" style="1" customWidth="1"/>
    <col min="3" max="34" width="3.453125" style="1" customWidth="1"/>
    <col min="35" max="16384" width="5.36328125" style="1"/>
  </cols>
  <sheetData>
    <row r="1" spans="1:35">
      <c r="A1" s="1" t="s">
        <v>135</v>
      </c>
    </row>
    <row r="3" spans="1:35">
      <c r="A3" s="217" t="s">
        <v>207</v>
      </c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  <c r="P3" s="217"/>
      <c r="Q3" s="217"/>
      <c r="R3" s="217"/>
      <c r="S3" s="217"/>
      <c r="T3" s="217"/>
      <c r="U3" s="217"/>
      <c r="V3" s="217"/>
      <c r="W3" s="217"/>
      <c r="X3" s="217"/>
      <c r="Y3" s="217"/>
      <c r="Z3" s="217"/>
      <c r="AA3" s="217"/>
      <c r="AB3" s="217"/>
      <c r="AC3" s="217"/>
      <c r="AD3" s="217"/>
      <c r="AE3" s="217"/>
      <c r="AF3" s="217"/>
      <c r="AG3" s="217"/>
      <c r="AH3" s="3"/>
      <c r="AI3" s="3"/>
    </row>
    <row r="4" spans="1: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3"/>
      <c r="AI4" s="3"/>
    </row>
    <row r="5" spans="1:35" ht="2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18" t="s">
        <v>35</v>
      </c>
      <c r="R5" s="218"/>
      <c r="S5" s="218"/>
      <c r="T5" s="218"/>
      <c r="U5" s="218"/>
      <c r="V5" s="219" t="str">
        <f>'1-1'!A14</f>
        <v/>
      </c>
      <c r="W5" s="219"/>
      <c r="X5" s="219"/>
      <c r="Y5" s="219"/>
      <c r="Z5" s="219"/>
      <c r="AA5" s="219"/>
      <c r="AB5" s="219"/>
      <c r="AC5" s="219"/>
      <c r="AD5" s="219"/>
      <c r="AE5" s="219"/>
      <c r="AF5" s="219"/>
      <c r="AG5" s="219"/>
      <c r="AH5" s="3"/>
      <c r="AI5" s="3"/>
    </row>
    <row r="6" spans="1:3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ht="20.25" customHeight="1">
      <c r="A7" s="220" t="s">
        <v>26</v>
      </c>
      <c r="B7" s="222" t="s">
        <v>27</v>
      </c>
      <c r="C7" s="223"/>
      <c r="D7" s="224"/>
      <c r="E7" s="224"/>
      <c r="F7" s="224"/>
      <c r="G7" s="224"/>
      <c r="H7" s="224"/>
      <c r="I7" s="224"/>
      <c r="J7" s="224"/>
      <c r="K7" s="224"/>
      <c r="L7" s="224"/>
      <c r="M7" s="224"/>
      <c r="N7" s="224"/>
      <c r="O7" s="224"/>
      <c r="P7" s="224"/>
      <c r="Q7" s="224"/>
      <c r="R7" s="224"/>
      <c r="S7" s="224"/>
      <c r="T7" s="224"/>
      <c r="U7" s="224"/>
      <c r="V7" s="224"/>
      <c r="W7" s="224"/>
      <c r="X7" s="224"/>
      <c r="Y7" s="224"/>
      <c r="Z7" s="224"/>
      <c r="AA7" s="224"/>
      <c r="AB7" s="224"/>
      <c r="AC7" s="224"/>
      <c r="AD7" s="224"/>
      <c r="AE7" s="224"/>
      <c r="AF7" s="224"/>
      <c r="AG7" s="225"/>
    </row>
    <row r="8" spans="1:35" ht="20.25" customHeight="1">
      <c r="A8" s="221"/>
      <c r="B8" s="226" t="s">
        <v>86</v>
      </c>
      <c r="C8" s="227"/>
      <c r="D8" s="228" t="s">
        <v>28</v>
      </c>
      <c r="E8" s="224"/>
      <c r="F8" s="224"/>
      <c r="G8" s="224"/>
      <c r="H8" s="224"/>
      <c r="I8" s="224"/>
      <c r="J8" s="224"/>
      <c r="K8" s="224"/>
      <c r="L8" s="224"/>
      <c r="M8" s="224"/>
      <c r="N8" s="224"/>
      <c r="O8" s="224"/>
      <c r="P8" s="224"/>
      <c r="Q8" s="224"/>
      <c r="R8" s="224"/>
      <c r="S8" s="224"/>
      <c r="T8" s="224"/>
      <c r="U8" s="224"/>
      <c r="V8" s="224"/>
      <c r="W8" s="224"/>
      <c r="X8" s="224"/>
      <c r="Y8" s="224"/>
      <c r="Z8" s="224"/>
      <c r="AA8" s="224"/>
      <c r="AB8" s="224"/>
      <c r="AC8" s="224"/>
      <c r="AD8" s="224"/>
      <c r="AE8" s="224"/>
      <c r="AF8" s="224"/>
      <c r="AG8" s="225"/>
      <c r="AI8" s="1" t="s">
        <v>29</v>
      </c>
    </row>
    <row r="9" spans="1:35" ht="13.5" thickBot="1">
      <c r="A9" s="23"/>
      <c r="B9" s="126"/>
      <c r="C9" s="4" t="s">
        <v>30</v>
      </c>
      <c r="D9" s="80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2"/>
    </row>
    <row r="10" spans="1:35">
      <c r="A10" s="24" t="s">
        <v>31</v>
      </c>
      <c r="B10" s="88">
        <f>IFERROR(Y19,0)</f>
        <v>0</v>
      </c>
      <c r="C10" s="86"/>
      <c r="D10" s="83"/>
      <c r="E10" s="118" t="s">
        <v>182</v>
      </c>
      <c r="F10" s="119"/>
      <c r="G10" s="119"/>
      <c r="H10" s="119"/>
      <c r="I10" s="119"/>
      <c r="J10" s="119"/>
      <c r="K10" s="320">
        <f>'2-2 '!K10</f>
        <v>0</v>
      </c>
      <c r="L10" s="321"/>
      <c r="M10" s="321"/>
      <c r="N10" s="321"/>
      <c r="O10" s="321"/>
      <c r="P10" s="321"/>
      <c r="Q10" s="321"/>
      <c r="R10" s="322"/>
      <c r="S10" s="90"/>
      <c r="T10" s="90"/>
      <c r="U10" s="90"/>
      <c r="V10" s="90"/>
      <c r="W10" s="90"/>
      <c r="X10" s="90"/>
      <c r="Y10" s="90"/>
      <c r="Z10" s="90"/>
      <c r="AA10" s="90"/>
      <c r="AB10" s="90"/>
      <c r="AC10" s="90"/>
      <c r="AD10" s="90"/>
      <c r="AE10" s="90"/>
      <c r="AF10" s="91"/>
      <c r="AG10" s="84"/>
    </row>
    <row r="11" spans="1:35">
      <c r="A11" s="24" t="s">
        <v>191</v>
      </c>
      <c r="B11" s="85"/>
      <c r="C11" s="89"/>
      <c r="D11" s="83"/>
      <c r="E11" s="92"/>
      <c r="F11" s="256" t="s">
        <v>188</v>
      </c>
      <c r="G11" s="257"/>
      <c r="H11" s="257"/>
      <c r="I11" s="257"/>
      <c r="J11" s="257"/>
      <c r="K11" s="257"/>
      <c r="L11" s="257"/>
      <c r="M11" s="257"/>
      <c r="N11" s="257"/>
      <c r="O11" s="257"/>
      <c r="P11" s="257"/>
      <c r="Q11" s="257"/>
      <c r="R11" s="257"/>
      <c r="S11" s="257"/>
      <c r="T11" s="257"/>
      <c r="U11" s="257"/>
      <c r="V11" s="257"/>
      <c r="W11" s="257"/>
      <c r="X11" s="257"/>
      <c r="Y11" s="257"/>
      <c r="Z11" s="257"/>
      <c r="AA11" s="257"/>
      <c r="AB11" s="257"/>
      <c r="AC11" s="257"/>
      <c r="AD11" s="258"/>
      <c r="AE11" s="3"/>
      <c r="AF11" s="93"/>
      <c r="AG11" s="84"/>
    </row>
    <row r="12" spans="1:35">
      <c r="A12" s="24"/>
      <c r="B12" s="85"/>
      <c r="C12" s="86"/>
      <c r="D12" s="83"/>
      <c r="E12" s="92"/>
      <c r="F12" s="23"/>
      <c r="G12" s="238" t="s">
        <v>152</v>
      </c>
      <c r="H12" s="235"/>
      <c r="I12" s="235"/>
      <c r="J12" s="235"/>
      <c r="K12" s="235"/>
      <c r="L12" s="235"/>
      <c r="M12" s="235"/>
      <c r="N12" s="235"/>
      <c r="O12" s="235"/>
      <c r="P12" s="235"/>
      <c r="Q12" s="235"/>
      <c r="R12" s="235"/>
      <c r="S12" s="235"/>
      <c r="T12" s="235"/>
      <c r="U12" s="235"/>
      <c r="V12" s="235"/>
      <c r="W12" s="235"/>
      <c r="X12" s="236"/>
      <c r="Y12" s="237">
        <f>'2-2 '!Y12</f>
        <v>0</v>
      </c>
      <c r="Z12" s="318"/>
      <c r="AA12" s="318"/>
      <c r="AB12" s="318"/>
      <c r="AC12" s="318"/>
      <c r="AD12" s="327"/>
      <c r="AE12" s="125" t="s">
        <v>19</v>
      </c>
      <c r="AF12" s="94"/>
      <c r="AG12" s="84"/>
    </row>
    <row r="13" spans="1:35">
      <c r="A13" s="24"/>
      <c r="B13" s="85"/>
      <c r="C13" s="86"/>
      <c r="D13" s="83"/>
      <c r="E13" s="92"/>
      <c r="F13" s="23"/>
      <c r="G13" s="238" t="s">
        <v>158</v>
      </c>
      <c r="H13" s="235"/>
      <c r="I13" s="235"/>
      <c r="J13" s="235"/>
      <c r="K13" s="235"/>
      <c r="L13" s="235"/>
      <c r="M13" s="235"/>
      <c r="N13" s="235"/>
      <c r="O13" s="235"/>
      <c r="P13" s="235"/>
      <c r="Q13" s="235"/>
      <c r="R13" s="235"/>
      <c r="S13" s="235"/>
      <c r="T13" s="235"/>
      <c r="U13" s="235"/>
      <c r="V13" s="235"/>
      <c r="W13" s="235"/>
      <c r="X13" s="236"/>
      <c r="Y13" s="237">
        <f>'2-2 '!Y13</f>
        <v>0</v>
      </c>
      <c r="Z13" s="318"/>
      <c r="AA13" s="318"/>
      <c r="AB13" s="318"/>
      <c r="AC13" s="318"/>
      <c r="AD13" s="327"/>
      <c r="AE13" s="125" t="s">
        <v>19</v>
      </c>
      <c r="AF13" s="94"/>
      <c r="AG13" s="84"/>
    </row>
    <row r="14" spans="1:35">
      <c r="A14" s="24"/>
      <c r="B14" s="85"/>
      <c r="C14" s="86"/>
      <c r="D14" s="83"/>
      <c r="E14" s="92"/>
      <c r="F14" s="130"/>
      <c r="G14" s="234" t="s">
        <v>153</v>
      </c>
      <c r="H14" s="235"/>
      <c r="I14" s="235"/>
      <c r="J14" s="235"/>
      <c r="K14" s="235"/>
      <c r="L14" s="235"/>
      <c r="M14" s="235"/>
      <c r="N14" s="235"/>
      <c r="O14" s="235"/>
      <c r="P14" s="235"/>
      <c r="Q14" s="235"/>
      <c r="R14" s="235"/>
      <c r="S14" s="235"/>
      <c r="T14" s="235"/>
      <c r="U14" s="235"/>
      <c r="V14" s="235"/>
      <c r="W14" s="235"/>
      <c r="X14" s="236"/>
      <c r="Y14" s="237">
        <f>SUM(Y12:AD13)</f>
        <v>0</v>
      </c>
      <c r="Z14" s="233"/>
      <c r="AA14" s="233"/>
      <c r="AB14" s="233"/>
      <c r="AC14" s="233"/>
      <c r="AD14" s="255"/>
      <c r="AE14" s="125" t="s">
        <v>19</v>
      </c>
      <c r="AF14" s="94"/>
      <c r="AG14" s="84"/>
    </row>
    <row r="15" spans="1:35">
      <c r="A15" s="24"/>
      <c r="B15" s="127"/>
      <c r="C15" s="87"/>
      <c r="D15" s="83"/>
      <c r="E15" s="92"/>
      <c r="F15" s="229" t="s">
        <v>189</v>
      </c>
      <c r="G15" s="230"/>
      <c r="H15" s="230"/>
      <c r="I15" s="230"/>
      <c r="J15" s="230"/>
      <c r="K15" s="230"/>
      <c r="L15" s="230"/>
      <c r="M15" s="230"/>
      <c r="N15" s="230"/>
      <c r="O15" s="230"/>
      <c r="P15" s="230"/>
      <c r="Q15" s="230"/>
      <c r="R15" s="230"/>
      <c r="S15" s="230"/>
      <c r="T15" s="230"/>
      <c r="U15" s="230"/>
      <c r="V15" s="230"/>
      <c r="W15" s="230"/>
      <c r="X15" s="231"/>
      <c r="Y15" s="319">
        <f>'2-2 '!Y15</f>
        <v>0</v>
      </c>
      <c r="Z15" s="318"/>
      <c r="AA15" s="318"/>
      <c r="AB15" s="318"/>
      <c r="AC15" s="318"/>
      <c r="AD15" s="327"/>
      <c r="AE15" s="102" t="s">
        <v>187</v>
      </c>
      <c r="AF15" s="95"/>
      <c r="AG15" s="84"/>
    </row>
    <row r="16" spans="1:35">
      <c r="A16" s="23"/>
      <c r="B16" s="85"/>
      <c r="C16" s="89"/>
      <c r="D16" s="83"/>
      <c r="E16" s="92"/>
      <c r="F16" s="229" t="s">
        <v>190</v>
      </c>
      <c r="G16" s="230"/>
      <c r="H16" s="230"/>
      <c r="I16" s="230"/>
      <c r="J16" s="230"/>
      <c r="K16" s="230"/>
      <c r="L16" s="230"/>
      <c r="M16" s="230"/>
      <c r="N16" s="230"/>
      <c r="O16" s="230"/>
      <c r="P16" s="230"/>
      <c r="Q16" s="230"/>
      <c r="R16" s="230"/>
      <c r="S16" s="230"/>
      <c r="T16" s="230"/>
      <c r="U16" s="230"/>
      <c r="V16" s="230"/>
      <c r="W16" s="230"/>
      <c r="X16" s="231"/>
      <c r="Y16" s="319">
        <f>'2-2 '!Y16</f>
        <v>0</v>
      </c>
      <c r="Z16" s="318"/>
      <c r="AA16" s="318"/>
      <c r="AB16" s="318"/>
      <c r="AC16" s="318"/>
      <c r="AD16" s="327"/>
      <c r="AE16" s="102" t="s">
        <v>40</v>
      </c>
      <c r="AF16" s="95"/>
      <c r="AG16" s="84"/>
    </row>
    <row r="17" spans="1:33">
      <c r="A17" s="24"/>
      <c r="B17" s="127"/>
      <c r="C17" s="87"/>
      <c r="D17" s="83"/>
      <c r="E17" s="92"/>
      <c r="F17" s="245" t="s">
        <v>32</v>
      </c>
      <c r="G17" s="230"/>
      <c r="H17" s="230"/>
      <c r="I17" s="230"/>
      <c r="J17" s="230"/>
      <c r="K17" s="230"/>
      <c r="L17" s="230"/>
      <c r="M17" s="230"/>
      <c r="N17" s="230"/>
      <c r="O17" s="230"/>
      <c r="P17" s="230"/>
      <c r="Q17" s="230"/>
      <c r="R17" s="230"/>
      <c r="S17" s="230"/>
      <c r="T17" s="230"/>
      <c r="U17" s="230"/>
      <c r="V17" s="230"/>
      <c r="W17" s="230"/>
      <c r="X17" s="231"/>
      <c r="Y17" s="246" t="e">
        <f>ROUNDDOWN(Y14/(Y15*Y16),0)</f>
        <v>#DIV/0!</v>
      </c>
      <c r="Z17" s="233"/>
      <c r="AA17" s="233"/>
      <c r="AB17" s="233"/>
      <c r="AC17" s="233"/>
      <c r="AD17" s="255"/>
      <c r="AE17" s="131" t="s">
        <v>19</v>
      </c>
      <c r="AF17" s="96"/>
      <c r="AG17" s="84"/>
    </row>
    <row r="18" spans="1:33" ht="13.5" thickBot="1">
      <c r="A18" s="23"/>
      <c r="B18" s="85"/>
      <c r="C18" s="89"/>
      <c r="D18" s="83"/>
      <c r="E18" s="92"/>
      <c r="F18" s="238" t="s">
        <v>186</v>
      </c>
      <c r="G18" s="240"/>
      <c r="H18" s="240"/>
      <c r="I18" s="240"/>
      <c r="J18" s="240"/>
      <c r="K18" s="240"/>
      <c r="L18" s="240"/>
      <c r="M18" s="240"/>
      <c r="N18" s="240"/>
      <c r="O18" s="240"/>
      <c r="P18" s="240"/>
      <c r="Q18" s="240"/>
      <c r="R18" s="240"/>
      <c r="S18" s="240"/>
      <c r="T18" s="240"/>
      <c r="U18" s="240"/>
      <c r="V18" s="240"/>
      <c r="W18" s="240"/>
      <c r="X18" s="241"/>
      <c r="Y18" s="242">
        <f>研修記録!V7</f>
        <v>0</v>
      </c>
      <c r="Z18" s="243"/>
      <c r="AA18" s="243"/>
      <c r="AB18" s="243"/>
      <c r="AC18" s="243"/>
      <c r="AD18" s="244"/>
      <c r="AE18" s="123"/>
      <c r="AF18" s="97"/>
      <c r="AG18" s="84"/>
    </row>
    <row r="19" spans="1:33" ht="13.5" thickBot="1">
      <c r="A19" s="24"/>
      <c r="B19" s="127"/>
      <c r="C19" s="87"/>
      <c r="D19" s="83"/>
      <c r="E19" s="92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120"/>
      <c r="R19" s="121"/>
      <c r="S19" s="121"/>
      <c r="T19" s="247" t="s">
        <v>27</v>
      </c>
      <c r="U19" s="248"/>
      <c r="V19" s="248"/>
      <c r="W19" s="248"/>
      <c r="X19" s="248"/>
      <c r="Y19" s="249" t="e">
        <f>ROUNDDOWN(Y17*Y18*24,0)</f>
        <v>#DIV/0!</v>
      </c>
      <c r="Z19" s="250"/>
      <c r="AA19" s="250"/>
      <c r="AB19" s="250"/>
      <c r="AC19" s="250"/>
      <c r="AD19" s="251"/>
      <c r="AE19" s="124" t="s">
        <v>19</v>
      </c>
      <c r="AF19" s="98"/>
      <c r="AG19" s="84"/>
    </row>
    <row r="20" spans="1:33" ht="13.5" thickBot="1">
      <c r="A20" s="24"/>
      <c r="B20" s="127"/>
      <c r="C20" s="87"/>
      <c r="D20" s="83"/>
      <c r="E20" s="99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1"/>
      <c r="AG20" s="84"/>
    </row>
    <row r="21" spans="1:33">
      <c r="A21" s="24"/>
      <c r="B21" s="127"/>
      <c r="C21" s="87"/>
      <c r="D21" s="83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84"/>
    </row>
    <row r="22" spans="1:33" ht="13.5" thickBot="1">
      <c r="A22" s="24"/>
      <c r="B22" s="127"/>
      <c r="C22" s="87"/>
      <c r="D22" s="83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84"/>
    </row>
    <row r="23" spans="1:33">
      <c r="A23" s="24"/>
      <c r="B23" s="88">
        <f>IFERROR(Y32,0)</f>
        <v>0</v>
      </c>
      <c r="C23" s="86"/>
      <c r="D23" s="83"/>
      <c r="E23" s="118" t="s">
        <v>183</v>
      </c>
      <c r="F23" s="119"/>
      <c r="G23" s="119"/>
      <c r="H23" s="119"/>
      <c r="I23" s="119"/>
      <c r="J23" s="119"/>
      <c r="K23" s="320">
        <f>'2-2 '!K23</f>
        <v>0</v>
      </c>
      <c r="L23" s="321"/>
      <c r="M23" s="321"/>
      <c r="N23" s="321"/>
      <c r="O23" s="321"/>
      <c r="P23" s="321"/>
      <c r="Q23" s="321"/>
      <c r="R23" s="322"/>
      <c r="S23" s="90"/>
      <c r="T23" s="90"/>
      <c r="U23" s="90"/>
      <c r="V23" s="90"/>
      <c r="W23" s="90"/>
      <c r="X23" s="90"/>
      <c r="Y23" s="90"/>
      <c r="Z23" s="90"/>
      <c r="AA23" s="90"/>
      <c r="AB23" s="90"/>
      <c r="AC23" s="90"/>
      <c r="AD23" s="90"/>
      <c r="AE23" s="90"/>
      <c r="AF23" s="91"/>
      <c r="AG23" s="84"/>
    </row>
    <row r="24" spans="1:33">
      <c r="A24" s="24"/>
      <c r="B24" s="85"/>
      <c r="C24" s="89"/>
      <c r="D24" s="83"/>
      <c r="E24" s="92"/>
      <c r="F24" s="256" t="s">
        <v>188</v>
      </c>
      <c r="G24" s="257"/>
      <c r="H24" s="257"/>
      <c r="I24" s="257"/>
      <c r="J24" s="257"/>
      <c r="K24" s="257"/>
      <c r="L24" s="257"/>
      <c r="M24" s="257"/>
      <c r="N24" s="257"/>
      <c r="O24" s="257"/>
      <c r="P24" s="257"/>
      <c r="Q24" s="257"/>
      <c r="R24" s="257"/>
      <c r="S24" s="257"/>
      <c r="T24" s="257"/>
      <c r="U24" s="257"/>
      <c r="V24" s="257"/>
      <c r="W24" s="257"/>
      <c r="X24" s="257"/>
      <c r="Y24" s="257"/>
      <c r="Z24" s="257"/>
      <c r="AA24" s="257"/>
      <c r="AB24" s="257"/>
      <c r="AC24" s="257"/>
      <c r="AD24" s="257"/>
      <c r="AE24" s="132"/>
      <c r="AF24" s="93"/>
      <c r="AG24" s="84"/>
    </row>
    <row r="25" spans="1:33">
      <c r="A25" s="24"/>
      <c r="B25" s="85"/>
      <c r="C25" s="89"/>
      <c r="D25" s="83"/>
      <c r="E25" s="92"/>
      <c r="F25" s="23"/>
      <c r="G25" s="238" t="s">
        <v>152</v>
      </c>
      <c r="H25" s="235"/>
      <c r="I25" s="235"/>
      <c r="J25" s="235"/>
      <c r="K25" s="235"/>
      <c r="L25" s="235"/>
      <c r="M25" s="235"/>
      <c r="N25" s="235"/>
      <c r="O25" s="235"/>
      <c r="P25" s="235"/>
      <c r="Q25" s="235"/>
      <c r="R25" s="235"/>
      <c r="S25" s="235"/>
      <c r="T25" s="235"/>
      <c r="U25" s="235"/>
      <c r="V25" s="235"/>
      <c r="W25" s="235"/>
      <c r="X25" s="236"/>
      <c r="Y25" s="237">
        <f>'2-2 '!Y25</f>
        <v>0</v>
      </c>
      <c r="Z25" s="318"/>
      <c r="AA25" s="318"/>
      <c r="AB25" s="318"/>
      <c r="AC25" s="318"/>
      <c r="AD25" s="318"/>
      <c r="AE25" s="133" t="s">
        <v>19</v>
      </c>
      <c r="AF25" s="94"/>
      <c r="AG25" s="84"/>
    </row>
    <row r="26" spans="1:33">
      <c r="A26" s="23"/>
      <c r="B26" s="85"/>
      <c r="C26" s="86"/>
      <c r="D26" s="83"/>
      <c r="E26" s="92"/>
      <c r="F26" s="23"/>
      <c r="G26" s="238" t="s">
        <v>158</v>
      </c>
      <c r="H26" s="235"/>
      <c r="I26" s="235"/>
      <c r="J26" s="235"/>
      <c r="K26" s="235"/>
      <c r="L26" s="235"/>
      <c r="M26" s="235"/>
      <c r="N26" s="235"/>
      <c r="O26" s="235"/>
      <c r="P26" s="235"/>
      <c r="Q26" s="235"/>
      <c r="R26" s="235"/>
      <c r="S26" s="235"/>
      <c r="T26" s="235"/>
      <c r="U26" s="235"/>
      <c r="V26" s="235"/>
      <c r="W26" s="235"/>
      <c r="X26" s="236"/>
      <c r="Y26" s="237">
        <f>'2-2 '!Y26</f>
        <v>0</v>
      </c>
      <c r="Z26" s="318"/>
      <c r="AA26" s="318"/>
      <c r="AB26" s="318"/>
      <c r="AC26" s="318"/>
      <c r="AD26" s="318"/>
      <c r="AE26" s="133" t="s">
        <v>19</v>
      </c>
      <c r="AF26" s="94"/>
      <c r="AG26" s="84"/>
    </row>
    <row r="27" spans="1:33">
      <c r="A27" s="23"/>
      <c r="B27" s="85"/>
      <c r="C27" s="86"/>
      <c r="D27" s="83"/>
      <c r="E27" s="92"/>
      <c r="F27" s="130"/>
      <c r="G27" s="234" t="s">
        <v>153</v>
      </c>
      <c r="H27" s="235"/>
      <c r="I27" s="235"/>
      <c r="J27" s="235"/>
      <c r="K27" s="235"/>
      <c r="L27" s="235"/>
      <c r="M27" s="235"/>
      <c r="N27" s="235"/>
      <c r="O27" s="235"/>
      <c r="P27" s="235"/>
      <c r="Q27" s="235"/>
      <c r="R27" s="235"/>
      <c r="S27" s="235"/>
      <c r="T27" s="235"/>
      <c r="U27" s="235"/>
      <c r="V27" s="235"/>
      <c r="W27" s="235"/>
      <c r="X27" s="236"/>
      <c r="Y27" s="237">
        <f>SUM(Y25:AD26)</f>
        <v>0</v>
      </c>
      <c r="Z27" s="318"/>
      <c r="AA27" s="318"/>
      <c r="AB27" s="318"/>
      <c r="AC27" s="318"/>
      <c r="AD27" s="318"/>
      <c r="AE27" s="133" t="s">
        <v>19</v>
      </c>
      <c r="AF27" s="94"/>
      <c r="AG27" s="84"/>
    </row>
    <row r="28" spans="1:33">
      <c r="A28" s="23"/>
      <c r="B28" s="85"/>
      <c r="C28" s="86"/>
      <c r="D28" s="83"/>
      <c r="E28" s="92"/>
      <c r="F28" s="229" t="s">
        <v>189</v>
      </c>
      <c r="G28" s="230"/>
      <c r="H28" s="230"/>
      <c r="I28" s="230"/>
      <c r="J28" s="230"/>
      <c r="K28" s="230"/>
      <c r="L28" s="230"/>
      <c r="M28" s="230"/>
      <c r="N28" s="230"/>
      <c r="O28" s="230"/>
      <c r="P28" s="230"/>
      <c r="Q28" s="230"/>
      <c r="R28" s="230"/>
      <c r="S28" s="230"/>
      <c r="T28" s="230"/>
      <c r="U28" s="230"/>
      <c r="V28" s="230"/>
      <c r="W28" s="230"/>
      <c r="X28" s="231"/>
      <c r="Y28" s="319">
        <f>'2-2 '!Y28</f>
        <v>0</v>
      </c>
      <c r="Z28" s="318"/>
      <c r="AA28" s="318"/>
      <c r="AB28" s="318"/>
      <c r="AC28" s="318"/>
      <c r="AD28" s="318"/>
      <c r="AE28" s="134" t="s">
        <v>187</v>
      </c>
      <c r="AF28" s="95"/>
      <c r="AG28" s="84"/>
    </row>
    <row r="29" spans="1:33">
      <c r="A29" s="24"/>
      <c r="B29" s="127"/>
      <c r="C29" s="87"/>
      <c r="D29" s="83"/>
      <c r="E29" s="92"/>
      <c r="F29" s="229" t="s">
        <v>190</v>
      </c>
      <c r="G29" s="230"/>
      <c r="H29" s="230"/>
      <c r="I29" s="230"/>
      <c r="J29" s="230"/>
      <c r="K29" s="230"/>
      <c r="L29" s="230"/>
      <c r="M29" s="230"/>
      <c r="N29" s="230"/>
      <c r="O29" s="230"/>
      <c r="P29" s="230"/>
      <c r="Q29" s="230"/>
      <c r="R29" s="230"/>
      <c r="S29" s="230"/>
      <c r="T29" s="230"/>
      <c r="U29" s="230"/>
      <c r="V29" s="230"/>
      <c r="W29" s="230"/>
      <c r="X29" s="231"/>
      <c r="Y29" s="319">
        <f>'2-2 '!Y29</f>
        <v>0</v>
      </c>
      <c r="Z29" s="318"/>
      <c r="AA29" s="318"/>
      <c r="AB29" s="318"/>
      <c r="AC29" s="318"/>
      <c r="AD29" s="318"/>
      <c r="AE29" s="134" t="s">
        <v>40</v>
      </c>
      <c r="AF29" s="95"/>
      <c r="AG29" s="84"/>
    </row>
    <row r="30" spans="1:33">
      <c r="A30" s="23"/>
      <c r="B30" s="85"/>
      <c r="C30" s="89"/>
      <c r="D30" s="83"/>
      <c r="E30" s="92"/>
      <c r="F30" s="245" t="s">
        <v>32</v>
      </c>
      <c r="G30" s="230"/>
      <c r="H30" s="230"/>
      <c r="I30" s="230"/>
      <c r="J30" s="230"/>
      <c r="K30" s="230"/>
      <c r="L30" s="230"/>
      <c r="M30" s="230"/>
      <c r="N30" s="230"/>
      <c r="O30" s="230"/>
      <c r="P30" s="230"/>
      <c r="Q30" s="230"/>
      <c r="R30" s="230"/>
      <c r="S30" s="230"/>
      <c r="T30" s="230"/>
      <c r="U30" s="230"/>
      <c r="V30" s="230"/>
      <c r="W30" s="230"/>
      <c r="X30" s="231"/>
      <c r="Y30" s="246" t="e">
        <f>ROUNDDOWN(Y27/(Y28*Y29),0)</f>
        <v>#DIV/0!</v>
      </c>
      <c r="Z30" s="233"/>
      <c r="AA30" s="233"/>
      <c r="AB30" s="233"/>
      <c r="AC30" s="233"/>
      <c r="AD30" s="233"/>
      <c r="AE30" s="131" t="s">
        <v>19</v>
      </c>
      <c r="AF30" s="96"/>
      <c r="AG30" s="84"/>
    </row>
    <row r="31" spans="1:33" ht="13.5" thickBot="1">
      <c r="A31" s="24"/>
      <c r="B31" s="127"/>
      <c r="C31" s="87"/>
      <c r="D31" s="83"/>
      <c r="E31" s="92"/>
      <c r="F31" s="238" t="s">
        <v>186</v>
      </c>
      <c r="G31" s="240"/>
      <c r="H31" s="240"/>
      <c r="I31" s="240"/>
      <c r="J31" s="240"/>
      <c r="K31" s="240"/>
      <c r="L31" s="240"/>
      <c r="M31" s="240"/>
      <c r="N31" s="240"/>
      <c r="O31" s="240"/>
      <c r="P31" s="240"/>
      <c r="Q31" s="240"/>
      <c r="R31" s="240"/>
      <c r="S31" s="240"/>
      <c r="T31" s="240"/>
      <c r="U31" s="240"/>
      <c r="V31" s="240"/>
      <c r="W31" s="240"/>
      <c r="X31" s="241"/>
      <c r="Y31" s="242">
        <f>研修記録!AY7</f>
        <v>0</v>
      </c>
      <c r="Z31" s="243"/>
      <c r="AA31" s="243"/>
      <c r="AB31" s="243"/>
      <c r="AC31" s="243"/>
      <c r="AD31" s="244"/>
      <c r="AE31" s="123"/>
      <c r="AF31" s="97"/>
      <c r="AG31" s="84"/>
    </row>
    <row r="32" spans="1:33" ht="13.5" thickBot="1">
      <c r="A32" s="24"/>
      <c r="B32" s="85"/>
      <c r="C32" s="89"/>
      <c r="D32" s="83"/>
      <c r="E32" s="92"/>
      <c r="F32" s="120"/>
      <c r="G32" s="120"/>
      <c r="H32" s="120"/>
      <c r="I32" s="120"/>
      <c r="J32" s="120"/>
      <c r="K32" s="120"/>
      <c r="L32" s="120"/>
      <c r="M32" s="120"/>
      <c r="N32" s="120"/>
      <c r="O32" s="120"/>
      <c r="P32" s="120"/>
      <c r="Q32" s="120"/>
      <c r="R32" s="121"/>
      <c r="S32" s="121"/>
      <c r="T32" s="247" t="s">
        <v>27</v>
      </c>
      <c r="U32" s="248"/>
      <c r="V32" s="248"/>
      <c r="W32" s="248"/>
      <c r="X32" s="248"/>
      <c r="Y32" s="249" t="e">
        <f>ROUNDDOWN(Y30*Y31*24,0)</f>
        <v>#DIV/0!</v>
      </c>
      <c r="Z32" s="250"/>
      <c r="AA32" s="250"/>
      <c r="AB32" s="250"/>
      <c r="AC32" s="250"/>
      <c r="AD32" s="251"/>
      <c r="AE32" s="124" t="s">
        <v>19</v>
      </c>
      <c r="AF32" s="98"/>
      <c r="AG32" s="84"/>
    </row>
    <row r="33" spans="1:33" ht="13.5" thickBot="1">
      <c r="A33" s="24"/>
      <c r="B33" s="85"/>
      <c r="C33" s="86"/>
      <c r="D33" s="83"/>
      <c r="E33" s="99"/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0"/>
      <c r="R33" s="100"/>
      <c r="S33" s="100"/>
      <c r="T33" s="100"/>
      <c r="U33" s="100"/>
      <c r="V33" s="100"/>
      <c r="W33" s="100"/>
      <c r="X33" s="100"/>
      <c r="Y33" s="100"/>
      <c r="Z33" s="100"/>
      <c r="AA33" s="100"/>
      <c r="AB33" s="100"/>
      <c r="AC33" s="100"/>
      <c r="AD33" s="100"/>
      <c r="AE33" s="100"/>
      <c r="AF33" s="101"/>
      <c r="AG33" s="84"/>
    </row>
    <row r="34" spans="1:33">
      <c r="A34" s="24"/>
      <c r="B34" s="85"/>
      <c r="C34" s="86"/>
      <c r="D34" s="83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84"/>
    </row>
    <row r="35" spans="1:33" ht="13.5" thickBot="1">
      <c r="A35" s="24"/>
      <c r="B35" s="127"/>
      <c r="C35" s="87"/>
      <c r="D35" s="83"/>
      <c r="E35" s="7"/>
      <c r="F35" s="2"/>
      <c r="G35" s="2"/>
      <c r="H35" s="2"/>
      <c r="I35" s="2"/>
      <c r="J35" s="122"/>
      <c r="K35" s="122"/>
      <c r="L35" s="122"/>
      <c r="M35" s="122"/>
      <c r="N35" s="122"/>
      <c r="O35" s="122"/>
      <c r="P35" s="2"/>
      <c r="Q35" s="2"/>
      <c r="R35" s="123"/>
      <c r="S35" s="123"/>
      <c r="T35" s="123"/>
      <c r="U35" s="123"/>
      <c r="V35" s="123"/>
      <c r="W35" s="123"/>
      <c r="X35" s="2"/>
      <c r="Y35" s="2"/>
      <c r="Z35" s="103"/>
      <c r="AA35" s="103"/>
      <c r="AB35" s="103"/>
      <c r="AC35" s="103"/>
      <c r="AD35" s="103"/>
      <c r="AE35" s="103"/>
      <c r="AF35" s="103"/>
      <c r="AG35" s="84"/>
    </row>
    <row r="36" spans="1:33">
      <c r="A36" s="24"/>
      <c r="B36" s="88">
        <f>IFERROR(Y45,0)</f>
        <v>0</v>
      </c>
      <c r="C36" s="86"/>
      <c r="D36" s="83"/>
      <c r="E36" s="118" t="s">
        <v>184</v>
      </c>
      <c r="F36" s="119"/>
      <c r="G36" s="119"/>
      <c r="H36" s="119"/>
      <c r="I36" s="119"/>
      <c r="J36" s="119"/>
      <c r="K36" s="320">
        <f>'2-2 '!K36</f>
        <v>0</v>
      </c>
      <c r="L36" s="321"/>
      <c r="M36" s="321"/>
      <c r="N36" s="321"/>
      <c r="O36" s="321"/>
      <c r="P36" s="321"/>
      <c r="Q36" s="321"/>
      <c r="R36" s="322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  <c r="AF36" s="91"/>
      <c r="AG36" s="84"/>
    </row>
    <row r="37" spans="1:33">
      <c r="A37" s="24"/>
      <c r="B37" s="85"/>
      <c r="C37" s="89"/>
      <c r="D37" s="83"/>
      <c r="E37" s="92"/>
      <c r="F37" s="256" t="s">
        <v>188</v>
      </c>
      <c r="G37" s="257"/>
      <c r="H37" s="257"/>
      <c r="I37" s="257"/>
      <c r="J37" s="257"/>
      <c r="K37" s="257"/>
      <c r="L37" s="257"/>
      <c r="M37" s="257"/>
      <c r="N37" s="257"/>
      <c r="O37" s="257"/>
      <c r="P37" s="257"/>
      <c r="Q37" s="257"/>
      <c r="R37" s="257"/>
      <c r="S37" s="257"/>
      <c r="T37" s="257"/>
      <c r="U37" s="257"/>
      <c r="V37" s="257"/>
      <c r="W37" s="257"/>
      <c r="X37" s="257"/>
      <c r="Y37" s="257"/>
      <c r="Z37" s="257"/>
      <c r="AA37" s="257"/>
      <c r="AB37" s="257"/>
      <c r="AC37" s="257"/>
      <c r="AD37" s="257"/>
      <c r="AE37" s="132"/>
      <c r="AF37" s="93"/>
      <c r="AG37" s="84"/>
    </row>
    <row r="38" spans="1:33">
      <c r="A38" s="24"/>
      <c r="B38" s="85"/>
      <c r="C38" s="86"/>
      <c r="D38" s="83"/>
      <c r="E38" s="92"/>
      <c r="F38" s="23"/>
      <c r="G38" s="238" t="s">
        <v>152</v>
      </c>
      <c r="H38" s="235"/>
      <c r="I38" s="235"/>
      <c r="J38" s="235"/>
      <c r="K38" s="235"/>
      <c r="L38" s="235"/>
      <c r="M38" s="235"/>
      <c r="N38" s="235"/>
      <c r="O38" s="235"/>
      <c r="P38" s="235"/>
      <c r="Q38" s="235"/>
      <c r="R38" s="235"/>
      <c r="S38" s="235"/>
      <c r="T38" s="235"/>
      <c r="U38" s="235"/>
      <c r="V38" s="235"/>
      <c r="W38" s="235"/>
      <c r="X38" s="236"/>
      <c r="Y38" s="237">
        <f>'2-2 '!Y38</f>
        <v>0</v>
      </c>
      <c r="Z38" s="318"/>
      <c r="AA38" s="318"/>
      <c r="AB38" s="318"/>
      <c r="AC38" s="318"/>
      <c r="AD38" s="318"/>
      <c r="AE38" s="133" t="s">
        <v>19</v>
      </c>
      <c r="AF38" s="94"/>
      <c r="AG38" s="84"/>
    </row>
    <row r="39" spans="1:33">
      <c r="A39" s="23"/>
      <c r="B39" s="127"/>
      <c r="C39" s="87"/>
      <c r="D39" s="83"/>
      <c r="E39" s="92"/>
      <c r="F39" s="23"/>
      <c r="G39" s="238" t="s">
        <v>158</v>
      </c>
      <c r="H39" s="235"/>
      <c r="I39" s="235"/>
      <c r="J39" s="235"/>
      <c r="K39" s="235"/>
      <c r="L39" s="235"/>
      <c r="M39" s="235"/>
      <c r="N39" s="235"/>
      <c r="O39" s="235"/>
      <c r="P39" s="235"/>
      <c r="Q39" s="235"/>
      <c r="R39" s="235"/>
      <c r="S39" s="235"/>
      <c r="T39" s="235"/>
      <c r="U39" s="235"/>
      <c r="V39" s="235"/>
      <c r="W39" s="235"/>
      <c r="X39" s="236"/>
      <c r="Y39" s="237">
        <f>'2-2 '!Y39</f>
        <v>0</v>
      </c>
      <c r="Z39" s="318"/>
      <c r="AA39" s="318"/>
      <c r="AB39" s="318"/>
      <c r="AC39" s="318"/>
      <c r="AD39" s="318"/>
      <c r="AE39" s="133" t="s">
        <v>19</v>
      </c>
      <c r="AF39" s="94"/>
      <c r="AG39" s="84"/>
    </row>
    <row r="40" spans="1:33">
      <c r="A40" s="23"/>
      <c r="B40" s="85"/>
      <c r="C40" s="86"/>
      <c r="D40" s="83"/>
      <c r="E40" s="92"/>
      <c r="F40" s="130"/>
      <c r="G40" s="234" t="s">
        <v>153</v>
      </c>
      <c r="H40" s="235"/>
      <c r="I40" s="235"/>
      <c r="J40" s="235"/>
      <c r="K40" s="235"/>
      <c r="L40" s="235"/>
      <c r="M40" s="235"/>
      <c r="N40" s="235"/>
      <c r="O40" s="235"/>
      <c r="P40" s="235"/>
      <c r="Q40" s="235"/>
      <c r="R40" s="235"/>
      <c r="S40" s="235"/>
      <c r="T40" s="235"/>
      <c r="U40" s="235"/>
      <c r="V40" s="235"/>
      <c r="W40" s="235"/>
      <c r="X40" s="236"/>
      <c r="Y40" s="237">
        <f>SUM(Y38:AD39)</f>
        <v>0</v>
      </c>
      <c r="Z40" s="233"/>
      <c r="AA40" s="233"/>
      <c r="AB40" s="233"/>
      <c r="AC40" s="233"/>
      <c r="AD40" s="233"/>
      <c r="AE40" s="133" t="s">
        <v>19</v>
      </c>
      <c r="AF40" s="94"/>
      <c r="AG40" s="84"/>
    </row>
    <row r="41" spans="1:33">
      <c r="A41" s="23"/>
      <c r="B41" s="85"/>
      <c r="C41" s="89"/>
      <c r="D41" s="83"/>
      <c r="E41" s="92"/>
      <c r="F41" s="229" t="s">
        <v>189</v>
      </c>
      <c r="G41" s="230"/>
      <c r="H41" s="230"/>
      <c r="I41" s="230"/>
      <c r="J41" s="230"/>
      <c r="K41" s="230"/>
      <c r="L41" s="230"/>
      <c r="M41" s="230"/>
      <c r="N41" s="230"/>
      <c r="O41" s="230"/>
      <c r="P41" s="230"/>
      <c r="Q41" s="230"/>
      <c r="R41" s="230"/>
      <c r="S41" s="230"/>
      <c r="T41" s="230"/>
      <c r="U41" s="230"/>
      <c r="V41" s="230"/>
      <c r="W41" s="230"/>
      <c r="X41" s="231"/>
      <c r="Y41" s="319">
        <f>'2-2 '!Y41</f>
        <v>0</v>
      </c>
      <c r="Z41" s="318"/>
      <c r="AA41" s="318"/>
      <c r="AB41" s="318"/>
      <c r="AC41" s="318"/>
      <c r="AD41" s="318"/>
      <c r="AE41" s="134" t="s">
        <v>187</v>
      </c>
      <c r="AF41" s="95"/>
      <c r="AG41" s="84"/>
    </row>
    <row r="42" spans="1:33">
      <c r="A42" s="24"/>
      <c r="B42" s="85"/>
      <c r="C42" s="86"/>
      <c r="D42" s="83"/>
      <c r="E42" s="92"/>
      <c r="F42" s="229" t="s">
        <v>190</v>
      </c>
      <c r="G42" s="230"/>
      <c r="H42" s="230"/>
      <c r="I42" s="230"/>
      <c r="J42" s="230"/>
      <c r="K42" s="230"/>
      <c r="L42" s="230"/>
      <c r="M42" s="230"/>
      <c r="N42" s="230"/>
      <c r="O42" s="230"/>
      <c r="P42" s="230"/>
      <c r="Q42" s="230"/>
      <c r="R42" s="230"/>
      <c r="S42" s="230"/>
      <c r="T42" s="230"/>
      <c r="U42" s="230"/>
      <c r="V42" s="230"/>
      <c r="W42" s="230"/>
      <c r="X42" s="231"/>
      <c r="Y42" s="319">
        <f>'2-2 '!Y42</f>
        <v>0</v>
      </c>
      <c r="Z42" s="318"/>
      <c r="AA42" s="318"/>
      <c r="AB42" s="318"/>
      <c r="AC42" s="318"/>
      <c r="AD42" s="318"/>
      <c r="AE42" s="134" t="s">
        <v>40</v>
      </c>
      <c r="AF42" s="95"/>
      <c r="AG42" s="84"/>
    </row>
    <row r="43" spans="1:33">
      <c r="A43" s="23"/>
      <c r="B43" s="85"/>
      <c r="C43" s="89"/>
      <c r="D43" s="83"/>
      <c r="E43" s="92"/>
      <c r="F43" s="245" t="s">
        <v>32</v>
      </c>
      <c r="G43" s="230"/>
      <c r="H43" s="230"/>
      <c r="I43" s="230"/>
      <c r="J43" s="230"/>
      <c r="K43" s="230"/>
      <c r="L43" s="230"/>
      <c r="M43" s="230"/>
      <c r="N43" s="230"/>
      <c r="O43" s="230"/>
      <c r="P43" s="230"/>
      <c r="Q43" s="230"/>
      <c r="R43" s="230"/>
      <c r="S43" s="230"/>
      <c r="T43" s="230"/>
      <c r="U43" s="230"/>
      <c r="V43" s="230"/>
      <c r="W43" s="230"/>
      <c r="X43" s="231"/>
      <c r="Y43" s="246" t="e">
        <f>ROUNDDOWN(Y40/(Y41*Y42),0)</f>
        <v>#DIV/0!</v>
      </c>
      <c r="Z43" s="233"/>
      <c r="AA43" s="233"/>
      <c r="AB43" s="233"/>
      <c r="AC43" s="233"/>
      <c r="AD43" s="233"/>
      <c r="AE43" s="131" t="s">
        <v>19</v>
      </c>
      <c r="AF43" s="96"/>
      <c r="AG43" s="84"/>
    </row>
    <row r="44" spans="1:33" ht="13.5" thickBot="1">
      <c r="A44" s="23"/>
      <c r="B44" s="127"/>
      <c r="C44" s="87"/>
      <c r="D44" s="83"/>
      <c r="E44" s="92"/>
      <c r="F44" s="238" t="s">
        <v>186</v>
      </c>
      <c r="G44" s="240"/>
      <c r="H44" s="240"/>
      <c r="I44" s="240"/>
      <c r="J44" s="240"/>
      <c r="K44" s="240"/>
      <c r="L44" s="240"/>
      <c r="M44" s="240"/>
      <c r="N44" s="240"/>
      <c r="O44" s="240"/>
      <c r="P44" s="240"/>
      <c r="Q44" s="240"/>
      <c r="R44" s="240"/>
      <c r="S44" s="240"/>
      <c r="T44" s="240"/>
      <c r="U44" s="240"/>
      <c r="V44" s="240"/>
      <c r="W44" s="240"/>
      <c r="X44" s="241"/>
      <c r="Y44" s="242">
        <f>研修記録!CB7</f>
        <v>0</v>
      </c>
      <c r="Z44" s="243"/>
      <c r="AA44" s="243"/>
      <c r="AB44" s="243"/>
      <c r="AC44" s="243"/>
      <c r="AD44" s="244"/>
      <c r="AE44" s="123"/>
      <c r="AF44" s="97"/>
      <c r="AG44" s="84"/>
    </row>
    <row r="45" spans="1:33" ht="13.5" thickBot="1">
      <c r="A45" s="23"/>
      <c r="B45" s="127"/>
      <c r="C45" s="87"/>
      <c r="D45" s="83"/>
      <c r="E45" s="92"/>
      <c r="F45" s="120"/>
      <c r="G45" s="120"/>
      <c r="H45" s="120"/>
      <c r="I45" s="120"/>
      <c r="J45" s="120"/>
      <c r="K45" s="120"/>
      <c r="L45" s="120"/>
      <c r="M45" s="120"/>
      <c r="N45" s="120"/>
      <c r="O45" s="120"/>
      <c r="P45" s="120"/>
      <c r="Q45" s="120"/>
      <c r="R45" s="121"/>
      <c r="S45" s="121"/>
      <c r="T45" s="247" t="s">
        <v>27</v>
      </c>
      <c r="U45" s="248"/>
      <c r="V45" s="248"/>
      <c r="W45" s="248"/>
      <c r="X45" s="248"/>
      <c r="Y45" s="249" t="e">
        <f>ROUNDDOWN(Y43*Y44*24,0)</f>
        <v>#DIV/0!</v>
      </c>
      <c r="Z45" s="250"/>
      <c r="AA45" s="250"/>
      <c r="AB45" s="250"/>
      <c r="AC45" s="250"/>
      <c r="AD45" s="251"/>
      <c r="AE45" s="124" t="s">
        <v>19</v>
      </c>
      <c r="AF45" s="98"/>
      <c r="AG45" s="84"/>
    </row>
    <row r="46" spans="1:33" ht="13.5" thickBot="1">
      <c r="A46" s="23"/>
      <c r="B46" s="127"/>
      <c r="C46" s="87"/>
      <c r="D46" s="83"/>
      <c r="E46" s="99"/>
      <c r="F46" s="100"/>
      <c r="G46" s="100"/>
      <c r="H46" s="100"/>
      <c r="I46" s="100"/>
      <c r="J46" s="100"/>
      <c r="K46" s="100"/>
      <c r="L46" s="100"/>
      <c r="M46" s="100"/>
      <c r="N46" s="100"/>
      <c r="O46" s="100"/>
      <c r="P46" s="100"/>
      <c r="Q46" s="100"/>
      <c r="R46" s="100"/>
      <c r="S46" s="100"/>
      <c r="T46" s="100"/>
      <c r="U46" s="100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1"/>
      <c r="AG46" s="84"/>
    </row>
    <row r="47" spans="1:33">
      <c r="A47" s="23"/>
      <c r="B47" s="127"/>
      <c r="C47" s="87"/>
      <c r="D47" s="83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84"/>
    </row>
    <row r="48" spans="1:33" ht="13.5" thickBot="1">
      <c r="A48" s="24"/>
      <c r="B48" s="127"/>
      <c r="C48" s="87"/>
      <c r="D48" s="83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84"/>
    </row>
    <row r="49" spans="1:33">
      <c r="A49" s="24"/>
      <c r="B49" s="88">
        <f>IFERROR(Y58,0)</f>
        <v>0</v>
      </c>
      <c r="C49" s="86"/>
      <c r="D49" s="83"/>
      <c r="E49" s="118" t="s">
        <v>192</v>
      </c>
      <c r="F49" s="119"/>
      <c r="G49" s="119"/>
      <c r="H49" s="119"/>
      <c r="I49" s="119"/>
      <c r="J49" s="119"/>
      <c r="K49" s="320">
        <f>'2-2 '!K49</f>
        <v>0</v>
      </c>
      <c r="L49" s="321"/>
      <c r="M49" s="321"/>
      <c r="N49" s="321"/>
      <c r="O49" s="321"/>
      <c r="P49" s="321"/>
      <c r="Q49" s="321"/>
      <c r="R49" s="322"/>
      <c r="S49" s="90"/>
      <c r="T49" s="90"/>
      <c r="U49" s="90"/>
      <c r="V49" s="90"/>
      <c r="W49" s="90"/>
      <c r="X49" s="90"/>
      <c r="Y49" s="90"/>
      <c r="Z49" s="90"/>
      <c r="AA49" s="90"/>
      <c r="AB49" s="90"/>
      <c r="AC49" s="90"/>
      <c r="AD49" s="90"/>
      <c r="AE49" s="90"/>
      <c r="AF49" s="91"/>
      <c r="AG49" s="84"/>
    </row>
    <row r="50" spans="1:33">
      <c r="A50" s="24"/>
      <c r="B50" s="85"/>
      <c r="C50" s="89"/>
      <c r="D50" s="83"/>
      <c r="E50" s="92"/>
      <c r="F50" s="256" t="s">
        <v>188</v>
      </c>
      <c r="G50" s="257"/>
      <c r="H50" s="257"/>
      <c r="I50" s="257"/>
      <c r="J50" s="257"/>
      <c r="K50" s="257"/>
      <c r="L50" s="257"/>
      <c r="M50" s="257"/>
      <c r="N50" s="257"/>
      <c r="O50" s="257"/>
      <c r="P50" s="257"/>
      <c r="Q50" s="257"/>
      <c r="R50" s="257"/>
      <c r="S50" s="257"/>
      <c r="T50" s="257"/>
      <c r="U50" s="257"/>
      <c r="V50" s="257"/>
      <c r="W50" s="257"/>
      <c r="X50" s="257"/>
      <c r="Y50" s="257"/>
      <c r="Z50" s="257"/>
      <c r="AA50" s="257"/>
      <c r="AB50" s="257"/>
      <c r="AC50" s="257"/>
      <c r="AD50" s="257"/>
      <c r="AE50" s="132"/>
      <c r="AF50" s="93"/>
      <c r="AG50" s="84"/>
    </row>
    <row r="51" spans="1:33">
      <c r="A51" s="24"/>
      <c r="B51" s="85"/>
      <c r="C51" s="89"/>
      <c r="D51" s="83"/>
      <c r="E51" s="92"/>
      <c r="F51" s="23"/>
      <c r="G51" s="238" t="s">
        <v>152</v>
      </c>
      <c r="H51" s="235"/>
      <c r="I51" s="235"/>
      <c r="J51" s="235"/>
      <c r="K51" s="235"/>
      <c r="L51" s="235"/>
      <c r="M51" s="235"/>
      <c r="N51" s="235"/>
      <c r="O51" s="235"/>
      <c r="P51" s="235"/>
      <c r="Q51" s="235"/>
      <c r="R51" s="235"/>
      <c r="S51" s="235"/>
      <c r="T51" s="235"/>
      <c r="U51" s="235"/>
      <c r="V51" s="235"/>
      <c r="W51" s="235"/>
      <c r="X51" s="236"/>
      <c r="Y51" s="237">
        <f>'2-2 '!Y51</f>
        <v>0</v>
      </c>
      <c r="Z51" s="318"/>
      <c r="AA51" s="318"/>
      <c r="AB51" s="318"/>
      <c r="AC51" s="318"/>
      <c r="AD51" s="318"/>
      <c r="AE51" s="133" t="s">
        <v>19</v>
      </c>
      <c r="AF51" s="94"/>
      <c r="AG51" s="84"/>
    </row>
    <row r="52" spans="1:33">
      <c r="A52" s="23"/>
      <c r="B52" s="85"/>
      <c r="C52" s="86"/>
      <c r="D52" s="83"/>
      <c r="E52" s="92"/>
      <c r="F52" s="23"/>
      <c r="G52" s="238" t="s">
        <v>158</v>
      </c>
      <c r="H52" s="235"/>
      <c r="I52" s="235"/>
      <c r="J52" s="235"/>
      <c r="K52" s="235"/>
      <c r="L52" s="235"/>
      <c r="M52" s="235"/>
      <c r="N52" s="235"/>
      <c r="O52" s="235"/>
      <c r="P52" s="235"/>
      <c r="Q52" s="235"/>
      <c r="R52" s="235"/>
      <c r="S52" s="235"/>
      <c r="T52" s="235"/>
      <c r="U52" s="235"/>
      <c r="V52" s="235"/>
      <c r="W52" s="235"/>
      <c r="X52" s="236"/>
      <c r="Y52" s="237">
        <f>'2-2 '!Y52</f>
        <v>0</v>
      </c>
      <c r="Z52" s="318"/>
      <c r="AA52" s="318"/>
      <c r="AB52" s="318"/>
      <c r="AC52" s="318"/>
      <c r="AD52" s="318"/>
      <c r="AE52" s="133" t="s">
        <v>19</v>
      </c>
      <c r="AF52" s="94"/>
      <c r="AG52" s="84"/>
    </row>
    <row r="53" spans="1:33">
      <c r="A53" s="23"/>
      <c r="B53" s="85"/>
      <c r="C53" s="86"/>
      <c r="D53" s="83"/>
      <c r="E53" s="92"/>
      <c r="F53" s="130"/>
      <c r="G53" s="234" t="s">
        <v>153</v>
      </c>
      <c r="H53" s="235"/>
      <c r="I53" s="235"/>
      <c r="J53" s="235"/>
      <c r="K53" s="235"/>
      <c r="L53" s="235"/>
      <c r="M53" s="235"/>
      <c r="N53" s="235"/>
      <c r="O53" s="235"/>
      <c r="P53" s="235"/>
      <c r="Q53" s="235"/>
      <c r="R53" s="235"/>
      <c r="S53" s="235"/>
      <c r="T53" s="235"/>
      <c r="U53" s="235"/>
      <c r="V53" s="235"/>
      <c r="W53" s="235"/>
      <c r="X53" s="236"/>
      <c r="Y53" s="237">
        <f>SUM(Y51:AD52)</f>
        <v>0</v>
      </c>
      <c r="Z53" s="233"/>
      <c r="AA53" s="233"/>
      <c r="AB53" s="233"/>
      <c r="AC53" s="233"/>
      <c r="AD53" s="233"/>
      <c r="AE53" s="133" t="s">
        <v>19</v>
      </c>
      <c r="AF53" s="94"/>
      <c r="AG53" s="84"/>
    </row>
    <row r="54" spans="1:33">
      <c r="A54" s="23"/>
      <c r="B54" s="85"/>
      <c r="C54" s="86"/>
      <c r="D54" s="83"/>
      <c r="E54" s="92"/>
      <c r="F54" s="229" t="s">
        <v>189</v>
      </c>
      <c r="G54" s="230"/>
      <c r="H54" s="230"/>
      <c r="I54" s="230"/>
      <c r="J54" s="230"/>
      <c r="K54" s="230"/>
      <c r="L54" s="230"/>
      <c r="M54" s="230"/>
      <c r="N54" s="230"/>
      <c r="O54" s="230"/>
      <c r="P54" s="230"/>
      <c r="Q54" s="230"/>
      <c r="R54" s="230"/>
      <c r="S54" s="230"/>
      <c r="T54" s="230"/>
      <c r="U54" s="230"/>
      <c r="V54" s="230"/>
      <c r="W54" s="230"/>
      <c r="X54" s="231"/>
      <c r="Y54" s="319">
        <f>'2-2 '!Y54</f>
        <v>0</v>
      </c>
      <c r="Z54" s="318"/>
      <c r="AA54" s="318"/>
      <c r="AB54" s="318"/>
      <c r="AC54" s="318"/>
      <c r="AD54" s="318"/>
      <c r="AE54" s="134" t="s">
        <v>187</v>
      </c>
      <c r="AF54" s="95"/>
      <c r="AG54" s="84"/>
    </row>
    <row r="55" spans="1:33">
      <c r="A55" s="24"/>
      <c r="B55" s="127"/>
      <c r="C55" s="87"/>
      <c r="D55" s="83"/>
      <c r="E55" s="92"/>
      <c r="F55" s="229" t="s">
        <v>190</v>
      </c>
      <c r="G55" s="230"/>
      <c r="H55" s="230"/>
      <c r="I55" s="230"/>
      <c r="J55" s="230"/>
      <c r="K55" s="230"/>
      <c r="L55" s="230"/>
      <c r="M55" s="230"/>
      <c r="N55" s="230"/>
      <c r="O55" s="230"/>
      <c r="P55" s="230"/>
      <c r="Q55" s="230"/>
      <c r="R55" s="230"/>
      <c r="S55" s="230"/>
      <c r="T55" s="230"/>
      <c r="U55" s="230"/>
      <c r="V55" s="230"/>
      <c r="W55" s="230"/>
      <c r="X55" s="231"/>
      <c r="Y55" s="319">
        <f>'2-2 '!Y55</f>
        <v>0</v>
      </c>
      <c r="Z55" s="318"/>
      <c r="AA55" s="318"/>
      <c r="AB55" s="318"/>
      <c r="AC55" s="318"/>
      <c r="AD55" s="318"/>
      <c r="AE55" s="134" t="s">
        <v>40</v>
      </c>
      <c r="AF55" s="95"/>
      <c r="AG55" s="84"/>
    </row>
    <row r="56" spans="1:33">
      <c r="A56" s="23"/>
      <c r="B56" s="85"/>
      <c r="C56" s="89"/>
      <c r="D56" s="83"/>
      <c r="E56" s="92"/>
      <c r="F56" s="245" t="s">
        <v>32</v>
      </c>
      <c r="G56" s="230"/>
      <c r="H56" s="230"/>
      <c r="I56" s="230"/>
      <c r="J56" s="230"/>
      <c r="K56" s="230"/>
      <c r="L56" s="230"/>
      <c r="M56" s="230"/>
      <c r="N56" s="230"/>
      <c r="O56" s="230"/>
      <c r="P56" s="230"/>
      <c r="Q56" s="230"/>
      <c r="R56" s="230"/>
      <c r="S56" s="230"/>
      <c r="T56" s="230"/>
      <c r="U56" s="230"/>
      <c r="V56" s="230"/>
      <c r="W56" s="230"/>
      <c r="X56" s="231"/>
      <c r="Y56" s="246" t="e">
        <f>ROUNDDOWN(Y53/(Y54*Y55),0)</f>
        <v>#DIV/0!</v>
      </c>
      <c r="Z56" s="233"/>
      <c r="AA56" s="233"/>
      <c r="AB56" s="233"/>
      <c r="AC56" s="233"/>
      <c r="AD56" s="233"/>
      <c r="AE56" s="131" t="s">
        <v>19</v>
      </c>
      <c r="AF56" s="96"/>
      <c r="AG56" s="84"/>
    </row>
    <row r="57" spans="1:33" ht="13.5" thickBot="1">
      <c r="A57" s="24"/>
      <c r="B57" s="127"/>
      <c r="C57" s="87"/>
      <c r="D57" s="83"/>
      <c r="E57" s="92"/>
      <c r="F57" s="238" t="s">
        <v>186</v>
      </c>
      <c r="G57" s="240"/>
      <c r="H57" s="240"/>
      <c r="I57" s="240"/>
      <c r="J57" s="240"/>
      <c r="K57" s="240"/>
      <c r="L57" s="240"/>
      <c r="M57" s="240"/>
      <c r="N57" s="240"/>
      <c r="O57" s="240"/>
      <c r="P57" s="240"/>
      <c r="Q57" s="240"/>
      <c r="R57" s="240"/>
      <c r="S57" s="240"/>
      <c r="T57" s="240"/>
      <c r="U57" s="240"/>
      <c r="V57" s="240"/>
      <c r="W57" s="240"/>
      <c r="X57" s="241"/>
      <c r="Y57" s="242">
        <f>研修記録!DE7</f>
        <v>0</v>
      </c>
      <c r="Z57" s="243"/>
      <c r="AA57" s="243"/>
      <c r="AB57" s="243"/>
      <c r="AC57" s="243"/>
      <c r="AD57" s="244"/>
      <c r="AE57" s="123"/>
      <c r="AF57" s="97"/>
      <c r="AG57" s="84"/>
    </row>
    <row r="58" spans="1:33" ht="13.5" thickBot="1">
      <c r="A58" s="24"/>
      <c r="B58" s="85"/>
      <c r="C58" s="89"/>
      <c r="D58" s="83"/>
      <c r="E58" s="92"/>
      <c r="F58" s="120"/>
      <c r="G58" s="120"/>
      <c r="H58" s="120"/>
      <c r="I58" s="120"/>
      <c r="J58" s="120"/>
      <c r="K58" s="120"/>
      <c r="L58" s="120"/>
      <c r="M58" s="120"/>
      <c r="N58" s="120"/>
      <c r="O58" s="120"/>
      <c r="P58" s="120"/>
      <c r="Q58" s="120"/>
      <c r="R58" s="121"/>
      <c r="S58" s="121"/>
      <c r="T58" s="247" t="s">
        <v>27</v>
      </c>
      <c r="U58" s="248"/>
      <c r="V58" s="248"/>
      <c r="W58" s="248"/>
      <c r="X58" s="248"/>
      <c r="Y58" s="249" t="e">
        <f>ROUNDDOWN(Y56*Y57*24,0)</f>
        <v>#DIV/0!</v>
      </c>
      <c r="Z58" s="250"/>
      <c r="AA58" s="250"/>
      <c r="AB58" s="250"/>
      <c r="AC58" s="250"/>
      <c r="AD58" s="251"/>
      <c r="AE58" s="124" t="s">
        <v>19</v>
      </c>
      <c r="AF58" s="98"/>
      <c r="AG58" s="84"/>
    </row>
    <row r="59" spans="1:33" ht="13.5" thickBot="1">
      <c r="A59" s="24"/>
      <c r="B59" s="85"/>
      <c r="C59" s="86"/>
      <c r="D59" s="83"/>
      <c r="E59" s="99"/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100"/>
      <c r="Y59" s="100"/>
      <c r="Z59" s="100"/>
      <c r="AA59" s="100"/>
      <c r="AB59" s="100"/>
      <c r="AC59" s="100"/>
      <c r="AD59" s="100"/>
      <c r="AE59" s="100"/>
      <c r="AF59" s="101"/>
      <c r="AG59" s="84"/>
    </row>
    <row r="60" spans="1:33">
      <c r="A60" s="24"/>
      <c r="B60" s="85"/>
      <c r="C60" s="86"/>
      <c r="D60" s="83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84"/>
    </row>
    <row r="61" spans="1:33" ht="13.5" thickBot="1">
      <c r="A61" s="24"/>
      <c r="B61" s="127"/>
      <c r="C61" s="87"/>
      <c r="D61" s="83"/>
      <c r="E61" s="7"/>
      <c r="F61" s="2"/>
      <c r="G61" s="2"/>
      <c r="H61" s="2"/>
      <c r="I61" s="2"/>
      <c r="J61" s="122"/>
      <c r="K61" s="122"/>
      <c r="L61" s="122"/>
      <c r="M61" s="122"/>
      <c r="N61" s="122"/>
      <c r="O61" s="122"/>
      <c r="P61" s="2"/>
      <c r="Q61" s="2"/>
      <c r="R61" s="123"/>
      <c r="S61" s="123"/>
      <c r="T61" s="123"/>
      <c r="U61" s="123"/>
      <c r="V61" s="123"/>
      <c r="W61" s="123"/>
      <c r="X61" s="2"/>
      <c r="Y61" s="2"/>
      <c r="Z61" s="103"/>
      <c r="AA61" s="103"/>
      <c r="AB61" s="103"/>
      <c r="AC61" s="103"/>
      <c r="AD61" s="103"/>
      <c r="AE61" s="103"/>
      <c r="AF61" s="103"/>
      <c r="AG61" s="84"/>
    </row>
    <row r="62" spans="1:33">
      <c r="A62" s="24"/>
      <c r="B62" s="88">
        <f>IFERROR(Y71,0)</f>
        <v>0</v>
      </c>
      <c r="C62" s="86"/>
      <c r="D62" s="83"/>
      <c r="E62" s="118" t="s">
        <v>193</v>
      </c>
      <c r="F62" s="119"/>
      <c r="G62" s="119"/>
      <c r="H62" s="119"/>
      <c r="I62" s="119"/>
      <c r="J62" s="119"/>
      <c r="K62" s="320">
        <f>'2-2 '!K62</f>
        <v>0</v>
      </c>
      <c r="L62" s="321"/>
      <c r="M62" s="321"/>
      <c r="N62" s="321"/>
      <c r="O62" s="321"/>
      <c r="P62" s="321"/>
      <c r="Q62" s="321"/>
      <c r="R62" s="322"/>
      <c r="S62" s="90"/>
      <c r="T62" s="90"/>
      <c r="U62" s="90"/>
      <c r="V62" s="90"/>
      <c r="W62" s="90"/>
      <c r="X62" s="90"/>
      <c r="Y62" s="90"/>
      <c r="Z62" s="90"/>
      <c r="AA62" s="90"/>
      <c r="AB62" s="90"/>
      <c r="AC62" s="90"/>
      <c r="AD62" s="90"/>
      <c r="AE62" s="90"/>
      <c r="AF62" s="91"/>
      <c r="AG62" s="84"/>
    </row>
    <row r="63" spans="1:33">
      <c r="A63" s="24"/>
      <c r="B63" s="85"/>
      <c r="C63" s="89"/>
      <c r="D63" s="83"/>
      <c r="E63" s="92"/>
      <c r="F63" s="256" t="s">
        <v>188</v>
      </c>
      <c r="G63" s="257"/>
      <c r="H63" s="257"/>
      <c r="I63" s="257"/>
      <c r="J63" s="257"/>
      <c r="K63" s="257"/>
      <c r="L63" s="257"/>
      <c r="M63" s="257"/>
      <c r="N63" s="257"/>
      <c r="O63" s="257"/>
      <c r="P63" s="257"/>
      <c r="Q63" s="257"/>
      <c r="R63" s="257"/>
      <c r="S63" s="257"/>
      <c r="T63" s="257"/>
      <c r="U63" s="257"/>
      <c r="V63" s="257"/>
      <c r="W63" s="257"/>
      <c r="X63" s="257"/>
      <c r="Y63" s="257"/>
      <c r="Z63" s="257"/>
      <c r="AA63" s="257"/>
      <c r="AB63" s="257"/>
      <c r="AC63" s="257"/>
      <c r="AD63" s="257"/>
      <c r="AE63" s="132"/>
      <c r="AF63" s="93"/>
      <c r="AG63" s="84"/>
    </row>
    <row r="64" spans="1:33">
      <c r="A64" s="24"/>
      <c r="B64" s="85"/>
      <c r="C64" s="86"/>
      <c r="D64" s="83"/>
      <c r="E64" s="92"/>
      <c r="F64" s="23"/>
      <c r="G64" s="238" t="s">
        <v>152</v>
      </c>
      <c r="H64" s="235"/>
      <c r="I64" s="235"/>
      <c r="J64" s="235"/>
      <c r="K64" s="235"/>
      <c r="L64" s="235"/>
      <c r="M64" s="235"/>
      <c r="N64" s="235"/>
      <c r="O64" s="235"/>
      <c r="P64" s="235"/>
      <c r="Q64" s="235"/>
      <c r="R64" s="235"/>
      <c r="S64" s="235"/>
      <c r="T64" s="235"/>
      <c r="U64" s="235"/>
      <c r="V64" s="235"/>
      <c r="W64" s="235"/>
      <c r="X64" s="236"/>
      <c r="Y64" s="237">
        <f>'2-2 '!Y64</f>
        <v>0</v>
      </c>
      <c r="Z64" s="318"/>
      <c r="AA64" s="318"/>
      <c r="AB64" s="318"/>
      <c r="AC64" s="318"/>
      <c r="AD64" s="318"/>
      <c r="AE64" s="133" t="s">
        <v>19</v>
      </c>
      <c r="AF64" s="94"/>
      <c r="AG64" s="84"/>
    </row>
    <row r="65" spans="1:33">
      <c r="A65" s="23"/>
      <c r="B65" s="127"/>
      <c r="C65" s="87"/>
      <c r="D65" s="83"/>
      <c r="E65" s="92"/>
      <c r="F65" s="23"/>
      <c r="G65" s="238" t="s">
        <v>158</v>
      </c>
      <c r="H65" s="235"/>
      <c r="I65" s="235"/>
      <c r="J65" s="235"/>
      <c r="K65" s="235"/>
      <c r="L65" s="235"/>
      <c r="M65" s="235"/>
      <c r="N65" s="235"/>
      <c r="O65" s="235"/>
      <c r="P65" s="235"/>
      <c r="Q65" s="235"/>
      <c r="R65" s="235"/>
      <c r="S65" s="235"/>
      <c r="T65" s="235"/>
      <c r="U65" s="235"/>
      <c r="V65" s="235"/>
      <c r="W65" s="235"/>
      <c r="X65" s="236"/>
      <c r="Y65" s="237">
        <f>'2-2 '!Y65</f>
        <v>0</v>
      </c>
      <c r="Z65" s="318"/>
      <c r="AA65" s="318"/>
      <c r="AB65" s="318"/>
      <c r="AC65" s="318"/>
      <c r="AD65" s="318"/>
      <c r="AE65" s="133" t="s">
        <v>19</v>
      </c>
      <c r="AF65" s="94"/>
      <c r="AG65" s="84"/>
    </row>
    <row r="66" spans="1:33">
      <c r="A66" s="23"/>
      <c r="B66" s="85"/>
      <c r="C66" s="86"/>
      <c r="D66" s="83"/>
      <c r="E66" s="92"/>
      <c r="F66" s="130"/>
      <c r="G66" s="234" t="s">
        <v>153</v>
      </c>
      <c r="H66" s="235"/>
      <c r="I66" s="235"/>
      <c r="J66" s="235"/>
      <c r="K66" s="235"/>
      <c r="L66" s="235"/>
      <c r="M66" s="235"/>
      <c r="N66" s="235"/>
      <c r="O66" s="235"/>
      <c r="P66" s="235"/>
      <c r="Q66" s="235"/>
      <c r="R66" s="235"/>
      <c r="S66" s="235"/>
      <c r="T66" s="235"/>
      <c r="U66" s="235"/>
      <c r="V66" s="235"/>
      <c r="W66" s="235"/>
      <c r="X66" s="236"/>
      <c r="Y66" s="237">
        <f>SUM(Y64:AD65)</f>
        <v>0</v>
      </c>
      <c r="Z66" s="318"/>
      <c r="AA66" s="318"/>
      <c r="AB66" s="318"/>
      <c r="AC66" s="318"/>
      <c r="AD66" s="318"/>
      <c r="AE66" s="133" t="s">
        <v>19</v>
      </c>
      <c r="AF66" s="94"/>
      <c r="AG66" s="84"/>
    </row>
    <row r="67" spans="1:33">
      <c r="A67" s="23"/>
      <c r="B67" s="85"/>
      <c r="C67" s="89"/>
      <c r="D67" s="83"/>
      <c r="E67" s="92"/>
      <c r="F67" s="229" t="s">
        <v>189</v>
      </c>
      <c r="G67" s="230"/>
      <c r="H67" s="230"/>
      <c r="I67" s="230"/>
      <c r="J67" s="230"/>
      <c r="K67" s="230"/>
      <c r="L67" s="230"/>
      <c r="M67" s="230"/>
      <c r="N67" s="230"/>
      <c r="O67" s="230"/>
      <c r="P67" s="230"/>
      <c r="Q67" s="230"/>
      <c r="R67" s="230"/>
      <c r="S67" s="230"/>
      <c r="T67" s="230"/>
      <c r="U67" s="230"/>
      <c r="V67" s="230"/>
      <c r="W67" s="230"/>
      <c r="X67" s="231"/>
      <c r="Y67" s="319">
        <f>'2-2 '!Y67</f>
        <v>0</v>
      </c>
      <c r="Z67" s="318"/>
      <c r="AA67" s="318"/>
      <c r="AB67" s="318"/>
      <c r="AC67" s="318"/>
      <c r="AD67" s="318"/>
      <c r="AE67" s="134" t="s">
        <v>187</v>
      </c>
      <c r="AF67" s="95"/>
      <c r="AG67" s="84"/>
    </row>
    <row r="68" spans="1:33">
      <c r="A68" s="24"/>
      <c r="B68" s="85"/>
      <c r="C68" s="86"/>
      <c r="D68" s="83"/>
      <c r="E68" s="92"/>
      <c r="F68" s="229" t="s">
        <v>190</v>
      </c>
      <c r="G68" s="230"/>
      <c r="H68" s="230"/>
      <c r="I68" s="230"/>
      <c r="J68" s="230"/>
      <c r="K68" s="230"/>
      <c r="L68" s="230"/>
      <c r="M68" s="230"/>
      <c r="N68" s="230"/>
      <c r="O68" s="230"/>
      <c r="P68" s="230"/>
      <c r="Q68" s="230"/>
      <c r="R68" s="230"/>
      <c r="S68" s="230"/>
      <c r="T68" s="230"/>
      <c r="U68" s="230"/>
      <c r="V68" s="230"/>
      <c r="W68" s="230"/>
      <c r="X68" s="231"/>
      <c r="Y68" s="319">
        <f>'2-2 '!Y68</f>
        <v>0</v>
      </c>
      <c r="Z68" s="318"/>
      <c r="AA68" s="318"/>
      <c r="AB68" s="318"/>
      <c r="AC68" s="318"/>
      <c r="AD68" s="318"/>
      <c r="AE68" s="134" t="s">
        <v>40</v>
      </c>
      <c r="AF68" s="95"/>
      <c r="AG68" s="84"/>
    </row>
    <row r="69" spans="1:33">
      <c r="A69" s="23"/>
      <c r="B69" s="85"/>
      <c r="C69" s="89"/>
      <c r="D69" s="83"/>
      <c r="E69" s="92"/>
      <c r="F69" s="245" t="s">
        <v>32</v>
      </c>
      <c r="G69" s="230"/>
      <c r="H69" s="230"/>
      <c r="I69" s="230"/>
      <c r="J69" s="230"/>
      <c r="K69" s="230"/>
      <c r="L69" s="230"/>
      <c r="M69" s="230"/>
      <c r="N69" s="230"/>
      <c r="O69" s="230"/>
      <c r="P69" s="230"/>
      <c r="Q69" s="230"/>
      <c r="R69" s="230"/>
      <c r="S69" s="230"/>
      <c r="T69" s="230"/>
      <c r="U69" s="230"/>
      <c r="V69" s="230"/>
      <c r="W69" s="230"/>
      <c r="X69" s="231"/>
      <c r="Y69" s="246" t="e">
        <f>ROUNDDOWN(Y66/(Y67*Y68),0)</f>
        <v>#DIV/0!</v>
      </c>
      <c r="Z69" s="318"/>
      <c r="AA69" s="318"/>
      <c r="AB69" s="318"/>
      <c r="AC69" s="318"/>
      <c r="AD69" s="318"/>
      <c r="AE69" s="131" t="s">
        <v>19</v>
      </c>
      <c r="AF69" s="96"/>
      <c r="AG69" s="84"/>
    </row>
    <row r="70" spans="1:33" ht="13.5" thickBot="1">
      <c r="A70" s="23"/>
      <c r="B70" s="127"/>
      <c r="C70" s="87"/>
      <c r="D70" s="83"/>
      <c r="E70" s="92"/>
      <c r="F70" s="238" t="s">
        <v>186</v>
      </c>
      <c r="G70" s="240"/>
      <c r="H70" s="240"/>
      <c r="I70" s="240"/>
      <c r="J70" s="240"/>
      <c r="K70" s="240"/>
      <c r="L70" s="240"/>
      <c r="M70" s="240"/>
      <c r="N70" s="240"/>
      <c r="O70" s="240"/>
      <c r="P70" s="240"/>
      <c r="Q70" s="240"/>
      <c r="R70" s="240"/>
      <c r="S70" s="240"/>
      <c r="T70" s="240"/>
      <c r="U70" s="240"/>
      <c r="V70" s="240"/>
      <c r="W70" s="240"/>
      <c r="X70" s="241"/>
      <c r="Y70" s="242">
        <f>研修記録!EH7</f>
        <v>0</v>
      </c>
      <c r="Z70" s="333"/>
      <c r="AA70" s="333"/>
      <c r="AB70" s="333"/>
      <c r="AC70" s="333"/>
      <c r="AD70" s="334"/>
      <c r="AE70" s="123"/>
      <c r="AF70" s="97"/>
      <c r="AG70" s="84"/>
    </row>
    <row r="71" spans="1:33" ht="13.5" thickBot="1">
      <c r="A71" s="23"/>
      <c r="B71" s="127"/>
      <c r="C71" s="87"/>
      <c r="D71" s="83"/>
      <c r="E71" s="92"/>
      <c r="F71" s="120"/>
      <c r="G71" s="120"/>
      <c r="H71" s="120"/>
      <c r="I71" s="120"/>
      <c r="J71" s="120"/>
      <c r="K71" s="120"/>
      <c r="L71" s="120"/>
      <c r="M71" s="120"/>
      <c r="N71" s="120"/>
      <c r="O71" s="120"/>
      <c r="P71" s="120"/>
      <c r="Q71" s="120"/>
      <c r="R71" s="121"/>
      <c r="S71" s="121"/>
      <c r="T71" s="247" t="s">
        <v>27</v>
      </c>
      <c r="U71" s="248"/>
      <c r="V71" s="248"/>
      <c r="W71" s="248"/>
      <c r="X71" s="248"/>
      <c r="Y71" s="249" t="e">
        <f>ROUNDDOWN(Y69*Y70*24,0)</f>
        <v>#DIV/0!</v>
      </c>
      <c r="Z71" s="325"/>
      <c r="AA71" s="325"/>
      <c r="AB71" s="325"/>
      <c r="AC71" s="325"/>
      <c r="AD71" s="326"/>
      <c r="AE71" s="124" t="s">
        <v>19</v>
      </c>
      <c r="AF71" s="98"/>
      <c r="AG71" s="84"/>
    </row>
    <row r="72" spans="1:33" ht="13.5" thickBot="1">
      <c r="A72" s="23"/>
      <c r="B72" s="127"/>
      <c r="C72" s="87"/>
      <c r="D72" s="83"/>
      <c r="E72" s="99"/>
      <c r="F72" s="100"/>
      <c r="G72" s="100"/>
      <c r="H72" s="100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  <c r="Z72" s="100"/>
      <c r="AA72" s="100"/>
      <c r="AB72" s="100"/>
      <c r="AC72" s="100"/>
      <c r="AD72" s="100"/>
      <c r="AE72" s="100"/>
      <c r="AF72" s="101"/>
      <c r="AG72" s="84"/>
    </row>
    <row r="73" spans="1:33">
      <c r="A73" s="23"/>
      <c r="B73" s="127"/>
      <c r="C73" s="87"/>
      <c r="D73" s="83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84"/>
    </row>
    <row r="74" spans="1:33" ht="13.5" thickBot="1">
      <c r="A74" s="23"/>
      <c r="B74" s="127"/>
      <c r="C74" s="87"/>
      <c r="D74" s="83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84"/>
    </row>
    <row r="75" spans="1:33">
      <c r="A75" s="24"/>
      <c r="B75" s="88">
        <f>IFERROR(Y84,0)</f>
        <v>0</v>
      </c>
      <c r="C75" s="86"/>
      <c r="D75" s="83"/>
      <c r="E75" s="118" t="s">
        <v>194</v>
      </c>
      <c r="F75" s="119"/>
      <c r="G75" s="119"/>
      <c r="H75" s="119"/>
      <c r="I75" s="119"/>
      <c r="J75" s="119"/>
      <c r="K75" s="320">
        <f>'2-2 '!K75</f>
        <v>0</v>
      </c>
      <c r="L75" s="321"/>
      <c r="M75" s="321"/>
      <c r="N75" s="321"/>
      <c r="O75" s="321"/>
      <c r="P75" s="321"/>
      <c r="Q75" s="321"/>
      <c r="R75" s="322"/>
      <c r="S75" s="90"/>
      <c r="T75" s="90"/>
      <c r="U75" s="90"/>
      <c r="V75" s="90"/>
      <c r="W75" s="90"/>
      <c r="X75" s="90"/>
      <c r="Y75" s="90"/>
      <c r="Z75" s="90"/>
      <c r="AA75" s="90"/>
      <c r="AB75" s="90"/>
      <c r="AC75" s="90"/>
      <c r="AD75" s="90"/>
      <c r="AE75" s="90"/>
      <c r="AF75" s="91"/>
      <c r="AG75" s="84"/>
    </row>
    <row r="76" spans="1:33">
      <c r="A76" s="24"/>
      <c r="B76" s="85"/>
      <c r="C76" s="89"/>
      <c r="D76" s="83"/>
      <c r="E76" s="92"/>
      <c r="F76" s="256" t="s">
        <v>188</v>
      </c>
      <c r="G76" s="257"/>
      <c r="H76" s="257"/>
      <c r="I76" s="257"/>
      <c r="J76" s="257"/>
      <c r="K76" s="257"/>
      <c r="L76" s="257"/>
      <c r="M76" s="257"/>
      <c r="N76" s="257"/>
      <c r="O76" s="257"/>
      <c r="P76" s="257"/>
      <c r="Q76" s="257"/>
      <c r="R76" s="257"/>
      <c r="S76" s="257"/>
      <c r="T76" s="257"/>
      <c r="U76" s="257"/>
      <c r="V76" s="257"/>
      <c r="W76" s="257"/>
      <c r="X76" s="257"/>
      <c r="Y76" s="257"/>
      <c r="Z76" s="257"/>
      <c r="AA76" s="257"/>
      <c r="AB76" s="257"/>
      <c r="AC76" s="257"/>
      <c r="AD76" s="257"/>
      <c r="AE76" s="132"/>
      <c r="AF76" s="93"/>
      <c r="AG76" s="84"/>
    </row>
    <row r="77" spans="1:33">
      <c r="A77" s="24"/>
      <c r="B77" s="85"/>
      <c r="C77" s="86"/>
      <c r="D77" s="83"/>
      <c r="E77" s="92"/>
      <c r="F77" s="23"/>
      <c r="G77" s="238" t="s">
        <v>152</v>
      </c>
      <c r="H77" s="235"/>
      <c r="I77" s="235"/>
      <c r="J77" s="235"/>
      <c r="K77" s="235"/>
      <c r="L77" s="235"/>
      <c r="M77" s="235"/>
      <c r="N77" s="235"/>
      <c r="O77" s="235"/>
      <c r="P77" s="235"/>
      <c r="Q77" s="235"/>
      <c r="R77" s="235"/>
      <c r="S77" s="235"/>
      <c r="T77" s="235"/>
      <c r="U77" s="235"/>
      <c r="V77" s="235"/>
      <c r="W77" s="235"/>
      <c r="X77" s="236"/>
      <c r="Y77" s="237">
        <f>'2-2 '!Y77</f>
        <v>0</v>
      </c>
      <c r="Z77" s="318"/>
      <c r="AA77" s="318"/>
      <c r="AB77" s="318"/>
      <c r="AC77" s="318"/>
      <c r="AD77" s="318"/>
      <c r="AE77" s="133" t="s">
        <v>19</v>
      </c>
      <c r="AF77" s="94"/>
      <c r="AG77" s="84"/>
    </row>
    <row r="78" spans="1:33">
      <c r="A78" s="23"/>
      <c r="B78" s="127"/>
      <c r="C78" s="87"/>
      <c r="D78" s="83"/>
      <c r="E78" s="92"/>
      <c r="F78" s="23"/>
      <c r="G78" s="238" t="s">
        <v>158</v>
      </c>
      <c r="H78" s="235"/>
      <c r="I78" s="235"/>
      <c r="J78" s="235"/>
      <c r="K78" s="235"/>
      <c r="L78" s="235"/>
      <c r="M78" s="235"/>
      <c r="N78" s="235"/>
      <c r="O78" s="235"/>
      <c r="P78" s="235"/>
      <c r="Q78" s="235"/>
      <c r="R78" s="235"/>
      <c r="S78" s="235"/>
      <c r="T78" s="235"/>
      <c r="U78" s="235"/>
      <c r="V78" s="235"/>
      <c r="W78" s="235"/>
      <c r="X78" s="236"/>
      <c r="Y78" s="237">
        <f>'2-2 '!Y78</f>
        <v>0</v>
      </c>
      <c r="Z78" s="323"/>
      <c r="AA78" s="323"/>
      <c r="AB78" s="323"/>
      <c r="AC78" s="323"/>
      <c r="AD78" s="324"/>
      <c r="AE78" s="133" t="s">
        <v>19</v>
      </c>
      <c r="AF78" s="94"/>
      <c r="AG78" s="84"/>
    </row>
    <row r="79" spans="1:33">
      <c r="A79" s="23"/>
      <c r="B79" s="85"/>
      <c r="C79" s="86"/>
      <c r="D79" s="83"/>
      <c r="E79" s="92"/>
      <c r="F79" s="130"/>
      <c r="G79" s="234" t="s">
        <v>153</v>
      </c>
      <c r="H79" s="235"/>
      <c r="I79" s="235"/>
      <c r="J79" s="235"/>
      <c r="K79" s="235"/>
      <c r="L79" s="235"/>
      <c r="M79" s="235"/>
      <c r="N79" s="235"/>
      <c r="O79" s="235"/>
      <c r="P79" s="235"/>
      <c r="Q79" s="235"/>
      <c r="R79" s="235"/>
      <c r="S79" s="235"/>
      <c r="T79" s="235"/>
      <c r="U79" s="235"/>
      <c r="V79" s="235"/>
      <c r="W79" s="235"/>
      <c r="X79" s="236"/>
      <c r="Y79" s="237">
        <f>SUM(Y77:AD78)</f>
        <v>0</v>
      </c>
      <c r="Z79" s="318"/>
      <c r="AA79" s="318"/>
      <c r="AB79" s="318"/>
      <c r="AC79" s="318"/>
      <c r="AD79" s="318"/>
      <c r="AE79" s="133" t="s">
        <v>19</v>
      </c>
      <c r="AF79" s="94"/>
      <c r="AG79" s="84"/>
    </row>
    <row r="80" spans="1:33">
      <c r="A80" s="23"/>
      <c r="B80" s="85"/>
      <c r="C80" s="89"/>
      <c r="D80" s="83"/>
      <c r="E80" s="92"/>
      <c r="F80" s="229" t="s">
        <v>189</v>
      </c>
      <c r="G80" s="230"/>
      <c r="H80" s="230"/>
      <c r="I80" s="230"/>
      <c r="J80" s="230"/>
      <c r="K80" s="230"/>
      <c r="L80" s="230"/>
      <c r="M80" s="230"/>
      <c r="N80" s="230"/>
      <c r="O80" s="230"/>
      <c r="P80" s="230"/>
      <c r="Q80" s="230"/>
      <c r="R80" s="230"/>
      <c r="S80" s="230"/>
      <c r="T80" s="230"/>
      <c r="U80" s="230"/>
      <c r="V80" s="230"/>
      <c r="W80" s="230"/>
      <c r="X80" s="231"/>
      <c r="Y80" s="319">
        <f>'2-2 '!Y80</f>
        <v>0</v>
      </c>
      <c r="Z80" s="318"/>
      <c r="AA80" s="318"/>
      <c r="AB80" s="318"/>
      <c r="AC80" s="318"/>
      <c r="AD80" s="318"/>
      <c r="AE80" s="134" t="s">
        <v>187</v>
      </c>
      <c r="AF80" s="95"/>
      <c r="AG80" s="84"/>
    </row>
    <row r="81" spans="1:33">
      <c r="A81" s="24"/>
      <c r="B81" s="85"/>
      <c r="C81" s="86"/>
      <c r="D81" s="83"/>
      <c r="E81" s="92"/>
      <c r="F81" s="229" t="s">
        <v>190</v>
      </c>
      <c r="G81" s="230"/>
      <c r="H81" s="230"/>
      <c r="I81" s="230"/>
      <c r="J81" s="230"/>
      <c r="K81" s="230"/>
      <c r="L81" s="230"/>
      <c r="M81" s="230"/>
      <c r="N81" s="230"/>
      <c r="O81" s="230"/>
      <c r="P81" s="230"/>
      <c r="Q81" s="230"/>
      <c r="R81" s="230"/>
      <c r="S81" s="230"/>
      <c r="T81" s="230"/>
      <c r="U81" s="230"/>
      <c r="V81" s="230"/>
      <c r="W81" s="230"/>
      <c r="X81" s="231"/>
      <c r="Y81" s="319">
        <f>'2-2 '!Y81</f>
        <v>0</v>
      </c>
      <c r="Z81" s="318"/>
      <c r="AA81" s="318"/>
      <c r="AB81" s="318"/>
      <c r="AC81" s="318"/>
      <c r="AD81" s="318"/>
      <c r="AE81" s="134" t="s">
        <v>40</v>
      </c>
      <c r="AF81" s="95"/>
      <c r="AG81" s="84"/>
    </row>
    <row r="82" spans="1:33">
      <c r="A82" s="23"/>
      <c r="B82" s="85"/>
      <c r="C82" s="89"/>
      <c r="D82" s="83"/>
      <c r="E82" s="92"/>
      <c r="F82" s="245" t="s">
        <v>32</v>
      </c>
      <c r="G82" s="230"/>
      <c r="H82" s="230"/>
      <c r="I82" s="230"/>
      <c r="J82" s="230"/>
      <c r="K82" s="230"/>
      <c r="L82" s="230"/>
      <c r="M82" s="230"/>
      <c r="N82" s="230"/>
      <c r="O82" s="230"/>
      <c r="P82" s="230"/>
      <c r="Q82" s="230"/>
      <c r="R82" s="230"/>
      <c r="S82" s="230"/>
      <c r="T82" s="230"/>
      <c r="U82" s="230"/>
      <c r="V82" s="230"/>
      <c r="W82" s="230"/>
      <c r="X82" s="231"/>
      <c r="Y82" s="246" t="e">
        <f>ROUNDDOWN(Y79/(Y80*Y81),0)</f>
        <v>#DIV/0!</v>
      </c>
      <c r="Z82" s="318"/>
      <c r="AA82" s="318"/>
      <c r="AB82" s="318"/>
      <c r="AC82" s="318"/>
      <c r="AD82" s="318"/>
      <c r="AE82" s="131" t="s">
        <v>19</v>
      </c>
      <c r="AF82" s="96"/>
      <c r="AG82" s="84"/>
    </row>
    <row r="83" spans="1:33" ht="13.5" thickBot="1">
      <c r="A83" s="23"/>
      <c r="B83" s="127"/>
      <c r="C83" s="87"/>
      <c r="D83" s="83"/>
      <c r="E83" s="92"/>
      <c r="F83" s="238" t="s">
        <v>186</v>
      </c>
      <c r="G83" s="240"/>
      <c r="H83" s="240"/>
      <c r="I83" s="240"/>
      <c r="J83" s="240"/>
      <c r="K83" s="240"/>
      <c r="L83" s="240"/>
      <c r="M83" s="240"/>
      <c r="N83" s="240"/>
      <c r="O83" s="240"/>
      <c r="P83" s="240"/>
      <c r="Q83" s="240"/>
      <c r="R83" s="240"/>
      <c r="S83" s="240"/>
      <c r="T83" s="240"/>
      <c r="U83" s="240"/>
      <c r="V83" s="240"/>
      <c r="W83" s="240"/>
      <c r="X83" s="241"/>
      <c r="Y83" s="242">
        <f>研修記録!FK7</f>
        <v>0</v>
      </c>
      <c r="Z83" s="243"/>
      <c r="AA83" s="243"/>
      <c r="AB83" s="243"/>
      <c r="AC83" s="243"/>
      <c r="AD83" s="244"/>
      <c r="AE83" s="123"/>
      <c r="AF83" s="97"/>
      <c r="AG83" s="84"/>
    </row>
    <row r="84" spans="1:33" ht="13.5" thickBot="1">
      <c r="A84" s="23"/>
      <c r="B84" s="127"/>
      <c r="C84" s="87"/>
      <c r="D84" s="83"/>
      <c r="E84" s="92"/>
      <c r="F84" s="120"/>
      <c r="G84" s="120"/>
      <c r="H84" s="120"/>
      <c r="I84" s="120"/>
      <c r="J84" s="120"/>
      <c r="K84" s="120"/>
      <c r="L84" s="120"/>
      <c r="M84" s="120"/>
      <c r="N84" s="120"/>
      <c r="O84" s="120"/>
      <c r="P84" s="120"/>
      <c r="Q84" s="120"/>
      <c r="R84" s="121"/>
      <c r="S84" s="121"/>
      <c r="T84" s="247" t="s">
        <v>27</v>
      </c>
      <c r="U84" s="248"/>
      <c r="V84" s="248"/>
      <c r="W84" s="248"/>
      <c r="X84" s="248"/>
      <c r="Y84" s="249" t="e">
        <f>ROUNDDOWN(Y82*Y83*24,0)</f>
        <v>#DIV/0!</v>
      </c>
      <c r="Z84" s="250"/>
      <c r="AA84" s="250"/>
      <c r="AB84" s="250"/>
      <c r="AC84" s="250"/>
      <c r="AD84" s="251"/>
      <c r="AE84" s="124" t="s">
        <v>19</v>
      </c>
      <c r="AF84" s="98"/>
      <c r="AG84" s="84"/>
    </row>
    <row r="85" spans="1:33" ht="13.5" thickBot="1">
      <c r="A85" s="23"/>
      <c r="B85" s="127"/>
      <c r="C85" s="87"/>
      <c r="D85" s="83"/>
      <c r="E85" s="99"/>
      <c r="F85" s="100"/>
      <c r="G85" s="100"/>
      <c r="H85" s="100"/>
      <c r="I85" s="100"/>
      <c r="J85" s="100"/>
      <c r="K85" s="100"/>
      <c r="L85" s="100"/>
      <c r="M85" s="100"/>
      <c r="N85" s="100"/>
      <c r="O85" s="100"/>
      <c r="P85" s="100"/>
      <c r="Q85" s="100"/>
      <c r="R85" s="100"/>
      <c r="S85" s="100"/>
      <c r="T85" s="100"/>
      <c r="U85" s="100"/>
      <c r="V85" s="100"/>
      <c r="W85" s="100"/>
      <c r="X85" s="100"/>
      <c r="Y85" s="100"/>
      <c r="Z85" s="100"/>
      <c r="AA85" s="100"/>
      <c r="AB85" s="100"/>
      <c r="AC85" s="100"/>
      <c r="AD85" s="100"/>
      <c r="AE85" s="100"/>
      <c r="AF85" s="101"/>
      <c r="AG85" s="84"/>
    </row>
    <row r="86" spans="1:33">
      <c r="A86" s="23"/>
      <c r="B86" s="127"/>
      <c r="C86" s="129"/>
      <c r="D86" s="83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84"/>
    </row>
    <row r="87" spans="1:33" ht="27.75" customHeight="1">
      <c r="A87" s="25" t="s">
        <v>33</v>
      </c>
      <c r="B87" s="128">
        <f>SUM(B9:B86)</f>
        <v>0</v>
      </c>
      <c r="C87" s="5"/>
      <c r="D87" s="252"/>
      <c r="E87" s="253"/>
      <c r="F87" s="253"/>
      <c r="G87" s="253"/>
      <c r="H87" s="253"/>
      <c r="I87" s="253"/>
      <c r="J87" s="253"/>
      <c r="K87" s="253"/>
      <c r="L87" s="253"/>
      <c r="M87" s="253"/>
      <c r="N87" s="253"/>
      <c r="O87" s="253"/>
      <c r="P87" s="253"/>
      <c r="Q87" s="253"/>
      <c r="R87" s="253"/>
      <c r="S87" s="253"/>
      <c r="T87" s="253"/>
      <c r="U87" s="253"/>
      <c r="V87" s="253"/>
      <c r="W87" s="253"/>
      <c r="X87" s="253"/>
      <c r="Y87" s="253"/>
      <c r="Z87" s="253"/>
      <c r="AA87" s="253"/>
      <c r="AB87" s="253"/>
      <c r="AC87" s="253"/>
      <c r="AD87" s="253"/>
      <c r="AE87" s="253"/>
      <c r="AF87" s="253"/>
      <c r="AG87" s="254"/>
    </row>
    <row r="89" spans="1:33">
      <c r="A89" s="6"/>
    </row>
    <row r="90" spans="1:33" s="6" customFormat="1"/>
  </sheetData>
  <mergeCells count="116">
    <mergeCell ref="A3:AG3"/>
    <mergeCell ref="Q5:U5"/>
    <mergeCell ref="V5:AG5"/>
    <mergeCell ref="A7:A8"/>
    <mergeCell ref="B7:AG7"/>
    <mergeCell ref="B8:C8"/>
    <mergeCell ref="D8:AG8"/>
    <mergeCell ref="G14:X14"/>
    <mergeCell ref="Y14:AD14"/>
    <mergeCell ref="F15:X15"/>
    <mergeCell ref="Y15:AD15"/>
    <mergeCell ref="F16:X16"/>
    <mergeCell ref="Y16:AD16"/>
    <mergeCell ref="K10:R10"/>
    <mergeCell ref="F11:AD11"/>
    <mergeCell ref="G12:X12"/>
    <mergeCell ref="Y12:AD12"/>
    <mergeCell ref="G13:X13"/>
    <mergeCell ref="Y13:AD13"/>
    <mergeCell ref="K23:R23"/>
    <mergeCell ref="F24:AD24"/>
    <mergeCell ref="G25:X25"/>
    <mergeCell ref="Y25:AD25"/>
    <mergeCell ref="G26:X26"/>
    <mergeCell ref="Y26:AD26"/>
    <mergeCell ref="F17:X17"/>
    <mergeCell ref="Y17:AD17"/>
    <mergeCell ref="F18:X18"/>
    <mergeCell ref="Y18:AD18"/>
    <mergeCell ref="T19:X19"/>
    <mergeCell ref="Y19:AD19"/>
    <mergeCell ref="F30:X30"/>
    <mergeCell ref="Y30:AD30"/>
    <mergeCell ref="F31:X31"/>
    <mergeCell ref="Y31:AD31"/>
    <mergeCell ref="T32:X32"/>
    <mergeCell ref="Y32:AD32"/>
    <mergeCell ref="G27:X27"/>
    <mergeCell ref="Y27:AD27"/>
    <mergeCell ref="F28:X28"/>
    <mergeCell ref="Y28:AD28"/>
    <mergeCell ref="F29:X29"/>
    <mergeCell ref="Y29:AD29"/>
    <mergeCell ref="G40:X40"/>
    <mergeCell ref="Y40:AD40"/>
    <mergeCell ref="F41:X41"/>
    <mergeCell ref="Y41:AD41"/>
    <mergeCell ref="F42:X42"/>
    <mergeCell ref="Y42:AD42"/>
    <mergeCell ref="K36:R36"/>
    <mergeCell ref="F37:AD37"/>
    <mergeCell ref="G38:X38"/>
    <mergeCell ref="Y38:AD38"/>
    <mergeCell ref="G39:X39"/>
    <mergeCell ref="Y39:AD39"/>
    <mergeCell ref="K49:R49"/>
    <mergeCell ref="F50:AD50"/>
    <mergeCell ref="G51:X51"/>
    <mergeCell ref="Y51:AD51"/>
    <mergeCell ref="G52:X52"/>
    <mergeCell ref="Y52:AD52"/>
    <mergeCell ref="F43:X43"/>
    <mergeCell ref="Y43:AD43"/>
    <mergeCell ref="F44:X44"/>
    <mergeCell ref="Y44:AD44"/>
    <mergeCell ref="T45:X45"/>
    <mergeCell ref="Y45:AD45"/>
    <mergeCell ref="F56:X56"/>
    <mergeCell ref="Y56:AD56"/>
    <mergeCell ref="F57:X57"/>
    <mergeCell ref="Y57:AD57"/>
    <mergeCell ref="T58:X58"/>
    <mergeCell ref="Y58:AD58"/>
    <mergeCell ref="G53:X53"/>
    <mergeCell ref="Y53:AD53"/>
    <mergeCell ref="F54:X54"/>
    <mergeCell ref="Y54:AD54"/>
    <mergeCell ref="F55:X55"/>
    <mergeCell ref="Y55:AD55"/>
    <mergeCell ref="G66:X66"/>
    <mergeCell ref="Y66:AD66"/>
    <mergeCell ref="F67:X67"/>
    <mergeCell ref="Y67:AD67"/>
    <mergeCell ref="F68:X68"/>
    <mergeCell ref="Y68:AD68"/>
    <mergeCell ref="K62:R62"/>
    <mergeCell ref="F63:AD63"/>
    <mergeCell ref="G64:X64"/>
    <mergeCell ref="Y64:AD64"/>
    <mergeCell ref="G65:X65"/>
    <mergeCell ref="Y65:AD65"/>
    <mergeCell ref="K75:R75"/>
    <mergeCell ref="F76:AD76"/>
    <mergeCell ref="G77:X77"/>
    <mergeCell ref="Y77:AD77"/>
    <mergeCell ref="G78:X78"/>
    <mergeCell ref="Y78:AD78"/>
    <mergeCell ref="F69:X69"/>
    <mergeCell ref="Y69:AD69"/>
    <mergeCell ref="F70:X70"/>
    <mergeCell ref="Y70:AD70"/>
    <mergeCell ref="T71:X71"/>
    <mergeCell ref="Y71:AD71"/>
    <mergeCell ref="D87:AG87"/>
    <mergeCell ref="F82:X82"/>
    <mergeCell ref="Y82:AD82"/>
    <mergeCell ref="F83:X83"/>
    <mergeCell ref="Y83:AD83"/>
    <mergeCell ref="T84:X84"/>
    <mergeCell ref="Y84:AD84"/>
    <mergeCell ref="G79:X79"/>
    <mergeCell ref="Y79:AD79"/>
    <mergeCell ref="F80:X80"/>
    <mergeCell ref="Y80:AD80"/>
    <mergeCell ref="F81:X81"/>
    <mergeCell ref="Y81:AD81"/>
  </mergeCells>
  <phoneticPr fontId="1"/>
  <printOptions horizontalCentered="1"/>
  <pageMargins left="0.78740157480314965" right="0.78740157480314965" top="0.98425196850393704" bottom="0.70866141732283472" header="0.51181102362204722" footer="0.43307086614173229"/>
  <pageSetup paperSize="9" scale="60" orientation="portrait" blackAndWhite="1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89EFA-B529-4E3E-B836-3659CC848C09}">
  <sheetPr codeName="Sheet15">
    <tabColor rgb="FFFFCCFF"/>
  </sheetPr>
  <dimension ref="A1:S37"/>
  <sheetViews>
    <sheetView view="pageBreakPreview" zoomScale="70" zoomScaleNormal="70" zoomScaleSheetLayoutView="70" workbookViewId="0">
      <selection activeCell="A17" sqref="A17:P17"/>
    </sheetView>
  </sheetViews>
  <sheetFormatPr defaultColWidth="5.36328125" defaultRowHeight="13"/>
  <cols>
    <col min="1" max="3" width="4.6328125" style="1" customWidth="1"/>
    <col min="4" max="4" width="7.90625" style="1" customWidth="1"/>
    <col min="5" max="5" width="3.08984375" style="1" customWidth="1"/>
    <col min="6" max="6" width="4.453125" style="1" customWidth="1"/>
    <col min="7" max="7" width="3.36328125" style="1" customWidth="1"/>
    <col min="8" max="8" width="4.453125" style="1" customWidth="1"/>
    <col min="9" max="10" width="3.36328125" style="1" customWidth="1"/>
    <col min="11" max="11" width="7.90625" style="1" customWidth="1"/>
    <col min="12" max="12" width="3.36328125" style="1" customWidth="1"/>
    <col min="13" max="13" width="4.453125" style="1" customWidth="1"/>
    <col min="14" max="14" width="3.36328125" style="1" customWidth="1"/>
    <col min="15" max="15" width="4.453125" style="1" customWidth="1"/>
    <col min="16" max="16" width="3.36328125" style="1" customWidth="1"/>
    <col min="17" max="17" width="15" style="1" customWidth="1"/>
    <col min="18" max="18" width="25.54296875" style="1" customWidth="1"/>
    <col min="19" max="16384" width="5.36328125" style="1"/>
  </cols>
  <sheetData>
    <row r="1" spans="1:19">
      <c r="A1" s="1" t="s">
        <v>136</v>
      </c>
      <c r="P1" s="57"/>
      <c r="Q1" s="57"/>
      <c r="R1" s="139" t="s">
        <v>206</v>
      </c>
    </row>
    <row r="3" spans="1:19">
      <c r="A3" s="217" t="s">
        <v>34</v>
      </c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  <c r="P3" s="217"/>
      <c r="Q3" s="217"/>
      <c r="R3" s="217"/>
      <c r="S3" s="3"/>
    </row>
    <row r="4" spans="1:19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3"/>
    </row>
    <row r="5" spans="1:19" ht="2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62" t="s">
        <v>35</v>
      </c>
      <c r="M5" s="262"/>
      <c r="N5" s="262"/>
      <c r="O5" s="219" t="str">
        <f>'1-1'!A14</f>
        <v/>
      </c>
      <c r="P5" s="219"/>
      <c r="Q5" s="219"/>
      <c r="R5" s="219"/>
      <c r="S5" s="3"/>
    </row>
    <row r="6" spans="1:19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3"/>
    </row>
    <row r="7" spans="1:19">
      <c r="A7" s="218" t="s">
        <v>36</v>
      </c>
      <c r="B7" s="218"/>
      <c r="C7" s="218"/>
      <c r="D7" s="263"/>
      <c r="E7" s="263"/>
      <c r="F7" s="263"/>
      <c r="G7" s="263"/>
      <c r="H7" s="263"/>
      <c r="I7" s="263"/>
      <c r="J7" s="263"/>
      <c r="K7" s="2"/>
      <c r="L7" s="2"/>
      <c r="M7" s="2"/>
      <c r="N7" s="2"/>
      <c r="O7" s="2"/>
      <c r="P7" s="2"/>
      <c r="Q7" s="2"/>
      <c r="R7" s="2"/>
      <c r="S7" s="3"/>
    </row>
    <row r="8" spans="1:19">
      <c r="A8" s="218" t="s">
        <v>148</v>
      </c>
      <c r="B8" s="218"/>
      <c r="C8" s="218"/>
      <c r="D8" s="58"/>
      <c r="E8" s="8" t="s">
        <v>38</v>
      </c>
      <c r="F8" s="58"/>
      <c r="G8" s="8" t="s">
        <v>39</v>
      </c>
      <c r="H8" s="58"/>
      <c r="I8" s="8" t="s">
        <v>40</v>
      </c>
      <c r="J8" s="8" t="s">
        <v>41</v>
      </c>
      <c r="K8" s="58"/>
      <c r="L8" s="8" t="s">
        <v>38</v>
      </c>
      <c r="M8" s="58"/>
      <c r="N8" s="8" t="s">
        <v>39</v>
      </c>
      <c r="O8" s="58"/>
      <c r="P8" s="8" t="s">
        <v>40</v>
      </c>
      <c r="Q8" s="2"/>
      <c r="R8" s="2"/>
      <c r="S8" s="3"/>
    </row>
    <row r="9" spans="1:19">
      <c r="A9" s="261" t="s">
        <v>37</v>
      </c>
      <c r="B9" s="261"/>
      <c r="C9" s="261"/>
      <c r="D9" s="59"/>
      <c r="E9" s="9" t="s">
        <v>38</v>
      </c>
      <c r="F9" s="59"/>
      <c r="G9" s="9" t="s">
        <v>39</v>
      </c>
      <c r="H9" s="59"/>
      <c r="I9" s="9" t="s">
        <v>40</v>
      </c>
      <c r="J9" s="2"/>
      <c r="K9" s="2"/>
      <c r="L9" s="2"/>
      <c r="M9" s="2"/>
      <c r="N9" s="2"/>
      <c r="O9" s="2"/>
      <c r="P9" s="2"/>
      <c r="Q9" s="3"/>
      <c r="R9" s="3"/>
      <c r="S9" s="3"/>
    </row>
    <row r="10" spans="1:19">
      <c r="A10" s="7"/>
      <c r="B10" s="7"/>
      <c r="C10" s="7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30" customHeight="1">
      <c r="A11" s="264" t="s">
        <v>42</v>
      </c>
      <c r="B11" s="265"/>
      <c r="C11" s="265"/>
      <c r="D11" s="265"/>
      <c r="E11" s="265"/>
      <c r="F11" s="265"/>
      <c r="G11" s="265"/>
      <c r="H11" s="265"/>
      <c r="I11" s="265"/>
      <c r="J11" s="265"/>
      <c r="K11" s="265"/>
      <c r="L11" s="265"/>
      <c r="M11" s="265"/>
      <c r="N11" s="265"/>
      <c r="O11" s="265"/>
      <c r="P11" s="265"/>
      <c r="Q11" s="11" t="s">
        <v>138</v>
      </c>
      <c r="R11" s="12" t="s">
        <v>139</v>
      </c>
    </row>
    <row r="12" spans="1:19" ht="30" customHeight="1">
      <c r="A12" s="266"/>
      <c r="B12" s="267"/>
      <c r="C12" s="267"/>
      <c r="D12" s="267"/>
      <c r="E12" s="267"/>
      <c r="F12" s="267"/>
      <c r="G12" s="267"/>
      <c r="H12" s="267"/>
      <c r="I12" s="267"/>
      <c r="J12" s="267"/>
      <c r="K12" s="267"/>
      <c r="L12" s="267"/>
      <c r="M12" s="267"/>
      <c r="N12" s="267"/>
      <c r="O12" s="267"/>
      <c r="P12" s="268"/>
      <c r="Q12" s="52"/>
      <c r="R12" s="50"/>
    </row>
    <row r="13" spans="1:19" ht="30" customHeight="1">
      <c r="A13" s="269"/>
      <c r="B13" s="270"/>
      <c r="C13" s="270"/>
      <c r="D13" s="270"/>
      <c r="E13" s="270"/>
      <c r="F13" s="270"/>
      <c r="G13" s="270"/>
      <c r="H13" s="270"/>
      <c r="I13" s="270"/>
      <c r="J13" s="270"/>
      <c r="K13" s="270"/>
      <c r="L13" s="270"/>
      <c r="M13" s="270"/>
      <c r="N13" s="270"/>
      <c r="O13" s="270"/>
      <c r="P13" s="271"/>
      <c r="Q13" s="52"/>
      <c r="R13" s="50"/>
    </row>
    <row r="14" spans="1:19" ht="30" customHeight="1">
      <c r="A14" s="269"/>
      <c r="B14" s="270"/>
      <c r="C14" s="270"/>
      <c r="D14" s="270"/>
      <c r="E14" s="270"/>
      <c r="F14" s="270"/>
      <c r="G14" s="270"/>
      <c r="H14" s="270"/>
      <c r="I14" s="270"/>
      <c r="J14" s="270"/>
      <c r="K14" s="270"/>
      <c r="L14" s="270"/>
      <c r="M14" s="270"/>
      <c r="N14" s="270"/>
      <c r="O14" s="270"/>
      <c r="P14" s="271"/>
      <c r="Q14" s="52"/>
      <c r="R14" s="50"/>
    </row>
    <row r="15" spans="1:19" ht="30" customHeight="1">
      <c r="A15" s="269"/>
      <c r="B15" s="270"/>
      <c r="C15" s="270"/>
      <c r="D15" s="270"/>
      <c r="E15" s="270"/>
      <c r="F15" s="270"/>
      <c r="G15" s="270"/>
      <c r="H15" s="270"/>
      <c r="I15" s="270"/>
      <c r="J15" s="270"/>
      <c r="K15" s="270"/>
      <c r="L15" s="270"/>
      <c r="M15" s="270"/>
      <c r="N15" s="270"/>
      <c r="O15" s="270"/>
      <c r="P15" s="271"/>
      <c r="Q15" s="52"/>
      <c r="R15" s="50"/>
    </row>
    <row r="16" spans="1:19" ht="30" customHeight="1">
      <c r="A16" s="269"/>
      <c r="B16" s="270"/>
      <c r="C16" s="270"/>
      <c r="D16" s="270"/>
      <c r="E16" s="270"/>
      <c r="F16" s="270"/>
      <c r="G16" s="270"/>
      <c r="H16" s="270"/>
      <c r="I16" s="270"/>
      <c r="J16" s="270"/>
      <c r="K16" s="270"/>
      <c r="L16" s="270"/>
      <c r="M16" s="270"/>
      <c r="N16" s="270"/>
      <c r="O16" s="270"/>
      <c r="P16" s="271"/>
      <c r="Q16" s="52"/>
      <c r="R16" s="50"/>
    </row>
    <row r="17" spans="1:18" ht="30" customHeight="1">
      <c r="A17" s="269"/>
      <c r="B17" s="270"/>
      <c r="C17" s="270"/>
      <c r="D17" s="270"/>
      <c r="E17" s="270"/>
      <c r="F17" s="270"/>
      <c r="G17" s="270"/>
      <c r="H17" s="270"/>
      <c r="I17" s="270"/>
      <c r="J17" s="270"/>
      <c r="K17" s="270"/>
      <c r="L17" s="270"/>
      <c r="M17" s="270"/>
      <c r="N17" s="270"/>
      <c r="O17" s="270"/>
      <c r="P17" s="271"/>
      <c r="Q17" s="52"/>
      <c r="R17" s="50"/>
    </row>
    <row r="18" spans="1:18" ht="30" customHeight="1">
      <c r="A18" s="269"/>
      <c r="B18" s="270"/>
      <c r="C18" s="270"/>
      <c r="D18" s="270"/>
      <c r="E18" s="270"/>
      <c r="F18" s="270"/>
      <c r="G18" s="270"/>
      <c r="H18" s="270"/>
      <c r="I18" s="270"/>
      <c r="J18" s="270"/>
      <c r="K18" s="270"/>
      <c r="L18" s="270"/>
      <c r="M18" s="270"/>
      <c r="N18" s="270"/>
      <c r="O18" s="270"/>
      <c r="P18" s="271"/>
      <c r="Q18" s="52"/>
      <c r="R18" s="50"/>
    </row>
    <row r="19" spans="1:18" ht="30" customHeight="1">
      <c r="A19" s="269"/>
      <c r="B19" s="270"/>
      <c r="C19" s="270"/>
      <c r="D19" s="270"/>
      <c r="E19" s="270"/>
      <c r="F19" s="270"/>
      <c r="G19" s="270"/>
      <c r="H19" s="270"/>
      <c r="I19" s="270"/>
      <c r="J19" s="270"/>
      <c r="K19" s="270"/>
      <c r="L19" s="270"/>
      <c r="M19" s="270"/>
      <c r="N19" s="270"/>
      <c r="O19" s="270"/>
      <c r="P19" s="271"/>
      <c r="Q19" s="52"/>
      <c r="R19" s="50"/>
    </row>
    <row r="20" spans="1:18" ht="30" customHeight="1">
      <c r="A20" s="269"/>
      <c r="B20" s="270"/>
      <c r="C20" s="270"/>
      <c r="D20" s="270"/>
      <c r="E20" s="270"/>
      <c r="F20" s="270"/>
      <c r="G20" s="270"/>
      <c r="H20" s="270"/>
      <c r="I20" s="270"/>
      <c r="J20" s="270"/>
      <c r="K20" s="270"/>
      <c r="L20" s="270"/>
      <c r="M20" s="270"/>
      <c r="N20" s="270"/>
      <c r="O20" s="270"/>
      <c r="P20" s="271"/>
      <c r="Q20" s="52"/>
      <c r="R20" s="50"/>
    </row>
    <row r="21" spans="1:18" ht="30" customHeight="1">
      <c r="A21" s="269"/>
      <c r="B21" s="270"/>
      <c r="C21" s="270"/>
      <c r="D21" s="270"/>
      <c r="E21" s="270"/>
      <c r="F21" s="270"/>
      <c r="G21" s="270"/>
      <c r="H21" s="270"/>
      <c r="I21" s="270"/>
      <c r="J21" s="270"/>
      <c r="K21" s="270"/>
      <c r="L21" s="270"/>
      <c r="M21" s="270"/>
      <c r="N21" s="270"/>
      <c r="O21" s="270"/>
      <c r="P21" s="271"/>
      <c r="Q21" s="52"/>
      <c r="R21" s="50"/>
    </row>
    <row r="22" spans="1:18" ht="30" customHeight="1">
      <c r="A22" s="269"/>
      <c r="B22" s="270"/>
      <c r="C22" s="270"/>
      <c r="D22" s="270"/>
      <c r="E22" s="270"/>
      <c r="F22" s="270"/>
      <c r="G22" s="270"/>
      <c r="H22" s="270"/>
      <c r="I22" s="270"/>
      <c r="J22" s="270"/>
      <c r="K22" s="270"/>
      <c r="L22" s="270"/>
      <c r="M22" s="270"/>
      <c r="N22" s="270"/>
      <c r="O22" s="270"/>
      <c r="P22" s="271"/>
      <c r="Q22" s="52"/>
      <c r="R22" s="50"/>
    </row>
    <row r="23" spans="1:18" ht="30" customHeight="1">
      <c r="A23" s="269"/>
      <c r="B23" s="270"/>
      <c r="C23" s="270"/>
      <c r="D23" s="270"/>
      <c r="E23" s="270"/>
      <c r="F23" s="270"/>
      <c r="G23" s="270"/>
      <c r="H23" s="270"/>
      <c r="I23" s="270"/>
      <c r="J23" s="270"/>
      <c r="K23" s="270"/>
      <c r="L23" s="270"/>
      <c r="M23" s="270"/>
      <c r="N23" s="270"/>
      <c r="O23" s="270"/>
      <c r="P23" s="271"/>
      <c r="Q23" s="52"/>
      <c r="R23" s="50"/>
    </row>
    <row r="24" spans="1:18" ht="30" customHeight="1">
      <c r="A24" s="269"/>
      <c r="B24" s="270"/>
      <c r="C24" s="270"/>
      <c r="D24" s="270"/>
      <c r="E24" s="270"/>
      <c r="F24" s="270"/>
      <c r="G24" s="270"/>
      <c r="H24" s="270"/>
      <c r="I24" s="270"/>
      <c r="J24" s="270"/>
      <c r="K24" s="270"/>
      <c r="L24" s="270"/>
      <c r="M24" s="270"/>
      <c r="N24" s="270"/>
      <c r="O24" s="270"/>
      <c r="P24" s="271"/>
      <c r="Q24" s="52"/>
      <c r="R24" s="50"/>
    </row>
    <row r="25" spans="1:18" ht="30" customHeight="1">
      <c r="A25" s="269"/>
      <c r="B25" s="270"/>
      <c r="C25" s="270"/>
      <c r="D25" s="270"/>
      <c r="E25" s="270"/>
      <c r="F25" s="270"/>
      <c r="G25" s="270"/>
      <c r="H25" s="270"/>
      <c r="I25" s="270"/>
      <c r="J25" s="270"/>
      <c r="K25" s="270"/>
      <c r="L25" s="270"/>
      <c r="M25" s="270"/>
      <c r="N25" s="270"/>
      <c r="O25" s="270"/>
      <c r="P25" s="271"/>
      <c r="Q25" s="52"/>
      <c r="R25" s="50"/>
    </row>
    <row r="26" spans="1:18" ht="30" customHeight="1">
      <c r="A26" s="269"/>
      <c r="B26" s="270"/>
      <c r="C26" s="270"/>
      <c r="D26" s="270"/>
      <c r="E26" s="270"/>
      <c r="F26" s="270"/>
      <c r="G26" s="270"/>
      <c r="H26" s="270"/>
      <c r="I26" s="270"/>
      <c r="J26" s="270"/>
      <c r="K26" s="270"/>
      <c r="L26" s="270"/>
      <c r="M26" s="270"/>
      <c r="N26" s="270"/>
      <c r="O26" s="270"/>
      <c r="P26" s="271"/>
      <c r="Q26" s="52"/>
      <c r="R26" s="50"/>
    </row>
    <row r="27" spans="1:18" ht="30" customHeight="1">
      <c r="A27" s="269"/>
      <c r="B27" s="270"/>
      <c r="C27" s="270"/>
      <c r="D27" s="270"/>
      <c r="E27" s="270"/>
      <c r="F27" s="270"/>
      <c r="G27" s="270"/>
      <c r="H27" s="270"/>
      <c r="I27" s="270"/>
      <c r="J27" s="270"/>
      <c r="K27" s="270"/>
      <c r="L27" s="270"/>
      <c r="M27" s="270"/>
      <c r="N27" s="270"/>
      <c r="O27" s="270"/>
      <c r="P27" s="271"/>
      <c r="Q27" s="52"/>
      <c r="R27" s="50"/>
    </row>
    <row r="28" spans="1:18" ht="30" customHeight="1">
      <c r="A28" s="269"/>
      <c r="B28" s="270"/>
      <c r="C28" s="270"/>
      <c r="D28" s="270"/>
      <c r="E28" s="270"/>
      <c r="F28" s="270"/>
      <c r="G28" s="270"/>
      <c r="H28" s="270"/>
      <c r="I28" s="270"/>
      <c r="J28" s="270"/>
      <c r="K28" s="270"/>
      <c r="L28" s="270"/>
      <c r="M28" s="270"/>
      <c r="N28" s="270"/>
      <c r="O28" s="270"/>
      <c r="P28" s="271"/>
      <c r="Q28" s="52"/>
      <c r="R28" s="50"/>
    </row>
    <row r="29" spans="1:18" ht="30" customHeight="1">
      <c r="A29" s="269"/>
      <c r="B29" s="270"/>
      <c r="C29" s="270"/>
      <c r="D29" s="270"/>
      <c r="E29" s="270"/>
      <c r="F29" s="270"/>
      <c r="G29" s="270"/>
      <c r="H29" s="270"/>
      <c r="I29" s="270"/>
      <c r="J29" s="270"/>
      <c r="K29" s="270"/>
      <c r="L29" s="270"/>
      <c r="M29" s="270"/>
      <c r="N29" s="270"/>
      <c r="O29" s="270"/>
      <c r="P29" s="271"/>
      <c r="Q29" s="52"/>
      <c r="R29" s="50"/>
    </row>
    <row r="30" spans="1:18" ht="30" customHeight="1">
      <c r="A30" s="269"/>
      <c r="B30" s="270"/>
      <c r="C30" s="270"/>
      <c r="D30" s="270"/>
      <c r="E30" s="270"/>
      <c r="F30" s="270"/>
      <c r="G30" s="270"/>
      <c r="H30" s="270"/>
      <c r="I30" s="270"/>
      <c r="J30" s="270"/>
      <c r="K30" s="270"/>
      <c r="L30" s="270"/>
      <c r="M30" s="270"/>
      <c r="N30" s="270"/>
      <c r="O30" s="270"/>
      <c r="P30" s="271"/>
      <c r="Q30" s="53"/>
      <c r="R30" s="50"/>
    </row>
    <row r="31" spans="1:18" ht="30" customHeight="1">
      <c r="A31" s="264" t="s">
        <v>33</v>
      </c>
      <c r="B31" s="265"/>
      <c r="C31" s="265"/>
      <c r="D31" s="265"/>
      <c r="E31" s="265"/>
      <c r="F31" s="265"/>
      <c r="G31" s="265"/>
      <c r="H31" s="265"/>
      <c r="I31" s="265"/>
      <c r="J31" s="265"/>
      <c r="K31" s="265"/>
      <c r="L31" s="265"/>
      <c r="M31" s="265"/>
      <c r="N31" s="265"/>
      <c r="O31" s="265"/>
      <c r="P31" s="265"/>
      <c r="Q31" s="13">
        <f>SUM(Q12:Q30)</f>
        <v>0</v>
      </c>
      <c r="R31" s="10"/>
    </row>
    <row r="32" spans="1:18">
      <c r="A32" s="1" t="s">
        <v>43</v>
      </c>
    </row>
    <row r="33" spans="1:17">
      <c r="A33" s="6" t="s">
        <v>44</v>
      </c>
    </row>
    <row r="34" spans="1:17" s="6" customFormat="1">
      <c r="A34" s="6" t="s">
        <v>45</v>
      </c>
    </row>
    <row r="37" spans="1:17" ht="18" customHeight="1">
      <c r="N37" s="180" t="s">
        <v>46</v>
      </c>
      <c r="O37" s="180"/>
      <c r="P37" s="180"/>
      <c r="Q37" s="51">
        <f>Q31*24</f>
        <v>0</v>
      </c>
    </row>
  </sheetData>
  <mergeCells count="29">
    <mergeCell ref="A28:P28"/>
    <mergeCell ref="A29:P29"/>
    <mergeCell ref="A30:P30"/>
    <mergeCell ref="A31:P31"/>
    <mergeCell ref="N37:P37"/>
    <mergeCell ref="A27:P27"/>
    <mergeCell ref="A16:P16"/>
    <mergeCell ref="A17:P17"/>
    <mergeCell ref="A18:P18"/>
    <mergeCell ref="A19:P19"/>
    <mergeCell ref="A20:P20"/>
    <mergeCell ref="A21:P21"/>
    <mergeCell ref="A22:P22"/>
    <mergeCell ref="A23:P23"/>
    <mergeCell ref="A24:P24"/>
    <mergeCell ref="A25:P25"/>
    <mergeCell ref="A26:P26"/>
    <mergeCell ref="A15:P15"/>
    <mergeCell ref="A3:R3"/>
    <mergeCell ref="L5:N5"/>
    <mergeCell ref="O5:R5"/>
    <mergeCell ref="A7:C7"/>
    <mergeCell ref="D7:J7"/>
    <mergeCell ref="A8:C8"/>
    <mergeCell ref="A9:C9"/>
    <mergeCell ref="A11:P11"/>
    <mergeCell ref="A12:P12"/>
    <mergeCell ref="A13:P13"/>
    <mergeCell ref="A14:P14"/>
  </mergeCells>
  <phoneticPr fontId="1"/>
  <conditionalFormatting sqref="O5:R5 D7:J7 K8 M8 O8 D8:D9 F8:F9 H8:H9">
    <cfRule type="containsBlanks" dxfId="0" priority="1">
      <formula>LEN(TRIM(D5))=0</formula>
    </cfRule>
  </conditionalFormatting>
  <printOptions horizontalCentered="1"/>
  <pageMargins left="0.78740157480314965" right="0.78740157480314965" top="0.98425196850393704" bottom="0.70866141732283472" header="0.51181102362204722" footer="0.43307086614173229"/>
  <pageSetup paperSize="9" scale="78" orientation="portrait" blackAndWhite="1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43F8C-C4DD-4F86-9BF4-D4AC8357D493}">
  <sheetPr codeName="Sheet16">
    <tabColor rgb="FFFFCCFF"/>
  </sheetPr>
  <dimension ref="A1:J33"/>
  <sheetViews>
    <sheetView view="pageBreakPreview" zoomScale="90" zoomScaleNormal="100" zoomScaleSheetLayoutView="90" workbookViewId="0">
      <selection activeCell="N20" sqref="N20"/>
    </sheetView>
  </sheetViews>
  <sheetFormatPr defaultColWidth="9" defaultRowHeight="13"/>
  <cols>
    <col min="1" max="1" width="1.453125" style="17" customWidth="1"/>
    <col min="2" max="7" width="13.36328125" style="17" customWidth="1"/>
    <col min="8" max="9" width="16.90625" style="17" customWidth="1"/>
    <col min="10" max="16384" width="9" style="17"/>
  </cols>
  <sheetData>
    <row r="1" spans="1:10" ht="14">
      <c r="A1" s="141" t="s">
        <v>140</v>
      </c>
    </row>
    <row r="2" spans="1:10" ht="14">
      <c r="A2" s="141"/>
    </row>
    <row r="3" spans="1:10" ht="18.75" customHeight="1">
      <c r="A3" s="283" t="str">
        <f>IF(B28='集計作業シート【入力不要。削除しないでください。】'!C5,"令和８年度歳入歳出予算書抄本","令和８年度歳入歳出予算書抄本")</f>
        <v>令和８年度歳入歳出予算書抄本</v>
      </c>
      <c r="B3" s="283"/>
      <c r="C3" s="283"/>
      <c r="D3" s="283"/>
      <c r="E3" s="283"/>
      <c r="F3" s="283"/>
      <c r="G3" s="283"/>
      <c r="H3" s="283"/>
      <c r="I3" s="283"/>
      <c r="J3" s="15"/>
    </row>
    <row r="5" spans="1:10" ht="33.5" customHeight="1">
      <c r="F5" s="16" t="s">
        <v>47</v>
      </c>
      <c r="G5" s="284" t="str">
        <f>IF(【変更交付】別紙様式1!F8="","",【変更交付】別紙様式1!F8)</f>
        <v/>
      </c>
      <c r="H5" s="284"/>
      <c r="I5" s="284"/>
    </row>
    <row r="6" spans="1:10" ht="18" customHeight="1">
      <c r="A6" s="142" t="s">
        <v>48</v>
      </c>
      <c r="B6" s="18"/>
      <c r="C6" s="18"/>
      <c r="D6" s="18"/>
    </row>
    <row r="7" spans="1:10" ht="26" customHeight="1">
      <c r="B7" s="273" t="s">
        <v>54</v>
      </c>
      <c r="C7" s="285" t="s">
        <v>55</v>
      </c>
      <c r="D7" s="285" t="s">
        <v>56</v>
      </c>
      <c r="E7" s="272" t="s">
        <v>92</v>
      </c>
      <c r="F7" s="273" t="s">
        <v>49</v>
      </c>
      <c r="G7" s="273"/>
      <c r="H7" s="289" t="s">
        <v>149</v>
      </c>
      <c r="I7" s="290"/>
    </row>
    <row r="8" spans="1:10" ht="26" customHeight="1">
      <c r="B8" s="273"/>
      <c r="C8" s="286"/>
      <c r="D8" s="286"/>
      <c r="E8" s="273"/>
      <c r="F8" s="135" t="s">
        <v>50</v>
      </c>
      <c r="G8" s="135" t="s">
        <v>51</v>
      </c>
      <c r="H8" s="291"/>
      <c r="I8" s="292"/>
    </row>
    <row r="9" spans="1:10" ht="18" customHeight="1">
      <c r="B9" s="143"/>
      <c r="C9" s="143"/>
      <c r="D9" s="143"/>
      <c r="E9" s="144" t="s">
        <v>19</v>
      </c>
      <c r="F9" s="145"/>
      <c r="G9" s="144" t="s">
        <v>19</v>
      </c>
      <c r="H9" s="287"/>
      <c r="I9" s="288"/>
    </row>
    <row r="10" spans="1:10" ht="18" customHeight="1">
      <c r="B10" s="148" t="str">
        <f>IF('2-4'!B10="","",'2-4'!B10)</f>
        <v/>
      </c>
      <c r="C10" s="148" t="str">
        <f>IF('2-4'!C10="","",'2-4'!C10)</f>
        <v/>
      </c>
      <c r="D10" s="148" t="str">
        <f>IF('2-4'!D10="","",'2-4'!D10)</f>
        <v/>
      </c>
      <c r="E10" s="150" t="str">
        <f>IF('2-4'!E10="","",'2-4'!E10)</f>
        <v/>
      </c>
      <c r="F10" s="148" t="str">
        <f>IF('2-4'!F10="","",'2-4'!F10)</f>
        <v/>
      </c>
      <c r="G10" s="150" t="str">
        <f>IF('2-4'!G10="","",'2-4'!G10)</f>
        <v/>
      </c>
      <c r="H10" s="328" t="str">
        <f>IF('2-4'!J10="","",'2-4'!J10)</f>
        <v/>
      </c>
      <c r="I10" s="330"/>
    </row>
    <row r="11" spans="1:10" ht="18" customHeight="1">
      <c r="B11" s="148" t="str">
        <f>IF('2-4'!B11="","",'2-4'!B11)</f>
        <v/>
      </c>
      <c r="C11" s="148" t="str">
        <f>IF('2-4'!C11="","",'2-4'!C11)</f>
        <v/>
      </c>
      <c r="D11" s="148" t="str">
        <f>IF('2-4'!D11="","",'2-4'!D11)</f>
        <v/>
      </c>
      <c r="E11" s="150" t="str">
        <f>IF('2-4'!E11="","",'2-4'!E11)</f>
        <v/>
      </c>
      <c r="F11" s="148" t="str">
        <f>IF('2-4'!F11="","",'2-4'!F11)</f>
        <v/>
      </c>
      <c r="G11" s="150" t="str">
        <f>IF('2-4'!G11="","",'2-4'!G11)</f>
        <v/>
      </c>
      <c r="H11" s="328" t="str">
        <f>IF('2-4'!J11="","",'2-4'!J11)</f>
        <v/>
      </c>
      <c r="I11" s="330"/>
    </row>
    <row r="12" spans="1:10" ht="18" customHeight="1">
      <c r="B12" s="148" t="str">
        <f>IF('2-4'!B12="","",'2-4'!B12)</f>
        <v/>
      </c>
      <c r="C12" s="148" t="str">
        <f>IF('2-4'!C12="","",'2-4'!C12)</f>
        <v/>
      </c>
      <c r="D12" s="148" t="str">
        <f>IF('2-4'!D12="","",'2-4'!D12)</f>
        <v/>
      </c>
      <c r="E12" s="150" t="str">
        <f>IF('2-4'!E12="","",'2-4'!E12)</f>
        <v/>
      </c>
      <c r="F12" s="148" t="str">
        <f>IF('2-4'!F12="","",'2-4'!F12)</f>
        <v/>
      </c>
      <c r="G12" s="150" t="str">
        <f>IF('2-4'!G12="","",'2-4'!G12)</f>
        <v/>
      </c>
      <c r="H12" s="328" t="str">
        <f>IF('2-4'!J12="","",'2-4'!J12)</f>
        <v/>
      </c>
      <c r="I12" s="330"/>
    </row>
    <row r="13" spans="1:10" ht="18" customHeight="1">
      <c r="B13" s="148" t="str">
        <f>IF('2-4'!B13="","",'2-4'!B13)</f>
        <v/>
      </c>
      <c r="C13" s="148" t="str">
        <f>IF('2-4'!C13="","",'2-4'!C13)</f>
        <v/>
      </c>
      <c r="D13" s="148" t="str">
        <f>IF('2-4'!D13="","",'2-4'!D13)</f>
        <v/>
      </c>
      <c r="E13" s="150" t="str">
        <f>IF('2-4'!E13="","",'2-4'!E13)</f>
        <v/>
      </c>
      <c r="F13" s="148" t="str">
        <f>IF('2-4'!F13="","",'2-4'!F13)</f>
        <v/>
      </c>
      <c r="G13" s="150" t="str">
        <f>IF('2-4'!G13="","",'2-4'!G13)</f>
        <v/>
      </c>
      <c r="H13" s="328" t="str">
        <f>IF('2-4'!J13="","",'2-4'!J13)</f>
        <v/>
      </c>
      <c r="I13" s="330"/>
    </row>
    <row r="14" spans="1:10" ht="18" customHeight="1">
      <c r="B14" s="146"/>
      <c r="C14" s="146"/>
      <c r="D14" s="146"/>
      <c r="E14" s="147"/>
      <c r="F14" s="146"/>
      <c r="G14" s="147"/>
      <c r="H14" s="274"/>
      <c r="I14" s="275"/>
    </row>
    <row r="15" spans="1:10" ht="18" customHeight="1"/>
    <row r="16" spans="1:10" ht="18" customHeight="1"/>
    <row r="17" spans="1:9" ht="18" customHeight="1">
      <c r="A17" s="142" t="s">
        <v>52</v>
      </c>
    </row>
    <row r="18" spans="1:9" ht="26" customHeight="1">
      <c r="B18" s="273" t="s">
        <v>54</v>
      </c>
      <c r="C18" s="285" t="s">
        <v>55</v>
      </c>
      <c r="D18" s="285" t="s">
        <v>56</v>
      </c>
      <c r="E18" s="272" t="s">
        <v>92</v>
      </c>
      <c r="F18" s="273" t="s">
        <v>49</v>
      </c>
      <c r="G18" s="273"/>
      <c r="H18" s="289" t="s">
        <v>149</v>
      </c>
      <c r="I18" s="290"/>
    </row>
    <row r="19" spans="1:9" ht="26" customHeight="1">
      <c r="B19" s="273"/>
      <c r="C19" s="286"/>
      <c r="D19" s="286"/>
      <c r="E19" s="273"/>
      <c r="F19" s="135" t="s">
        <v>50</v>
      </c>
      <c r="G19" s="135" t="s">
        <v>51</v>
      </c>
      <c r="H19" s="291"/>
      <c r="I19" s="292"/>
    </row>
    <row r="20" spans="1:9" ht="18" customHeight="1">
      <c r="B20" s="143"/>
      <c r="C20" s="143"/>
      <c r="D20" s="143"/>
      <c r="E20" s="144" t="s">
        <v>19</v>
      </c>
      <c r="F20" s="145"/>
      <c r="G20" s="144" t="s">
        <v>19</v>
      </c>
      <c r="H20" s="287"/>
      <c r="I20" s="288"/>
    </row>
    <row r="21" spans="1:9" ht="18" customHeight="1">
      <c r="B21" s="151" t="str">
        <f>IF('2-4'!B21="","",'2-4'!B21)</f>
        <v/>
      </c>
      <c r="C21" s="151" t="str">
        <f>IF('2-4'!C21="","",'2-4'!C21)</f>
        <v/>
      </c>
      <c r="D21" s="151" t="str">
        <f>IF('2-4'!D21="","",'2-4'!D21)</f>
        <v/>
      </c>
      <c r="E21" s="152" t="str">
        <f>IF('2-4'!E21="","",'2-4'!E21)</f>
        <v/>
      </c>
      <c r="F21" s="151" t="str">
        <f>IF('2-4'!F21="","",'2-4'!F21)</f>
        <v/>
      </c>
      <c r="G21" s="152" t="str">
        <f>IF('2-4'!G21="","",'2-4'!G21)</f>
        <v/>
      </c>
      <c r="H21" s="328" t="str">
        <f>IF('2-4'!K21="","",'2-4'!K21)</f>
        <v/>
      </c>
      <c r="I21" s="329"/>
    </row>
    <row r="22" spans="1:9" ht="18" customHeight="1">
      <c r="B22" s="151" t="str">
        <f>IF('2-4'!B22="","",'2-4'!B22)</f>
        <v/>
      </c>
      <c r="C22" s="151" t="str">
        <f>IF('2-4'!C22="","",'2-4'!C22)</f>
        <v/>
      </c>
      <c r="D22" s="151" t="str">
        <f>IF('2-4'!D22="","",'2-4'!D22)</f>
        <v/>
      </c>
      <c r="E22" s="152" t="str">
        <f>IF('2-4'!E22="","",'2-4'!E22)</f>
        <v/>
      </c>
      <c r="F22" s="151" t="str">
        <f>IF('2-4'!F22="","",'2-4'!F22)</f>
        <v/>
      </c>
      <c r="G22" s="152" t="str">
        <f>IF('2-4'!G22="","",'2-4'!G22)</f>
        <v/>
      </c>
      <c r="H22" s="328" t="str">
        <f>IF('2-4'!K22="","",'2-4'!K22)</f>
        <v/>
      </c>
      <c r="I22" s="329"/>
    </row>
    <row r="23" spans="1:9" ht="18" customHeight="1">
      <c r="B23" s="151" t="str">
        <f>IF('2-4'!B23="","",'2-4'!B23)</f>
        <v/>
      </c>
      <c r="C23" s="151" t="str">
        <f>IF('2-4'!C23="","",'2-4'!C23)</f>
        <v/>
      </c>
      <c r="D23" s="151" t="str">
        <f>IF('2-4'!D23="","",'2-4'!D23)</f>
        <v/>
      </c>
      <c r="E23" s="152" t="str">
        <f>IF('2-4'!E23="","",'2-4'!E23)</f>
        <v/>
      </c>
      <c r="F23" s="151" t="str">
        <f>IF('2-4'!F23="","",'2-4'!F23)</f>
        <v/>
      </c>
      <c r="G23" s="152" t="str">
        <f>IF('2-4'!G23="","",'2-4'!G23)</f>
        <v/>
      </c>
      <c r="H23" s="328" t="str">
        <f>IF('2-4'!K23="","",'2-4'!K23)</f>
        <v/>
      </c>
      <c r="I23" s="329"/>
    </row>
    <row r="24" spans="1:9" ht="18" customHeight="1">
      <c r="B24" s="151" t="str">
        <f>IF('2-4'!B24="","",'2-4'!B24)</f>
        <v/>
      </c>
      <c r="C24" s="151" t="str">
        <f>IF('2-4'!C24="","",'2-4'!C24)</f>
        <v/>
      </c>
      <c r="D24" s="151" t="str">
        <f>IF('2-4'!D24="","",'2-4'!D24)</f>
        <v/>
      </c>
      <c r="E24" s="152" t="str">
        <f>IF('2-4'!E24="","",'2-4'!E24)</f>
        <v/>
      </c>
      <c r="F24" s="151" t="str">
        <f>IF('2-4'!F24="","",'2-4'!F24)</f>
        <v/>
      </c>
      <c r="G24" s="152" t="str">
        <f>IF('2-4'!G24="","",'2-4'!G24)</f>
        <v/>
      </c>
      <c r="H24" s="328" t="str">
        <f>IF('2-4'!K24="","",'2-4'!K24)</f>
        <v/>
      </c>
      <c r="I24" s="329"/>
    </row>
    <row r="25" spans="1:9" ht="18" customHeight="1">
      <c r="B25" s="146"/>
      <c r="C25" s="146"/>
      <c r="D25" s="146"/>
      <c r="E25" s="147"/>
      <c r="F25" s="146"/>
      <c r="G25" s="147"/>
      <c r="H25" s="274"/>
      <c r="I25" s="275"/>
    </row>
    <row r="26" spans="1:9" ht="18" customHeight="1"/>
    <row r="27" spans="1:9" ht="18" customHeight="1"/>
    <row r="28" spans="1:9" ht="18" customHeight="1">
      <c r="B28" s="331"/>
      <c r="C28" s="331"/>
      <c r="D28" s="331" t="s">
        <v>141</v>
      </c>
      <c r="E28" s="331"/>
      <c r="F28" s="331"/>
      <c r="G28" s="331"/>
    </row>
    <row r="29" spans="1:9" ht="22.75" customHeight="1">
      <c r="B29" s="15"/>
      <c r="C29" s="332" t="str">
        <f>IF(【変更交付】別紙様式1!F8="","",【変更交付】別紙様式1!F8)</f>
        <v/>
      </c>
      <c r="D29" s="332"/>
      <c r="E29" s="332"/>
      <c r="F29" s="332"/>
      <c r="G29" s="332"/>
    </row>
    <row r="30" spans="1:9" ht="22.75" customHeight="1">
      <c r="C30" s="55" t="s">
        <v>110</v>
      </c>
      <c r="D30" s="281" t="str">
        <f>IF(【変更交付】別紙様式1!F9="","",【変更交付】別紙様式1!F9)</f>
        <v/>
      </c>
      <c r="E30" s="281"/>
      <c r="F30" s="281"/>
      <c r="G30" s="281"/>
    </row>
    <row r="31" spans="1:9" ht="22.75" customHeight="1">
      <c r="C31" s="55" t="s">
        <v>100</v>
      </c>
      <c r="D31" s="281" t="str">
        <f>IF(【変更交付】別紙様式1!F10="","",【変更交付】別紙様式1!F10)</f>
        <v/>
      </c>
      <c r="E31" s="281"/>
      <c r="F31" s="281"/>
      <c r="G31" s="281"/>
    </row>
    <row r="32" spans="1:9" ht="14.5" customHeight="1">
      <c r="C32" s="55"/>
      <c r="D32" s="138"/>
      <c r="E32" s="138"/>
      <c r="F32" s="138"/>
      <c r="G32" s="138"/>
    </row>
    <row r="33" spans="2:9" ht="23.5" customHeight="1">
      <c r="B33" s="331" t="s">
        <v>142</v>
      </c>
      <c r="C33" s="331"/>
      <c r="D33" s="331"/>
      <c r="E33" s="331"/>
      <c r="F33" s="331"/>
      <c r="G33" s="331"/>
      <c r="H33" s="331"/>
      <c r="I33" s="331"/>
    </row>
  </sheetData>
  <mergeCells count="32">
    <mergeCell ref="B18:B19"/>
    <mergeCell ref="C18:C19"/>
    <mergeCell ref="D18:D19"/>
    <mergeCell ref="E18:E19"/>
    <mergeCell ref="F18:G18"/>
    <mergeCell ref="D30:G30"/>
    <mergeCell ref="D31:G31"/>
    <mergeCell ref="B33:I33"/>
    <mergeCell ref="B28:C28"/>
    <mergeCell ref="D28:G28"/>
    <mergeCell ref="C29:G29"/>
    <mergeCell ref="H9:I9"/>
    <mergeCell ref="H10:I10"/>
    <mergeCell ref="H11:I11"/>
    <mergeCell ref="H12:I12"/>
    <mergeCell ref="H13:I13"/>
    <mergeCell ref="A3:I3"/>
    <mergeCell ref="G5:I5"/>
    <mergeCell ref="B7:B8"/>
    <mergeCell ref="C7:C8"/>
    <mergeCell ref="D7:D8"/>
    <mergeCell ref="E7:E8"/>
    <mergeCell ref="F7:G7"/>
    <mergeCell ref="H7:I8"/>
    <mergeCell ref="H22:I22"/>
    <mergeCell ref="H23:I23"/>
    <mergeCell ref="H24:I24"/>
    <mergeCell ref="H25:I25"/>
    <mergeCell ref="H14:I14"/>
    <mergeCell ref="H18:I19"/>
    <mergeCell ref="H20:I20"/>
    <mergeCell ref="H21:I21"/>
  </mergeCells>
  <phoneticPr fontId="1"/>
  <pageMargins left="0.74803149606299213" right="0.74803149606299213" top="0.98425196850393704" bottom="0.98425196850393704" header="0.51181102362204722" footer="0.51181102362204722"/>
  <pageSetup paperSize="9" scale="65" orientation="portrait" blackAndWhite="1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51E3F-DF01-4D3D-82E2-480D7C8D79F1}">
  <sheetPr codeName="Sheet17">
    <tabColor theme="1"/>
  </sheetPr>
  <dimension ref="C2:J25"/>
  <sheetViews>
    <sheetView view="pageBreakPreview" zoomScale="70" zoomScaleNormal="100" zoomScaleSheetLayoutView="70" workbookViewId="0">
      <selection activeCell="E22" sqref="E22"/>
    </sheetView>
  </sheetViews>
  <sheetFormatPr defaultRowHeight="13"/>
  <cols>
    <col min="1" max="1" width="3.453125" customWidth="1"/>
    <col min="2" max="2" width="3" customWidth="1"/>
    <col min="3" max="3" width="42.08984375" customWidth="1"/>
    <col min="4" max="9" width="21.08984375" customWidth="1"/>
    <col min="10" max="10" width="21.81640625" customWidth="1"/>
  </cols>
  <sheetData>
    <row r="2" spans="3:10" ht="137" customHeight="1"/>
    <row r="4" spans="3:10" ht="13" customHeight="1">
      <c r="C4" t="s">
        <v>106</v>
      </c>
    </row>
    <row r="5" spans="3:10" ht="13" customHeight="1">
      <c r="C5" s="60" t="s">
        <v>103</v>
      </c>
    </row>
    <row r="6" spans="3:10" ht="13" customHeight="1">
      <c r="C6" s="60" t="s">
        <v>105</v>
      </c>
    </row>
    <row r="7" spans="3:10" ht="13" customHeight="1">
      <c r="C7" s="76"/>
    </row>
    <row r="8" spans="3:10">
      <c r="C8" s="77" t="s">
        <v>143</v>
      </c>
    </row>
    <row r="9" spans="3:10" ht="13" customHeight="1">
      <c r="C9" s="61" t="s">
        <v>107</v>
      </c>
      <c r="D9" s="61" t="s">
        <v>108</v>
      </c>
      <c r="E9" s="61" t="s">
        <v>100</v>
      </c>
      <c r="F9" s="61" t="s">
        <v>113</v>
      </c>
      <c r="G9" s="61" t="s">
        <v>112</v>
      </c>
      <c r="H9" s="61" t="s">
        <v>111</v>
      </c>
    </row>
    <row r="10" spans="3:10">
      <c r="C10" s="62">
        <f>【実績報告】別紙様式2!F8</f>
        <v>0</v>
      </c>
      <c r="D10" s="62">
        <f>【実績報告】別紙様式2!F9</f>
        <v>0</v>
      </c>
      <c r="E10" s="62">
        <f>【実績報告】別紙様式2!F10</f>
        <v>0</v>
      </c>
      <c r="F10" s="62" t="str">
        <f>【実績報告】別紙様式2!H2</f>
        <v>番号</v>
      </c>
      <c r="G10" s="62" t="str">
        <f>【実績報告】別紙様式2!H3</f>
        <v>令和　年　 月　日</v>
      </c>
      <c r="H10" s="63">
        <f>【実績報告】別紙様式2!E18</f>
        <v>0</v>
      </c>
    </row>
    <row r="12" spans="3:10">
      <c r="C12" s="77" t="s">
        <v>144</v>
      </c>
    </row>
    <row r="13" spans="3:10">
      <c r="C13" s="61" t="s">
        <v>107</v>
      </c>
      <c r="D13" s="61" t="s">
        <v>108</v>
      </c>
      <c r="E13" s="61" t="s">
        <v>100</v>
      </c>
      <c r="F13" s="61" t="s">
        <v>113</v>
      </c>
      <c r="G13" s="61" t="s">
        <v>112</v>
      </c>
      <c r="H13" s="61" t="s">
        <v>145</v>
      </c>
      <c r="I13" s="61" t="s">
        <v>146</v>
      </c>
      <c r="J13" s="61" t="s">
        <v>150</v>
      </c>
    </row>
    <row r="14" spans="3:10">
      <c r="C14" s="62" t="str">
        <f>【変更交付】別紙様式1!F8</f>
        <v/>
      </c>
      <c r="D14" s="62" t="str">
        <f>【変更交付】別紙様式1!F9</f>
        <v/>
      </c>
      <c r="E14" s="62" t="str">
        <f>【変更交付】別紙様式1!F10</f>
        <v/>
      </c>
      <c r="F14" s="62" t="str">
        <f>【変更交付】別紙様式1!H2</f>
        <v>番号</v>
      </c>
      <c r="G14" s="78">
        <f>【変更交付】別紙様式1!H3</f>
        <v>46477</v>
      </c>
      <c r="H14" s="79"/>
      <c r="I14" s="63">
        <f>【変更交付】別紙様式1!E18</f>
        <v>0</v>
      </c>
      <c r="J14" s="79"/>
    </row>
    <row r="16" spans="3:10">
      <c r="C16" s="117" t="s">
        <v>176</v>
      </c>
    </row>
    <row r="17" spans="3:3">
      <c r="C17" s="156" t="s">
        <v>177</v>
      </c>
    </row>
    <row r="18" spans="3:3">
      <c r="C18" s="156" t="s">
        <v>178</v>
      </c>
    </row>
    <row r="19" spans="3:3">
      <c r="C19" s="156" t="s">
        <v>179</v>
      </c>
    </row>
    <row r="20" spans="3:3">
      <c r="C20" s="156" t="s">
        <v>180</v>
      </c>
    </row>
    <row r="23" spans="3:3">
      <c r="C23" s="117" t="s">
        <v>208</v>
      </c>
    </row>
    <row r="24" spans="3:3">
      <c r="C24" s="156" t="s">
        <v>210</v>
      </c>
    </row>
    <row r="25" spans="3:3">
      <c r="C25" s="156" t="s">
        <v>209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45" orientation="portrait" blackAndWhite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13</vt:i4>
      </vt:variant>
    </vt:vector>
  </HeadingPairs>
  <TitlesOfParts>
    <vt:vector size="26" baseType="lpstr">
      <vt:lpstr>研修記録</vt:lpstr>
      <vt:lpstr>【実績報告】別紙様式2</vt:lpstr>
      <vt:lpstr>2-1</vt:lpstr>
      <vt:lpstr>2-2 </vt:lpstr>
      <vt:lpstr>2-3</vt:lpstr>
      <vt:lpstr>2-4</vt:lpstr>
      <vt:lpstr>請求書</vt:lpstr>
      <vt:lpstr>【変更交付】別紙様式1</vt:lpstr>
      <vt:lpstr>1-1</vt:lpstr>
      <vt:lpstr>1-2</vt:lpstr>
      <vt:lpstr>1-3</vt:lpstr>
      <vt:lpstr>1-4</vt:lpstr>
      <vt:lpstr>集計作業シート【入力不要。削除しないでください。】</vt:lpstr>
      <vt:lpstr>【実績報告】別紙様式2!Print_Area</vt:lpstr>
      <vt:lpstr>【変更交付】別紙様式1!Print_Area</vt:lpstr>
      <vt:lpstr>'1-1'!Print_Area</vt:lpstr>
      <vt:lpstr>'1-2'!Print_Area</vt:lpstr>
      <vt:lpstr>'1-3'!Print_Area</vt:lpstr>
      <vt:lpstr>'1-4'!Print_Area</vt:lpstr>
      <vt:lpstr>'2-1'!Print_Area</vt:lpstr>
      <vt:lpstr>'2-2 '!Print_Area</vt:lpstr>
      <vt:lpstr>'2-3'!Print_Area</vt:lpstr>
      <vt:lpstr>'2-4'!Print_Area</vt:lpstr>
      <vt:lpstr>研修記録!Print_Area</vt:lpstr>
      <vt:lpstr>集計作業シート【入力不要。削除しないでください。】!Print_Area</vt:lpstr>
      <vt:lpstr>請求書!Print_Area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厚生労働省本省</dc:creator>
  <cp:lastModifiedBy>山﨑　一輝</cp:lastModifiedBy>
  <cp:lastPrinted>2026-08-02T23:51:49Z</cp:lastPrinted>
  <dcterms:created xsi:type="dcterms:W3CDTF">2002-04-17T02:56:42Z</dcterms:created>
  <dcterms:modified xsi:type="dcterms:W3CDTF">2026-09-28T09:33:17Z</dcterms:modified>
</cp:coreProperties>
</file>