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BE365C59-81D3-461F-B724-28F74EE98AC3}" xr6:coauthVersionLast="47" xr6:coauthVersionMax="47" xr10:uidLastSave="{00000000-0000-0000-0000-000000000000}"/>
  <bookViews>
    <workbookView xWindow="306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<sst xmlns="http://schemas.openxmlformats.org/spreadsheetml/2006/main" count="1121" uniqueCount="564">
  <si>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</si>
  <si>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</si>
  <si>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</si>
  <si>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</si>
  <si>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</si>
  <si>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</si>
  <si>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</si>
  <si>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</si>
  <si>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</si>
  <si>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</si>
  <si>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</si>
  <si>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</si>
  <si>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</si>
  <si>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</si>
  <si>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</si>
  <si>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</si>
  <si>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</si>
  <si>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</si>
  <si>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</si>
  <si>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</si>
  <si>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</si>
  <si>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</si>
  <si>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</si>
  <si>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</si>
  <si>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</si>
  <si>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</si>
  <si>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</si>
  <si>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</si>
  <si>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</si>
  <si>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</si>
  <si>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</si>
  <si>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</si>
  <si>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</si>
  <si>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</si>
  <si>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</si>
  <si>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</si>
  <si>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</si>
  <si>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</si>
  <si>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</si>
  <si>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</si>
  <si>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</si>
  <si>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</si>
  <si>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</si>
  <si>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</si>
  <si>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</si>
  <si>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</si>
  <si>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</si>
  <si>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</si>
  <si>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</si>
  <si>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</si>
  <si>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</si>
  <si>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</si>
  <si>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</si>
  <si>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</si>
  <si>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</si>
  <si>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</si>
  <si>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</si>
  <si>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</si>
  <si>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</si>
  <si>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</si>
  <si>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</si>
  <si>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</si>
  <si>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</si>
  <si>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</si>
  <si>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</si>
  <si>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</si>
  <si>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</si>
  <si>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</si>
  <si>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</si>
  <si>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</si>
  <si>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</si>
  <si>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</si>
  <si>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</si>
  <si>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</si>
  <si>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</si>
  <si>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</si>
  <si>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</si>
  <si>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</si>
  <si>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</si>
  <si>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</si>
  <si>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</si>
  <si>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Ⅳ－０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</si>
  <si>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</si>
  <si>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</si>
  <si>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</si>
  <si>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</si>
  <si>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</si>
  <si>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</si>
  <si>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</si>
  <si>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</si>
  <si>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</si>
  <si>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</si>
  <si>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</si>
  <si>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</si>
  <si>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南知多町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</si>
  <si>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</si>
  <si>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</si>
  <si>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</si>
  <si>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</si>
  <si>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</si>
  <si>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</si>
  <si>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</si>
  <si>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</si>
  <si>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</si>
  <si>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</si>
  <si>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</si>
  <si>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</si>
  <si>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</si>
  <si>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</si>
  <si>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</si>
  <si>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</si>
  <si>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</si>
  <si>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</si>
  <si>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</si>
  <si>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</si>
  <si>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</si>
  <si>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</si>
  <si>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</si>
  <si>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</si>
  <si>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</si>
  <si>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</si>
  <si>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</si>
  <si>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</si>
  <si>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</si>
  <si>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</si>
  <si>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</si>
  <si>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</si>
  <si>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</si>
  <si>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</si>
  <si>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</si>
  <si>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</si>
  <si>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</si>
  <si>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</si>
  <si>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</si>
  <si>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</si>
  <si>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</si>
  <si>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</si>
  <si>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</si>
  <si>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</si>
  <si>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</si>
  <si>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</si>
  <si>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</si>
  <si>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</si>
  <si>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</si>
  <si>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</si>
  <si>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</si>
  <si>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</si>
  <si>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</si>
  <si>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</si>
  <si>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</si>
  <si>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</si>
  <si>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</si>
  <si>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</si>
  <si>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</si>
  <si>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</si>
  <si>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</si>
  <si>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</si>
  <si>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</si>
  <si>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</si>
  <si>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</si>
  <si>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</si>
  <si>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</si>
  <si>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</si>
  <si>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</si>
  <si>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</si>
  <si>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</si>
  <si>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</si>
  <si>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</si>
  <si>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</si>
  <si>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</si>
  <si>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</si>
  <si>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</si>
  <si>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</si>
  <si>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</si>
  <si>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</si>
  <si>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</si>
  <si>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</si>
  <si>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</si>
  <si>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</si>
  <si>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</si>
  <si>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</si>
  <si>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</si>
  <si>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</si>
  <si>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</si>
  <si>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</si>
  <si>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</si>
  <si>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</si>
  <si>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</si>
  <si>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</si>
  <si>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</si>
  <si>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</si>
  <si>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</si>
  <si>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</si>
  <si>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</si>
  <si>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</si>
  <si>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</si>
  <si>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</si>
  <si>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</si>
  <si>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</si>
  <si>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</si>
  <si>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</si>
  <si>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</si>
  <si>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愛知県南知多町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</si>
  <si>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</si>
  <si>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</si>
  <si>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</si>
  <si>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</si>
  <si>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</si>
  <si>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</si>
  <si>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</si>
  <si>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</si>
  <si>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</si>
  <si>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</si>
  <si>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</si>
  <si>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</si>
  <si>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</si>
  <si>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</si>
  <si>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</si>
  <si>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</si>
  <si>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</si>
  <si>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</si>
  <si>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</si>
  <si>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</si>
  <si>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</si>
  <si>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</si>
  <si>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</si>
  <si>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</si>
  <si>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</si>
  <si>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</si>
  <si>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</si>
  <si>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</si>
  <si>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</si>
  <si>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</si>
  <si>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</si>
  <si>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</si>
  <si>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</si>
  <si>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</si>
  <si>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</si>
  <si>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</si>
  <si>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</si>
  <si>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</si>
  <si>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</si>
  <si>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</si>
  <si>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</si>
  <si>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</si>
  <si>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</si>
  <si>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</si>
  <si>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</si>
  <si>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</si>
  <si>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</si>
  <si>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</si>
  <si>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</si>
  <si>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</si>
  <si>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</si>
  <si>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</si>
  <si>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</si>
  <si>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</si>
  <si>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</si>
  <si>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</si>
  <si>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</si>
  <si>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</si>
  <si>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</si>
  <si>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</si>
  <si>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</si>
  <si>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</si>
  <si>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</si>
  <si>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</si>
  <si>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</si>
  <si>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</si>
  <si>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</si>
  <si>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</si>
  <si>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</si>
  <si>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</si>
  <si>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</si>
  <si>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</si>
  <si>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</si>
  <si>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</si>
  <si>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</si>
  <si>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</si>
  <si>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</si>
  <si>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</si>
  <si>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</si>
  <si>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</si>
  <si>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</si>
  <si>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</si>
  <si>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</si>
  <si>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</si>
  <si>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</si>
  <si>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</si>
  <si>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</si>
  <si>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</si>
  <si>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</si>
  <si>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</si>
  <si>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</si>
  <si>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</si>
  <si>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</si>
  <si>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</si>
  <si>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</si>
  <si>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</si>
  <si>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</si>
  <si>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</si>
  <si>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</si>
  <si>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</si>
  <si>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</si>
  <si>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</si>
  <si>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</si>
  <si>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</si>
  <si>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</si>
  <si>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</si>
  <si>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</si>
  <si>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</si>
  <si>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</si>
  <si>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</si>
  <si>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</si>
  <si>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</si>
  <si>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</si>
  <si>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</si>
  <si>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</si>
  <si>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</si>
  <si>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</si>
  <si>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</si>
  <si>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</si>
  <si>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</si>
  <si>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</si>
  <si>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</si>
  <si>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</si>
  <si>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</si>
  <si>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</si>
  <si>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</si>
  <si>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</si>
  <si>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</si>
  <si>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</si>
  <si>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</si>
  <si>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</si>
  <si>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</si>
  <si>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</si>
  <si>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</si>
  <si>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</si>
  <si>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</si>
  <si>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</si>
  <si>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</si>
  <si>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</si>
  <si>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</si>
  <si>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</si>
  <si>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</si>
  <si>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</si>
  <si>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</si>
  <si>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</si>
  <si>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</si>
  <si>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</si>
  <si>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</si>
  <si>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</si>
  <si>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</si>
  <si>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愛知県南知多町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</si>
  <si>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</si>
  <si>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</si>
  <si>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</si>
  <si>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</si>
  <si>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</si>
  <si>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</si>
  <si>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</si>
  <si>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</si>
  <si>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</si>
  <si>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</si>
  <si>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</si>
  <si>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</si>
  <si>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</si>
  <si>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</si>
  <si>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</si>
  <si>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</si>
  <si>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</si>
  <si>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</si>
  <si>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</si>
  <si>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</si>
  <si>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</si>
  <si>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</si>
  <si>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</si>
  <si>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</si>
  <si>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</si>
  <si>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</si>
  <si>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</si>
  <si>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</si>
  <si>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</si>
  <si>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</si>
  <si>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</si>
  <si>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</si>
  <si>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</si>
  <si>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</si>
  <si>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</si>
  <si>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</si>
  <si>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</si>
  <si>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</si>
  <si>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漁業集落排水事業会計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</si>
  <si>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</si>
  <si>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</si>
  <si>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</si>
  <si>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</si>
  <si>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</si>
  <si>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</si>
  <si>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</si>
  <si>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</si>
  <si>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</si>
  <si>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</si>
  <si>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</si>
  <si>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</si>
  <si>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</si>
  <si>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</si>
  <si>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</si>
  <si>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</si>
  <si>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</si>
  <si>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</si>
  <si>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</si>
  <si>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</si>
  <si>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</si>
  <si>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</si>
  <si>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</si>
  <si>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</si>
  <si>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</si>
  <si>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</si>
  <si>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</si>
  <si>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</si>
  <si>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</si>
  <si>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</si>
  <si>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</si>
  <si>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</si>
  <si>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</si>
  <si>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</si>
  <si>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</si>
  <si>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</si>
  <si>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</si>
  <si>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</si>
  <si>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</si>
  <si>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</si>
  <si>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</si>
  <si>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</si>
  <si>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</si>
  <si>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</si>
  <si>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</si>
  <si>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</si>
  <si>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</si>
  <si>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</si>
  <si>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</si>
  <si>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</si>
  <si>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</si>
  <si>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</si>
  <si>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</si>
  <si>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</si>
  <si>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</si>
  <si>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</si>
  <si>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</si>
  <si>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</si>
  <si>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</si>
  <si>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</si>
  <si>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</si>
  <si>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</si>
  <si>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</si>
  <si>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</si>
  <si>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</si>
  <si>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</si>
  <si>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</si>
  <si>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</si>
  <si>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</si>
  <si>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</si>
  <si>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</si>
  <si>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</si>
  <si>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</si>
  <si>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</si>
  <si>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</si>
  <si>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</si>
  <si>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</si>
  <si>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</si>
  <si>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</si>
  <si>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</si>
  <si>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</si>
  <si>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</si>
  <si>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</si>
  <si>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</si>
  <si>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</si>
  <si>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</si>
  <si>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</si>
  <si>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</si>
  <si>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</si>
  <si>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</si>
  <si>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</si>
  <si>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</si>
  <si>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</si>
  <si>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</si>
  <si>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</si>
  <si>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</si>
  <si>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</si>
  <si>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</si>
  <si>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</si>
  <si>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</si>
  <si>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</si>
  <si>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</si>
  <si>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</si>
  <si>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</si>
  <si>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</si>
  <si>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</si>
  <si>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</si>
  <si>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</si>
  <si>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</si>
  <si>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</si>
  <si>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</si>
  <si>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</si>
  <si>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</si>
  <si>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</si>
  <si>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</si>
  <si>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</si>
  <si>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</si>
  <si>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</si>
  <si>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</si>
  <si>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</si>
  <si>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</si>
  <si>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</si>
  <si>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</si>
  <si>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</si>
  <si>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</si>
  <si>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</si>
  <si>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</si>
  <si>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</si>
  <si>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</si>
  <si>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</si>
  <si>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</si>
  <si>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</si>
  <si>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</si>
  <si>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</si>
  <si>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</si>
  <si>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0.16</t>
  </si>
  <si>
    <t>水道事業会計</t>
  </si>
  <si>
    <t>一般会計</t>
  </si>
  <si>
    <t>後期高齢者医療特別会計</t>
  </si>
  <si>
    <t>国民健康保険特別会計</t>
  </si>
  <si>
    <t>漁業集落排水事業会計</t>
  </si>
  <si>
    <t>介護保険特別会計</t>
  </si>
  <si>
    <t>その他会計（赤字）</t>
  </si>
  <si>
    <t>その他会計（黒字）</t>
  </si>
  <si>
    <t>R02</t>
    <phoneticPr fontId="5"/>
  </si>
  <si>
    <t>R03</t>
    <phoneticPr fontId="5"/>
  </si>
  <si>
    <t>R04</t>
    <phoneticPr fontId="5"/>
  </si>
  <si>
    <t>R05</t>
    <phoneticPr fontId="5"/>
  </si>
  <si>
    <t>R06</t>
    <phoneticPr fontId="5"/>
  </si>
  <si>
    <t>公共施設等整備基金</t>
    <phoneticPr fontId="5"/>
  </si>
  <si>
    <t>都市計画事業基金</t>
    <phoneticPr fontId="5"/>
  </si>
  <si>
    <t>師崎港観光センター周辺整備運営事業基金</t>
    <phoneticPr fontId="5"/>
  </si>
  <si>
    <t>中学校図書購入基金</t>
    <phoneticPr fontId="5"/>
  </si>
  <si>
    <t>高齢者福祉基金</t>
    <phoneticPr fontId="5"/>
  </si>
  <si>
    <t>知多南部消防組合</t>
    <rPh sb="0" eb="2">
      <t>チタ</t>
    </rPh>
    <phoneticPr fontId="2"/>
  </si>
  <si>
    <t>知多南部衛生組合</t>
    <rPh sb="0" eb="8">
      <t>チタナンブエイセイクミアイ</t>
    </rPh>
    <phoneticPr fontId="2"/>
  </si>
  <si>
    <t xml:space="preserve">愛知県市町村職員退職手当組合 </t>
    <rPh sb="0" eb="2">
      <t>アイチ</t>
    </rPh>
    <phoneticPr fontId="2"/>
  </si>
  <si>
    <t>愛知県後期高齢者医療広域連合（一般会計）</t>
    <rPh sb="0" eb="2">
      <t>アイチ</t>
    </rPh>
    <phoneticPr fontId="2"/>
  </si>
  <si>
    <t>愛知県後期高齢者医療広域連合（後期高齢者医療特別会計）</t>
    <rPh sb="0" eb="2">
      <t>アイチ</t>
    </rPh>
    <rPh sb="2" eb="3">
      <t>ケン</t>
    </rPh>
    <phoneticPr fontId="2"/>
  </si>
  <si>
    <t>知多南部広域環境組合</t>
    <rPh sb="0" eb="2">
      <t>チタ</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</si>
  <si>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</si>
  <si>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</si>
  <si>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</si>
  <si>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</si>
  <si>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</si>
  <si>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</si>
  <si>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</si>
  <si>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</si>
  <si>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</si>
  <si>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全国及び県平均と比較しても、有形固定資産減価償却率が高い傾向にある。また、老朽化した公共施設の更新の費用により、今後も将来負担比率は増加見込みである。公共施設等の保有量の適正化にも努め、適正な公債費に抑える。</t>
    <phoneticPr fontId="5"/>
  </si>
  <si>
    <t>　師崎港観光センター周辺整備に係る建設費用の債務負担行為に基づく支出予定額が、立体駐車場の完成により減少したことで、将来負担比率は減少した。今後も老朽化した公共施設等を更新していくため、保有量の適正化及び財政措置のある地方債で財源調達することにより、将来負担比率の抑制に努める。
　実質公債費比率は、学校給食センター整備事業や総合体育館の整備事業等に係る地方債の元金償還が順次開始していることを要因に上昇している。今後は、公共施設再配置計画に基づき、施設の集約、再配置、建替えを含めた公共施設の老朽化対応を進める。また、地方債の計画的な運用と再配置計画のバランスを取りながら健全な財政運営にも努める。</t>
    <rPh sb="58" eb="60">
      <t>ショウライ</t>
    </rPh>
    <rPh sb="60" eb="62">
      <t>フタン</t>
    </rPh>
    <rPh sb="62" eb="64">
      <t>ヒリツ</t>
    </rPh>
    <rPh sb="65" eb="67">
      <t>ゲンショウ</t>
    </rPh>
    <rPh sb="93" eb="95">
      <t>ホユウ</t>
    </rPh>
    <rPh sb="95" eb="96">
      <t>リョウ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</si>
</sst>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DDD667B-2D88-45B4-B283-4DEB0C01541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125418</c:v>
                </c:pt>
                <c:pt idx="1">
                  <c:v>108384</c:v>
                </c:pt>
                <c:pt idx="2">
                  <c:v>80959</c:v>
                </c:pt>
                <c:pt idx="3">
                  <c:v>117242</c:v>
                </c:pt>
                <c:pt idx="4">
                  <c:v>113894</c:v>
                </c:pt>
              </c:numCache>
            </c:numRef>
          </c:val>
          <c:smooth val="0"/>
          <c:extLst>
            <c:ext xmlns:c16="http://schemas.microsoft.com/office/drawing/2014/chart" uri="{C3380CC4-5D6E-409C-BE32-E72D297353CC}">
              <c16:uniqueId val="{00000000-A122-4F1D-A2D1-29D04023A04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75271</c:v>
                </c:pt>
                <c:pt idx="1">
                  <c:v>79300</c:v>
                </c:pt>
                <c:pt idx="2">
                  <c:v>50996</c:v>
                </c:pt>
                <c:pt idx="3">
                  <c:v>40119</c:v>
                </c:pt>
                <c:pt idx="4">
                  <c:v>75619</c:v>
                </c:pt>
              </c:numCache>
            </c:numRef>
          </c:val>
          <c:smooth val="0"/>
          <c:extLst>
            <c:ext xmlns:c16="http://schemas.microsoft.com/office/drawing/2014/chart" uri="{C3380CC4-5D6E-409C-BE32-E72D297353CC}">
              <c16:uniqueId val="{00000001-A122-4F1D-A2D1-29D04023A04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5.25</c:v>
                </c:pt>
                <c:pt idx="1">
                  <c:v>5.66</c:v>
                </c:pt>
                <c:pt idx="2">
                  <c:v>7.32</c:v>
                </c:pt>
                <c:pt idx="3">
                  <c:v>8.01</c:v>
                </c:pt>
                <c:pt idx="4">
                  <c:v>7.91</c:v>
                </c:pt>
              </c:numCache>
            </c:numRef>
          </c:val>
          <c:extLst>
            <c:ext xmlns:c16="http://schemas.microsoft.com/office/drawing/2014/chart" uri="{C3380CC4-5D6E-409C-BE32-E72D297353CC}">
              <c16:uniqueId val="{00000000-8377-4FFF-AFA4-CD348AF5E5F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19.059999999999999</c:v>
                </c:pt>
                <c:pt idx="1">
                  <c:v>18.77</c:v>
                </c:pt>
                <c:pt idx="2">
                  <c:v>22.6</c:v>
                </c:pt>
                <c:pt idx="3">
                  <c:v>24.31</c:v>
                </c:pt>
                <c:pt idx="4">
                  <c:v>27.86</c:v>
                </c:pt>
              </c:numCache>
            </c:numRef>
          </c:val>
          <c:extLst>
            <c:ext xmlns:c16="http://schemas.microsoft.com/office/drawing/2014/chart" uri="{C3380CC4-5D6E-409C-BE32-E72D297353CC}">
              <c16:uniqueId val="{00000001-8377-4FFF-AFA4-CD348AF5E5F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-0.16</c:v>
                </c:pt>
                <c:pt idx="1">
                  <c:v>1.59</c:v>
                </c:pt>
                <c:pt idx="2">
                  <c:v>4.55</c:v>
                </c:pt>
                <c:pt idx="3">
                  <c:v>2.66</c:v>
                </c:pt>
                <c:pt idx="4">
                  <c:v>3.99</c:v>
                </c:pt>
              </c:numCache>
            </c:numRef>
          </c:val>
          <c:smooth val="0"/>
          <c:extLst>
            <c:ext xmlns:c16="http://schemas.microsoft.com/office/drawing/2014/chart" uri="{C3380CC4-5D6E-409C-BE32-E72D297353CC}">
              <c16:uniqueId val="{00000002-8377-4FFF-AFA4-CD348AF5E5F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0.45</c:v>
                </c:pt>
                <c:pt idx="2">
                  <c:v>#N/A</c:v>
                </c:pt>
                <c:pt idx="3">
                  <c:v>0.6</c:v>
                </c:pt>
                <c:pt idx="4">
                  <c:v>#N/A</c:v>
                </c:pt>
                <c:pt idx="5">
                  <c:v>0.57999999999999996</c:v>
                </c:pt>
                <c:pt idx="6">
                  <c:v>#N/A</c:v>
                </c:pt>
                <c:pt idx="7">
                  <c:v>0.18</c:v>
                </c:pt>
                <c:pt idx="8">
                  <c:v>0</c:v>
                </c:pt>
                <c:pt idx="9">
                  <c:v>0</c:v>
                </c:pt>
              </c:numCache>
            </c:numRef>
          </c:val>
          <c:extLst>
            <c:ext xmlns:c16="http://schemas.microsoft.com/office/drawing/2014/chart" uri="{C3380CC4-5D6E-409C-BE32-E72D297353CC}">
              <c16:uniqueId val="{00000000-177C-4F9C-8698-9E82F95AC58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77C-4F9C-8698-9E82F95AC58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77C-4F9C-8698-9E82F95AC58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77C-4F9C-8698-9E82F95AC581}"/>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1.8</c:v>
                </c:pt>
                <c:pt idx="2">
                  <c:v>#N/A</c:v>
                </c:pt>
                <c:pt idx="3">
                  <c:v>1.83</c:v>
                </c:pt>
                <c:pt idx="4">
                  <c:v>#N/A</c:v>
                </c:pt>
                <c:pt idx="5">
                  <c:v>1.28</c:v>
                </c:pt>
                <c:pt idx="6">
                  <c:v>#N/A</c:v>
                </c:pt>
                <c:pt idx="7">
                  <c:v>1.72</c:v>
                </c:pt>
                <c:pt idx="8">
                  <c:v>#N/A</c:v>
                </c:pt>
                <c:pt idx="9">
                  <c:v>0.03</c:v>
                </c:pt>
              </c:numCache>
            </c:numRef>
          </c:val>
          <c:extLst>
            <c:ext xmlns:c16="http://schemas.microsoft.com/office/drawing/2014/chart" uri="{C3380CC4-5D6E-409C-BE32-E72D297353CC}">
              <c16:uniqueId val="{00000004-177C-4F9C-8698-9E82F95AC581}"/>
            </c:ext>
          </c:extLst>
        </c:ser>
        <c:ser>
          <c:idx val="5"/>
          <c:order val="5"/>
          <c:tx>
            <c:strRef>
              <c:f>データシート!$A$32</c:f>
              <c:strCache>
                <c:ptCount val="1"/>
                <c:pt idx="0">
                  <c:v>漁業集落排水事業会計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0.56999999999999995</c:v>
                </c:pt>
                <c:pt idx="8">
                  <c:v>#N/A</c:v>
                </c:pt>
                <c:pt idx="9">
                  <c:v>0.41</c:v>
                </c:pt>
              </c:numCache>
            </c:numRef>
          </c:val>
          <c:extLst>
            <c:ext xmlns:c16="http://schemas.microsoft.com/office/drawing/2014/chart" uri="{C3380CC4-5D6E-409C-BE32-E72D297353CC}">
              <c16:uniqueId val="{00000005-177C-4F9C-8698-9E82F95AC58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2.39</c:v>
                </c:pt>
                <c:pt idx="4">
                  <c:v>#N/A</c:v>
                </c:pt>
                <c:pt idx="5">
                  <c:v>0.43</c:v>
                </c:pt>
                <c:pt idx="6">
                  <c:v>#N/A</c:v>
                </c:pt>
                <c:pt idx="7">
                  <c:v>0.19</c:v>
                </c:pt>
                <c:pt idx="8">
                  <c:v>#N/A</c:v>
                </c:pt>
                <c:pt idx="9">
                  <c:v>1.18</c:v>
                </c:pt>
              </c:numCache>
            </c:numRef>
          </c:val>
          <c:extLst>
            <c:ext xmlns:c16="http://schemas.microsoft.com/office/drawing/2014/chart" uri="{C3380CC4-5D6E-409C-BE32-E72D297353CC}">
              <c16:uniqueId val="{00000006-177C-4F9C-8698-9E82F95AC581}"/>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0.03</c:v>
                </c:pt>
                <c:pt idx="2">
                  <c:v>#N/A</c:v>
                </c:pt>
                <c:pt idx="3">
                  <c:v>0.04</c:v>
                </c:pt>
                <c:pt idx="4">
                  <c:v>#N/A</c:v>
                </c:pt>
                <c:pt idx="5">
                  <c:v>0.04</c:v>
                </c:pt>
                <c:pt idx="6">
                  <c:v>#N/A</c:v>
                </c:pt>
                <c:pt idx="7">
                  <c:v>0.12</c:v>
                </c:pt>
                <c:pt idx="8">
                  <c:v>#N/A</c:v>
                </c:pt>
                <c:pt idx="9">
                  <c:v>1.69</c:v>
                </c:pt>
              </c:numCache>
            </c:numRef>
          </c:val>
          <c:extLst>
            <c:ext xmlns:c16="http://schemas.microsoft.com/office/drawing/2014/chart" uri="{C3380CC4-5D6E-409C-BE32-E72D297353CC}">
              <c16:uniqueId val="{00000007-177C-4F9C-8698-9E82F95AC58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5.24</c:v>
                </c:pt>
                <c:pt idx="2">
                  <c:v>#N/A</c:v>
                </c:pt>
                <c:pt idx="3">
                  <c:v>5.65</c:v>
                </c:pt>
                <c:pt idx="4">
                  <c:v>#N/A</c:v>
                </c:pt>
                <c:pt idx="5">
                  <c:v>7.31</c:v>
                </c:pt>
                <c:pt idx="6">
                  <c:v>#N/A</c:v>
                </c:pt>
                <c:pt idx="7">
                  <c:v>8.01</c:v>
                </c:pt>
                <c:pt idx="8">
                  <c:v>#N/A</c:v>
                </c:pt>
                <c:pt idx="9">
                  <c:v>7.91</c:v>
                </c:pt>
              </c:numCache>
            </c:numRef>
          </c:val>
          <c:extLst>
            <c:ext xmlns:c16="http://schemas.microsoft.com/office/drawing/2014/chart" uri="{C3380CC4-5D6E-409C-BE32-E72D297353CC}">
              <c16:uniqueId val="{00000008-177C-4F9C-8698-9E82F95AC58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14.44</c:v>
                </c:pt>
                <c:pt idx="2">
                  <c:v>#N/A</c:v>
                </c:pt>
                <c:pt idx="3">
                  <c:v>14.52</c:v>
                </c:pt>
                <c:pt idx="4">
                  <c:v>#N/A</c:v>
                </c:pt>
                <c:pt idx="5">
                  <c:v>14.99</c:v>
                </c:pt>
                <c:pt idx="6">
                  <c:v>#N/A</c:v>
                </c:pt>
                <c:pt idx="7">
                  <c:v>14.22</c:v>
                </c:pt>
                <c:pt idx="8">
                  <c:v>#N/A</c:v>
                </c:pt>
                <c:pt idx="9">
                  <c:v>13.63</c:v>
                </c:pt>
              </c:numCache>
            </c:numRef>
          </c:val>
          <c:extLst>
            <c:ext xmlns:c16="http://schemas.microsoft.com/office/drawing/2014/chart" uri="{C3380CC4-5D6E-409C-BE32-E72D297353CC}">
              <c16:uniqueId val="{00000009-177C-4F9C-8698-9E82F95AC58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461</c:v>
                </c:pt>
                <c:pt idx="5">
                  <c:v>467</c:v>
                </c:pt>
                <c:pt idx="8">
                  <c:v>472</c:v>
                </c:pt>
                <c:pt idx="11">
                  <c:v>480</c:v>
                </c:pt>
                <c:pt idx="14">
                  <c:v>499</c:v>
                </c:pt>
              </c:numCache>
            </c:numRef>
          </c:val>
          <c:extLst>
            <c:ext xmlns:c16="http://schemas.microsoft.com/office/drawing/2014/chart" uri="{C3380CC4-5D6E-409C-BE32-E72D297353CC}">
              <c16:uniqueId val="{00000000-5C80-4186-9A71-190B820A59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C80-4186-9A71-190B820A59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13</c:v>
                </c:pt>
                <c:pt idx="12">
                  <c:v>0</c:v>
                </c:pt>
              </c:numCache>
            </c:numRef>
          </c:val>
          <c:extLst>
            <c:ext xmlns:c16="http://schemas.microsoft.com/office/drawing/2014/chart" uri="{C3380CC4-5D6E-409C-BE32-E72D297353CC}">
              <c16:uniqueId val="{00000002-5C80-4186-9A71-190B820A59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70</c:v>
                </c:pt>
                <c:pt idx="3">
                  <c:v>28</c:v>
                </c:pt>
                <c:pt idx="6">
                  <c:v>25</c:v>
                </c:pt>
                <c:pt idx="9">
                  <c:v>87</c:v>
                </c:pt>
                <c:pt idx="12">
                  <c:v>74</c:v>
                </c:pt>
              </c:numCache>
            </c:numRef>
          </c:val>
          <c:extLst>
            <c:ext xmlns:c16="http://schemas.microsoft.com/office/drawing/2014/chart" uri="{C3380CC4-5D6E-409C-BE32-E72D297353CC}">
              <c16:uniqueId val="{00000003-5C80-4186-9A71-190B820A59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c:v>
                </c:pt>
                <c:pt idx="3">
                  <c:v>63</c:v>
                </c:pt>
                <c:pt idx="6">
                  <c:v>63</c:v>
                </c:pt>
                <c:pt idx="9">
                  <c:v>67</c:v>
                </c:pt>
                <c:pt idx="12">
                  <c:v>71</c:v>
                </c:pt>
              </c:numCache>
            </c:numRef>
          </c:val>
          <c:extLst>
            <c:ext xmlns:c16="http://schemas.microsoft.com/office/drawing/2014/chart" uri="{C3380CC4-5D6E-409C-BE32-E72D297353CC}">
              <c16:uniqueId val="{00000004-5C80-4186-9A71-190B820A59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80-4186-9A71-190B820A59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C80-4186-9A71-190B820A59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602</c:v>
                </c:pt>
                <c:pt idx="3">
                  <c:v>630</c:v>
                </c:pt>
                <c:pt idx="6">
                  <c:v>678</c:v>
                </c:pt>
                <c:pt idx="9">
                  <c:v>745</c:v>
                </c:pt>
                <c:pt idx="12">
                  <c:v>780</c:v>
                </c:pt>
              </c:numCache>
            </c:numRef>
          </c:val>
          <c:extLst>
            <c:ext xmlns:c16="http://schemas.microsoft.com/office/drawing/2014/chart" uri="{C3380CC4-5D6E-409C-BE32-E72D297353CC}">
              <c16:uniqueId val="{00000007-5C80-4186-9A71-190B820A592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273</c:v>
                </c:pt>
                <c:pt idx="2">
                  <c:v>#N/A</c:v>
                </c:pt>
                <c:pt idx="3">
                  <c:v>#N/A</c:v>
                </c:pt>
                <c:pt idx="4">
                  <c:v>255</c:v>
                </c:pt>
                <c:pt idx="5">
                  <c:v>#N/A</c:v>
                </c:pt>
                <c:pt idx="6">
                  <c:v>#N/A</c:v>
                </c:pt>
                <c:pt idx="7">
                  <c:v>295</c:v>
                </c:pt>
                <c:pt idx="8">
                  <c:v>#N/A</c:v>
                </c:pt>
                <c:pt idx="9">
                  <c:v>#N/A</c:v>
                </c:pt>
                <c:pt idx="10">
                  <c:v>432</c:v>
                </c:pt>
                <c:pt idx="11">
                  <c:v>#N/A</c:v>
                </c:pt>
                <c:pt idx="12">
                  <c:v>#N/A</c:v>
                </c:pt>
                <c:pt idx="13">
                  <c:v>426</c:v>
                </c:pt>
                <c:pt idx="14">
                  <c:v>#N/A</c:v>
                </c:pt>
              </c:numCache>
            </c:numRef>
          </c:val>
          <c:smooth val="0"/>
          <c:extLst>
            <c:ext xmlns:c16="http://schemas.microsoft.com/office/drawing/2014/chart" uri="{C3380CC4-5D6E-409C-BE32-E72D297353CC}">
              <c16:uniqueId val="{00000008-5C80-4186-9A71-190B820A592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6283</c:v>
                </c:pt>
                <c:pt idx="5">
                  <c:v>6407</c:v>
                </c:pt>
                <c:pt idx="8">
                  <c:v>6168</c:v>
                </c:pt>
                <c:pt idx="11">
                  <c:v>5874</c:v>
                </c:pt>
                <c:pt idx="14">
                  <c:v>5583</c:v>
                </c:pt>
              </c:numCache>
            </c:numRef>
          </c:val>
          <c:extLst>
            <c:ext xmlns:c16="http://schemas.microsoft.com/office/drawing/2014/chart" uri="{C3380CC4-5D6E-409C-BE32-E72D297353CC}">
              <c16:uniqueId val="{00000000-4767-4140-92EA-21B1FFA3F65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355</c:v>
                </c:pt>
                <c:pt idx="14">
                  <c:v>338</c:v>
                </c:pt>
              </c:numCache>
            </c:numRef>
          </c:val>
          <c:extLst>
            <c:ext xmlns:c16="http://schemas.microsoft.com/office/drawing/2014/chart" uri="{C3380CC4-5D6E-409C-BE32-E72D297353CC}">
              <c16:uniqueId val="{00000001-4767-4140-92EA-21B1FFA3F65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2830</c:v>
                </c:pt>
                <c:pt idx="5">
                  <c:v>2822</c:v>
                </c:pt>
                <c:pt idx="8">
                  <c:v>3264</c:v>
                </c:pt>
                <c:pt idx="11">
                  <c:v>3397</c:v>
                </c:pt>
                <c:pt idx="14">
                  <c:v>3695</c:v>
                </c:pt>
              </c:numCache>
            </c:numRef>
          </c:val>
          <c:extLst>
            <c:ext xmlns:c16="http://schemas.microsoft.com/office/drawing/2014/chart" uri="{C3380CC4-5D6E-409C-BE32-E72D297353CC}">
              <c16:uniqueId val="{00000002-4767-4140-92EA-21B1FFA3F65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67-4140-92EA-21B1FFA3F65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767-4140-92EA-21B1FFA3F65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767-4140-92EA-21B1FFA3F65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2182</c:v>
                </c:pt>
                <c:pt idx="3">
                  <c:v>2184</c:v>
                </c:pt>
                <c:pt idx="6">
                  <c:v>2084</c:v>
                </c:pt>
                <c:pt idx="9">
                  <c:v>2012</c:v>
                </c:pt>
                <c:pt idx="12">
                  <c:v>2147</c:v>
                </c:pt>
              </c:numCache>
            </c:numRef>
          </c:val>
          <c:extLst>
            <c:ext xmlns:c16="http://schemas.microsoft.com/office/drawing/2014/chart" uri="{C3380CC4-5D6E-409C-BE32-E72D297353CC}">
              <c16:uniqueId val="{00000006-4767-4140-92EA-21B1FFA3F65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437</c:v>
                </c:pt>
                <c:pt idx="3">
                  <c:v>1317</c:v>
                </c:pt>
                <c:pt idx="6">
                  <c:v>2387</c:v>
                </c:pt>
                <c:pt idx="9">
                  <c:v>2369</c:v>
                </c:pt>
                <c:pt idx="12">
                  <c:v>2312</c:v>
                </c:pt>
              </c:numCache>
            </c:numRef>
          </c:val>
          <c:extLst>
            <c:ext xmlns:c16="http://schemas.microsoft.com/office/drawing/2014/chart" uri="{C3380CC4-5D6E-409C-BE32-E72D297353CC}">
              <c16:uniqueId val="{00000007-4767-4140-92EA-21B1FFA3F65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574</c:v>
                </c:pt>
                <c:pt idx="3">
                  <c:v>580</c:v>
                </c:pt>
                <c:pt idx="6">
                  <c:v>580</c:v>
                </c:pt>
                <c:pt idx="9">
                  <c:v>564</c:v>
                </c:pt>
                <c:pt idx="12">
                  <c:v>567</c:v>
                </c:pt>
              </c:numCache>
            </c:numRef>
          </c:val>
          <c:extLst>
            <c:ext xmlns:c16="http://schemas.microsoft.com/office/drawing/2014/chart" uri="{C3380CC4-5D6E-409C-BE32-E72D297353CC}">
              <c16:uniqueId val="{00000008-4767-4140-92EA-21B1FFA3F65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1</c:v>
                </c:pt>
                <c:pt idx="6">
                  <c:v>0</c:v>
                </c:pt>
                <c:pt idx="9">
                  <c:v>1511</c:v>
                </c:pt>
                <c:pt idx="12">
                  <c:v>989</c:v>
                </c:pt>
              </c:numCache>
            </c:numRef>
          </c:val>
          <c:extLst>
            <c:ext xmlns:c16="http://schemas.microsoft.com/office/drawing/2014/chart" uri="{C3380CC4-5D6E-409C-BE32-E72D297353CC}">
              <c16:uniqueId val="{00000009-4767-4140-92EA-21B1FFA3F65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7321</c:v>
                </c:pt>
                <c:pt idx="3">
                  <c:v>7454</c:v>
                </c:pt>
                <c:pt idx="6">
                  <c:v>6955</c:v>
                </c:pt>
                <c:pt idx="9">
                  <c:v>6357</c:v>
                </c:pt>
                <c:pt idx="12">
                  <c:v>6081</c:v>
                </c:pt>
              </c:numCache>
            </c:numRef>
          </c:val>
          <c:extLst>
            <c:ext xmlns:c16="http://schemas.microsoft.com/office/drawing/2014/chart" uri="{C3380CC4-5D6E-409C-BE32-E72D297353CC}">
              <c16:uniqueId val="{0000000A-4767-4140-92EA-21B1FFA3F65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1404</c:v>
                </c:pt>
                <c:pt idx="2">
                  <c:v>#N/A</c:v>
                </c:pt>
                <c:pt idx="3">
                  <c:v>#N/A</c:v>
                </c:pt>
                <c:pt idx="4">
                  <c:v>2307</c:v>
                </c:pt>
                <c:pt idx="5">
                  <c:v>#N/A</c:v>
                </c:pt>
                <c:pt idx="6">
                  <c:v>#N/A</c:v>
                </c:pt>
                <c:pt idx="7">
                  <c:v>2574</c:v>
                </c:pt>
                <c:pt idx="8">
                  <c:v>#N/A</c:v>
                </c:pt>
                <c:pt idx="9">
                  <c:v>#N/A</c:v>
                </c:pt>
                <c:pt idx="10">
                  <c:v>3188</c:v>
                </c:pt>
                <c:pt idx="11">
                  <c:v>#N/A</c:v>
                </c:pt>
                <c:pt idx="12">
                  <c:v>#N/A</c:v>
                </c:pt>
                <c:pt idx="13">
                  <c:v>2480</c:v>
                </c:pt>
                <c:pt idx="14">
                  <c:v>#N/A</c:v>
                </c:pt>
              </c:numCache>
            </c:numRef>
          </c:val>
          <c:smooth val="0"/>
          <c:extLst>
            <c:ext xmlns:c16="http://schemas.microsoft.com/office/drawing/2014/chart" uri="{C3380CC4-5D6E-409C-BE32-E72D297353CC}">
              <c16:uniqueId val="{0000000B-4767-4140-92EA-21B1FFA3F65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1188</c:v>
                </c:pt>
                <c:pt idx="1">
                  <c:v>1289</c:v>
                </c:pt>
                <c:pt idx="2">
                  <c:v>1503</c:v>
                </c:pt>
              </c:numCache>
            </c:numRef>
          </c:val>
          <c:extLst>
            <c:ext xmlns:c16="http://schemas.microsoft.com/office/drawing/2014/chart" uri="{C3380CC4-5D6E-409C-BE32-E72D297353CC}">
              <c16:uniqueId val="{00000000-12E2-4487-81BE-946AB95E2C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2</c:v>
                </c:pt>
                <c:pt idx="2">
                  <c:v>2</c:v>
                </c:pt>
              </c:numCache>
            </c:numRef>
          </c:val>
          <c:extLst>
            <c:ext xmlns:c16="http://schemas.microsoft.com/office/drawing/2014/chart" uri="{C3380CC4-5D6E-409C-BE32-E72D297353CC}">
              <c16:uniqueId val="{00000001-12E2-4487-81BE-946AB95E2C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1250</c:v>
                </c:pt>
                <c:pt idx="1">
                  <c:v>1798</c:v>
                </c:pt>
                <c:pt idx="2">
                  <c:v>1893</c:v>
                </c:pt>
              </c:numCache>
            </c:numRef>
          </c:val>
          <c:extLst>
            <c:ext xmlns:c16="http://schemas.microsoft.com/office/drawing/2014/chart" uri="{C3380CC4-5D6E-409C-BE32-E72D297353CC}">
              <c16:uniqueId val="{00000002-12E2-4487-81BE-946AB95E2C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{5524E75A-DAA6-4699-AF69-4742AA45DE35}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58F-4908-AE11-E6A1CEB703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{539EA39F-746C-449D-BFC5-CBC81ECF695A}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8F-4908-AE11-E6A1CEB703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{9E1E60CF-3465-4D73-8814-75952F9EA872}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8F-4908-AE11-E6A1CEB703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{075B21D1-A249-4348-A565-332DA83DA0BA}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8F-4908-AE11-E6A1CEB703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{DC5DDFB1-5A0F-4658-A79C-523D3B5822A8}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8F-4908-AE11-E6A1CEB7033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{360F4408-9DE9-4D4F-B76D-47B27205CF72}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58F-4908-AE11-E6A1CEB7033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{556BD61E-474E-4D49-8B5F-2F4812896E5A}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58F-4908-AE11-E6A1CEB7033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{94B59F65-2F6D-45C0-AC2A-C23BE9FC35A6}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58F-4908-AE11-E6A1CEB7033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{2E397B15-5C3B-4E66-AC3C-129D91E52638}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58F-4908-AE11-E6A1CEB703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70.3</c:v>
                </c:pt>
                <c:pt idx="16">
                  <c:v>71.900000000000006</c:v>
                </c:pt>
                <c:pt idx="24">
                  <c:v>73.7</c:v>
                </c:pt>
                <c:pt idx="32">
                  <c:v>75.900000000000006</c:v>
                </c:pt>
              </c:numCache>
            </c:numRef>
          </c:xVal>
          <c:yVal>
            <c:numRef>
              <c:f>公会計指標分析・財政指標組合せ分析表!$BP$51:$DC$51</c:f>
              <c:numCache>
                <c:formatCode>#,##0.0;"▲ "#,##0.0</c:formatCode>
                <c:ptCount val="40"/>
                <c:pt idx="8">
                  <c:v>46.1</c:v>
                </c:pt>
                <c:pt idx="16">
                  <c:v>53.8</c:v>
                </c:pt>
                <c:pt idx="24">
                  <c:v>66</c:v>
                </c:pt>
                <c:pt idx="32">
                  <c:v>50.6</c:v>
                </c:pt>
              </c:numCache>
            </c:numRef>
          </c:yVal>
          <c:smooth val="0"/>
          <c:extLst>
            <c:ext xmlns:c16="http://schemas.microsoft.com/office/drawing/2014/chart" uri="{C3380CC4-5D6E-409C-BE32-E72D297353CC}">
              <c16:uniqueId val="{00000009-858F-4908-AE11-E6A1CEB7033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{4BEFDCDE-7130-4CC0-B22C-AFE0C8E22633}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58F-4908-AE11-E6A1CEB7033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{E29A2360-FBAE-4A4A-801D-3C00E1F3DA24}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8F-4908-AE11-E6A1CEB703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{69ADF982-E8E6-4A28-93C7-D11A3B4539B9}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8F-4908-AE11-E6A1CEB703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{634168DB-420A-4E00-8F95-668D5EE1725D}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8F-4908-AE11-E6A1CEB703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{00331AB0-CC4C-4148-9FBC-F6F4A839AB04}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8F-4908-AE11-E6A1CEB7033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{1ECE51FB-B7FA-48FD-BC94-220D4A39497C}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58F-4908-AE11-E6A1CEB7033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{4343C59B-E2E7-4A91-9D33-6707404498B3}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58F-4908-AE11-E6A1CEB7033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{4CE32611-62B8-4883-8824-AD4316FF3F01}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58F-4908-AE11-E6A1CEB7033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{C7C82CC7-2861-480A-BEAC-83048AEE4BB9}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58F-4908-AE11-E6A1CEB703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63.5</c:v>
                </c:pt>
                <c:pt idx="16">
                  <c:v>65.400000000000006</c:v>
                </c:pt>
                <c:pt idx="24">
                  <c:v>67</c:v>
                </c:pt>
                <c:pt idx="32">
                  <c:v>67.8</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c:ext xmlns:c16="http://schemas.microsoft.com/office/drawing/2014/chart" uri="{C3380CC4-5D6E-409C-BE32-E72D297353CC}">
              <c16:uniqueId val="{00000013-858F-4908-AE11-E6A1CEB70332}"/>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{D34302F7-8D2B-4785-BA8C-6B5DFEC5696E}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CD6-4798-8C21-A395C074BE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{E0BEDF7D-CF31-405E-96AD-B6609ED20232}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D6-4798-8C21-A395C074BE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{92A5706D-5552-4C59-91D4-0A848B7DA79E}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D6-4798-8C21-A395C074BE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{945B54FD-100C-4D83-B126-86C308F21FF6}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D6-4798-8C21-A395C074BE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{439B2155-FB06-41A8-8118-5D6EF8688DA8}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D6-4798-8C21-A395C074BE5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{F0AD70E6-D602-42B5-A89B-33FB5088EFD9}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CD6-4798-8C21-A395C074BE5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{F2DBED2A-C0B4-455F-8E82-264E83732C19}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CD6-4798-8C21-A395C074BE5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{8436603A-7964-4F78-B672-DAD576627543}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CD6-4798-8C21-A395C074BE5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{FECDBFA2-69B7-43B0-A11C-6B448D85F676}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CD6-4798-8C21-A395C074BE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5.4</c:v>
                </c:pt>
                <c:pt idx="16">
                  <c:v>5.7</c:v>
                </c:pt>
                <c:pt idx="24">
                  <c:v>6.7</c:v>
                </c:pt>
                <c:pt idx="32">
                  <c:v>7.9</c:v>
                </c:pt>
              </c:numCache>
            </c:numRef>
          </c:xVal>
          <c:yVal>
            <c:numRef>
              <c:f>公会計指標分析・財政指標組合せ分析表!$BP$73:$DC$73</c:f>
              <c:numCache>
                <c:formatCode>#,##0.0;"▲ "#,##0.0</c:formatCode>
                <c:ptCount val="40"/>
                <c:pt idx="0">
                  <c:v>30</c:v>
                </c:pt>
                <c:pt idx="8">
                  <c:v>46.1</c:v>
                </c:pt>
                <c:pt idx="16">
                  <c:v>53.8</c:v>
                </c:pt>
                <c:pt idx="24">
                  <c:v>66</c:v>
                </c:pt>
                <c:pt idx="32">
                  <c:v>50.6</c:v>
                </c:pt>
              </c:numCache>
            </c:numRef>
          </c:yVal>
          <c:smooth val="0"/>
          <c:extLst>
            <c:ext xmlns:c16="http://schemas.microsoft.com/office/drawing/2014/chart" uri="{C3380CC4-5D6E-409C-BE32-E72D297353CC}">
              <c16:uniqueId val="{00000009-CCD6-4798-8C21-A395C074BE5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{B1AFA0D8-F251-42E3-8AF2-A3D2C754077A}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CD6-4798-8C21-A395C074BE5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{8673C4B2-FB6B-48BB-8329-7E610C468FEA}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D6-4798-8C21-A395C074BE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{08862290-5F76-4A8C-B086-F0D8D34DF861}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D6-4798-8C21-A395C074BE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{F689BC08-C0D8-4274-9560-2C6649D261DE}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D6-4798-8C21-A395C074BE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{76CFE725-6E07-4881-A6D4-0161C57160B0}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D6-4798-8C21-A395C074BE56}"/>
                </c:ext>
              </c:extLst>
            </c:dLbl>
            <c:dLbl>
              <c:idx val="8"/>
              <c:layout>
                <c:manualLayout>
                  <c:x val="-2.671099773477061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{7B5B85B9-7F09-443D-9CD8-38214C3AC4A0}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CD6-4798-8C21-A395C074BE56}"/>
                </c:ext>
              </c:extLst>
            </c:dLbl>
            <c:dLbl>
              <c:idx val="16"/>
              <c:layout>
                <c:manualLayout>
                  <c:x val="-3.6429687715380618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{D48A1193-F045-44A3-AF8F-23326E938D4D}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CD6-4798-8C21-A395C074BE56}"/>
                </c:ext>
              </c:extLst>
            </c:dLbl>
            <c:dLbl>
              <c:idx val="24"/>
              <c:layout>
                <c:manualLayout>
                  <c:x val="-2.671099773477058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{DE41343B-9E54-4CFF-A262-156B18DB9247}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CD6-4798-8C21-A395C074BE56}"/>
                </c:ext>
              </c:extLst>
            </c:dLbl>
            <c:dLbl>
              <c:idx val="32"/>
              <c:layout>
                <c:manualLayout>
                  <c:x val="-3.642968771538058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{B0E8A19C-8D75-4466-9619-8610E34724B0}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CD6-4798-8C21-A395C074BE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8.4</c:v>
                </c:pt>
                <c:pt idx="32">
                  <c:v>8.5</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CCD6-4798-8C21-A395C074BE56}"/>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15,506
14,892
38.23
9,843,181
9,414,501
426,931
5,395,576
6,080,874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基準財政需要額は中学校費（生徒）の増や臨時財政対策債振替相当額の縮小を要因に増額となった。　基準財政収入額においては、市町村民税の減や地方消費税交付金の減を要因に減額となった。</a:t>
          </a:r>
        </a:p>
        <a:p>
          <a:r>
            <a:rPr kumimoji="1" lang="ja-JP" altLang="en-US" sz="1300">
              <a:latin typeface="ＭＳ Ｐゴシック" panose="020B0600070205080204" pitchFamily="50" charset="-128"/>
              <a:ea typeface="ＭＳ Ｐゴシック" panose="020B0600070205080204" pitchFamily="50" charset="-128"/>
            </a:rPr>
            <a:t>　今後も人口減少・高齢化の進行に伴う税収減が想定されるため、財政力指数は低下傾向を見込む。</a:t>
          </a:r>
        </a:p>
        <a:p>
          <a:r>
            <a:rPr kumimoji="1" lang="ja-JP" altLang="en-US" sz="1300">
              <a:latin typeface="ＭＳ Ｐゴシック" panose="020B0600070205080204" pitchFamily="50" charset="-128"/>
              <a:ea typeface="ＭＳ Ｐゴシック" panose="020B0600070205080204" pitchFamily="50" charset="-128"/>
            </a:rPr>
            <a:t>　身の丈に合った規模の予算編成を行い、適切な財政運営に努める。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13970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5762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100347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13970</xdr:rowOff>
    </xdr:from>
    <xdr:to>
      <xdr:col>24</xdr:col>
      <xdr:colOff>12700</xdr:colOff>
      <xdr:row>37</xdr:row>
      <xdr:rowOff>13970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62230</xdr:rowOff>
    </xdr:from>
    <xdr:to>
      <xdr:col>23</xdr:col>
      <xdr:colOff>133350</xdr:colOff>
      <xdr:row>37</xdr:row>
      <xdr:rowOff>110490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40588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144797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13970</xdr:rowOff>
    </xdr:from>
    <xdr:to>
      <xdr:col>19</xdr:col>
      <xdr:colOff>133350</xdr:colOff>
      <xdr:row>37</xdr:row>
      <xdr:rowOff>62230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3576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49530</xdr:rowOff>
    </xdr:from>
    <xdr:to>
      <xdr:col>19</xdr:col>
      <xdr:colOff>184150</xdr:colOff>
      <xdr:row>41</xdr:row>
      <xdr:rowOff>151130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135907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88900</xdr:rowOff>
    </xdr:from>
    <xdr:to>
      <xdr:col>15</xdr:col>
      <xdr:colOff>82550</xdr:colOff>
      <xdr:row>37</xdr:row>
      <xdr:rowOff>13970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2611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49530</xdr:rowOff>
    </xdr:from>
    <xdr:to>
      <xdr:col>15</xdr:col>
      <xdr:colOff>133350</xdr:colOff>
      <xdr:row>41</xdr:row>
      <xdr:rowOff>151130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135907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115570</xdr:rowOff>
    </xdr:from>
    <xdr:to>
      <xdr:col>11</xdr:col>
      <xdr:colOff>31750</xdr:colOff>
      <xdr:row>36</xdr:row>
      <xdr:rowOff>88900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1163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49530</xdr:rowOff>
    </xdr:from>
    <xdr:to>
      <xdr:col>11</xdr:col>
      <xdr:colOff>82550</xdr:colOff>
      <xdr:row>41</xdr:row>
      <xdr:rowOff>151130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124460</xdr:rowOff>
    </xdr:from>
    <xdr:to>
      <xdr:col>7</xdr:col>
      <xdr:colOff>31750</xdr:colOff>
      <xdr:row>41</xdr:row>
      <xdr:rowOff>54610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39387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37</xdr:row>
      <xdr:rowOff>59690</xdr:rowOff>
    </xdr:from>
    <xdr:to>
      <xdr:col>23</xdr:col>
      <xdr:colOff>184150</xdr:colOff>
      <xdr:row>37</xdr:row>
      <xdr:rowOff>161290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152417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324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11430</xdr:rowOff>
    </xdr:from>
    <xdr:to>
      <xdr:col>19</xdr:col>
      <xdr:colOff>184150</xdr:colOff>
      <xdr:row>37</xdr:row>
      <xdr:rowOff>113030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123207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134620</xdr:rowOff>
    </xdr:from>
    <xdr:to>
      <xdr:col>15</xdr:col>
      <xdr:colOff>133350</xdr:colOff>
      <xdr:row>37</xdr:row>
      <xdr:rowOff>64770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74947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38100</xdr:rowOff>
    </xdr:from>
    <xdr:to>
      <xdr:col>11</xdr:col>
      <xdr:colOff>82550</xdr:colOff>
      <xdr:row>36</xdr:row>
      <xdr:rowOff>139700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149877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64770</xdr:rowOff>
    </xdr:from>
    <xdr:to>
      <xdr:col>7</xdr:col>
      <xdr:colOff>31750</xdr:colOff>
      <xdr:row>35</xdr:row>
      <xdr:rowOff>166370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5097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経常的支出については人事院勧告に基づく人件費の増により増加したが、収入面で、普通交付税が増額したため、経常収支比率が改善された。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令和６～７年度に借入を行った師崎港観光センター周辺整備事業及び内海観光センター建設事業の償還開始に伴う公債費の増により、経常収支比率の悪化が懸念されるが、効率的な公共施設の更新と経常的経費の抑制に努め、適正な財政管理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92528</xdr:rowOff>
    </xdr:from>
    <xdr:to>
      <xdr:col>23</xdr:col>
      <xdr:colOff>133350</xdr:colOff>
      <xdr:row>67</xdr:row>
      <xdr:rowOff>169635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36628"/>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141712</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62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169635</xdr:rowOff>
    </xdr:from>
    <xdr:to>
      <xdr:col>24</xdr:col>
      <xdr:colOff>12700</xdr:colOff>
      <xdr:row>67</xdr:row>
      <xdr:rowOff>169635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656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7455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92528</xdr:rowOff>
    </xdr:from>
    <xdr:to>
      <xdr:col>24</xdr:col>
      <xdr:colOff>12700</xdr:colOff>
      <xdr:row>58</xdr:row>
      <xdr:rowOff>92528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3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83759</xdr:rowOff>
    </xdr:from>
    <xdr:to>
      <xdr:col>23</xdr:col>
      <xdr:colOff>133350</xdr:colOff>
      <xdr:row>62</xdr:row>
      <xdr:rowOff>27215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42209"/>
          <a:ext cx="838200" cy="1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6851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808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34774</xdr:rowOff>
    </xdr:from>
    <xdr:to>
      <xdr:col>23</xdr:col>
      <xdr:colOff>184150</xdr:colOff>
      <xdr:row>63</xdr:row>
      <xdr:rowOff>136374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3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48381</xdr:rowOff>
    </xdr:from>
    <xdr:to>
      <xdr:col>19</xdr:col>
      <xdr:colOff>133350</xdr:colOff>
      <xdr:row>62</xdr:row>
      <xdr:rowOff>27215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35381"/>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48381</xdr:rowOff>
    </xdr:from>
    <xdr:to>
      <xdr:col>15</xdr:col>
      <xdr:colOff>82550</xdr:colOff>
      <xdr:row>60</xdr:row>
      <xdr:rowOff>59872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3353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146957</xdr:rowOff>
    </xdr:from>
    <xdr:to>
      <xdr:col>15</xdr:col>
      <xdr:colOff>133350</xdr:colOff>
      <xdr:row>61</xdr:row>
      <xdr:rowOff>77107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43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61884</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59872</xdr:rowOff>
    </xdr:from>
    <xdr:to>
      <xdr:col>11</xdr:col>
      <xdr:colOff>31750</xdr:colOff>
      <xdr:row>62</xdr:row>
      <xdr:rowOff>61685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46872"/>
          <a:ext cx="889000" cy="34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87691</xdr:rowOff>
    </xdr:from>
    <xdr:to>
      <xdr:col>11</xdr:col>
      <xdr:colOff>82550</xdr:colOff>
      <xdr:row>59</xdr:row>
      <xdr:rowOff>17841</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3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28018</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800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136374</xdr:rowOff>
    </xdr:from>
    <xdr:to>
      <xdr:col>7</xdr:col>
      <xdr:colOff>31750</xdr:colOff>
      <xdr:row>62</xdr:row>
      <xdr:rowOff>66524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5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76701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6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32959</xdr:rowOff>
    </xdr:from>
    <xdr:to>
      <xdr:col>23</xdr:col>
      <xdr:colOff>184150</xdr:colOff>
      <xdr:row>61</xdr:row>
      <xdr:rowOff>134559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9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49486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147865</xdr:rowOff>
    </xdr:from>
    <xdr:to>
      <xdr:col>19</xdr:col>
      <xdr:colOff>184150</xdr:colOff>
      <xdr:row>62</xdr:row>
      <xdr:rowOff>78015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88192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375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169031</xdr:rowOff>
    </xdr:from>
    <xdr:to>
      <xdr:col>15</xdr:col>
      <xdr:colOff>133350</xdr:colOff>
      <xdr:row>60</xdr:row>
      <xdr:rowOff>99181</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109358</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5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9072</xdr:rowOff>
    </xdr:from>
    <xdr:to>
      <xdr:col>11</xdr:col>
      <xdr:colOff>82550</xdr:colOff>
      <xdr:row>60</xdr:row>
      <xdr:rowOff>110672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95449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8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10885</xdr:rowOff>
    </xdr:from>
    <xdr:to>
      <xdr:col>7</xdr:col>
      <xdr:colOff>31750</xdr:colOff>
      <xdr:row>62</xdr:row>
      <xdr:rowOff>112485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6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97262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72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[215,355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人事院勧告に基づき人件費は増加した。物件費についてはふるさと納税の寄附増に伴う委託料の増、師崎港臨時駐車場シャトルバス運行に要する委託料の増を主な要因として増加した。</a:t>
          </a:r>
        </a:p>
        <a:p>
          <a:r>
            <a:rPr kumimoji="1" lang="ja-JP" altLang="en-US" sz="1300">
              <a:latin typeface="ＭＳ Ｐゴシック" panose="020B0600070205080204" pitchFamily="50" charset="-128"/>
              <a:ea typeface="ＭＳ Ｐゴシック" panose="020B0600070205080204" pitchFamily="50" charset="-128"/>
            </a:rPr>
            <a:t>　今後も、人口減少等により人口１人当たりの人件費・物件費等決算額は増加傾向となる見通しだが、令和５年度に完成した公共施設再配置計画に基づき、計画的かつ効率的に公共施設を更新し、老朽化した公共施設の維持管理等に係る費用を削減する等で、コスト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83</xdr:row>
      <xdr:rowOff>100687</xdr:rowOff>
    </xdr:from>
    <xdr:to>
      <xdr:col>23</xdr:col>
      <xdr:colOff>133350</xdr:colOff>
      <xdr:row>89</xdr:row>
      <xdr:rowOff>80386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331037"/>
          <a:ext cx="0" cy="1008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52463</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80386</xdr:rowOff>
    </xdr:from>
    <xdr:to>
      <xdr:col>24</xdr:col>
      <xdr:colOff>12700</xdr:colOff>
      <xdr:row>89</xdr:row>
      <xdr:rowOff>80386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3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15614</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4074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83</xdr:row>
      <xdr:rowOff>100687</xdr:rowOff>
    </xdr:from>
    <xdr:to>
      <xdr:col>24</xdr:col>
      <xdr:colOff>12700</xdr:colOff>
      <xdr:row>83</xdr:row>
      <xdr:rowOff>100687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331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61495</xdr:rowOff>
    </xdr:from>
    <xdr:to>
      <xdr:col>23</xdr:col>
      <xdr:colOff>133350</xdr:colOff>
      <xdr:row>84</xdr:row>
      <xdr:rowOff>36004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91845"/>
          <a:ext cx="838200" cy="14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86</xdr:row>
      <xdr:rowOff>22747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767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50670</xdr:rowOff>
    </xdr:from>
    <xdr:to>
      <xdr:col>23</xdr:col>
      <xdr:colOff>184150</xdr:colOff>
      <xdr:row>86</xdr:row>
      <xdr:rowOff>152270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79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6031</xdr:rowOff>
    </xdr:from>
    <xdr:to>
      <xdr:col>19</xdr:col>
      <xdr:colOff>133350</xdr:colOff>
      <xdr:row>83</xdr:row>
      <xdr:rowOff>61495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36381"/>
          <a:ext cx="889000" cy="55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85</xdr:row>
      <xdr:rowOff>85596</xdr:rowOff>
    </xdr:from>
    <xdr:to>
      <xdr:col>19</xdr:col>
      <xdr:colOff>184150</xdr:colOff>
      <xdr:row>86</xdr:row>
      <xdr:rowOff>15746</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65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523</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745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133921</xdr:rowOff>
    </xdr:from>
    <xdr:to>
      <xdr:col>15</xdr:col>
      <xdr:colOff>82550</xdr:colOff>
      <xdr:row>83</xdr:row>
      <xdr:rowOff>6031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92821"/>
          <a:ext cx="889000" cy="4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85</xdr:row>
      <xdr:rowOff>5944</xdr:rowOff>
    </xdr:from>
    <xdr:to>
      <xdr:col>15</xdr:col>
      <xdr:colOff>133350</xdr:colOff>
      <xdr:row>85</xdr:row>
      <xdr:rowOff>107544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57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92321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665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133921</xdr:rowOff>
    </xdr:from>
    <xdr:to>
      <xdr:col>11</xdr:col>
      <xdr:colOff>31750</xdr:colOff>
      <xdr:row>82</xdr:row>
      <xdr:rowOff>136161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192821"/>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86086</xdr:rowOff>
    </xdr:from>
    <xdr:to>
      <xdr:col>11</xdr:col>
      <xdr:colOff>82550</xdr:colOff>
      <xdr:row>85</xdr:row>
      <xdr:rowOff>16236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48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1013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57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167777</xdr:rowOff>
    </xdr:from>
    <xdr:to>
      <xdr:col>7</xdr:col>
      <xdr:colOff>31750</xdr:colOff>
      <xdr:row>84</xdr:row>
      <xdr:rowOff>97927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39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82704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48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156654</xdr:rowOff>
    </xdr:from>
    <xdr:to>
      <xdr:col>23</xdr:col>
      <xdr:colOff>184150</xdr:colOff>
      <xdr:row>84</xdr:row>
      <xdr:rowOff>86804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8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77931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0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10695</xdr:rowOff>
    </xdr:from>
    <xdr:to>
      <xdr:col>19</xdr:col>
      <xdr:colOff>184150</xdr:colOff>
      <xdr:row>83</xdr:row>
      <xdr:rowOff>112295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4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122472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09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126681</xdr:rowOff>
    </xdr:from>
    <xdr:to>
      <xdr:col>15</xdr:col>
      <xdr:colOff>133350</xdr:colOff>
      <xdr:row>83</xdr:row>
      <xdr:rowOff>56831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8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67008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5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83121</xdr:rowOff>
    </xdr:from>
    <xdr:to>
      <xdr:col>11</xdr:col>
      <xdr:colOff>82550</xdr:colOff>
      <xdr:row>83</xdr:row>
      <xdr:rowOff>13271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4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23448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85361</xdr:rowOff>
    </xdr:from>
    <xdr:to>
      <xdr:col>7</xdr:col>
      <xdr:colOff>31750</xdr:colOff>
      <xdr:row>83</xdr:row>
      <xdr:rowOff>15511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4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25688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13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規模の小さい団体のため、毎年、年齢層の上下により変動がある。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令和６年度においては、平均給与月額を引き上げていた職員が、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年以上</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年未満から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年以上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年未満の層へ移動したことにより、低下した。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今後も給与の適正な管理に努める。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90170</xdr:rowOff>
    </xdr:from>
    <xdr:to>
      <xdr:col>81</xdr:col>
      <xdr:colOff>44450</xdr:colOff>
      <xdr:row>88</xdr:row>
      <xdr:rowOff>120650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77620"/>
          <a:ext cx="0" cy="12306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72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90170</xdr:rowOff>
    </xdr:from>
    <xdr:to>
      <xdr:col>81</xdr:col>
      <xdr:colOff>133350</xdr:colOff>
      <xdr:row>81</xdr:row>
      <xdr:rowOff>90170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7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149861</xdr:rowOff>
    </xdr:from>
    <xdr:to>
      <xdr:col>81</xdr:col>
      <xdr:colOff>44450</xdr:colOff>
      <xdr:row>88</xdr:row>
      <xdr:rowOff>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894561"/>
          <a:ext cx="8382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24130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0876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77470</xdr:rowOff>
    </xdr:from>
    <xdr:to>
      <xdr:col>77</xdr:col>
      <xdr:colOff>95250</xdr:colOff>
      <xdr:row>86</xdr:row>
      <xdr:rowOff>7620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88</xdr:row>
      <xdr:rowOff>24130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84630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7620</xdr:rowOff>
    </xdr:from>
    <xdr:to>
      <xdr:col>68</xdr:col>
      <xdr:colOff>152400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58087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116857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163847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99061</xdr:rowOff>
    </xdr:from>
    <xdr:to>
      <xdr:col>81</xdr:col>
      <xdr:colOff>95250</xdr:colOff>
      <xdr:row>87</xdr:row>
      <xdr:rowOff>29211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71138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15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144780</xdr:rowOff>
    </xdr:from>
    <xdr:to>
      <xdr:col>73</xdr:col>
      <xdr:colOff>44450</xdr:colOff>
      <xdr:row>88</xdr:row>
      <xdr:rowOff>74930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0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128270</xdr:rowOff>
    </xdr:from>
    <xdr:to>
      <xdr:col>64</xdr:col>
      <xdr:colOff>152400</xdr:colOff>
      <xdr:row>85</xdr:row>
      <xdr:rowOff>58420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68597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29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人口減少に伴い人口千人当たりの職員数は増加傾向で推移。</a:t>
          </a:r>
        </a:p>
        <a:p>
          <a:r>
            <a:rPr kumimoji="1" lang="ja-JP" altLang="en-US" sz="1300">
              <a:latin typeface="ＭＳ Ｐゴシック" panose="020B0600070205080204" pitchFamily="50" charset="-128"/>
              <a:ea typeface="ＭＳ Ｐゴシック" panose="020B0600070205080204" pitchFamily="50" charset="-128"/>
            </a:rPr>
            <a:t>　職員数は町制発足後年々減少してきたが、近年は職員数はほぼ横ばいになっており、類似団体と比較しても中位に位置している。</a:t>
          </a:r>
        </a:p>
        <a:p>
          <a:r>
            <a:rPr kumimoji="1" lang="ja-JP" altLang="en-US" sz="1300">
              <a:latin typeface="ＭＳ Ｐゴシック" panose="020B0600070205080204" pitchFamily="50" charset="-128"/>
              <a:ea typeface="ＭＳ Ｐゴシック" panose="020B0600070205080204" pitchFamily="50" charset="-128"/>
            </a:rPr>
            <a:t>　令和６年度から現行の係制からグループ制への移行し、業務の平準化及び生産性の向上により、適切な定員管理に努める。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68</xdr:row>
      <xdr:rowOff>68852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065929"/>
          <a:ext cx="0" cy="16615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40929</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699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68852</xdr:rowOff>
    </xdr:from>
    <xdr:to>
      <xdr:col>81</xdr:col>
      <xdr:colOff>133350</xdr:colOff>
      <xdr:row>68</xdr:row>
      <xdr:rowOff>68852</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72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22860</xdr:rowOff>
    </xdr:from>
    <xdr:to>
      <xdr:col>81</xdr:col>
      <xdr:colOff>44450</xdr:colOff>
      <xdr:row>61</xdr:row>
      <xdr:rowOff>119380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8131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127743</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7576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22860</xdr:rowOff>
    </xdr:from>
    <xdr:to>
      <xdr:col>77</xdr:col>
      <xdr:colOff>44450</xdr:colOff>
      <xdr:row>61</xdr:row>
      <xdr:rowOff>28031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290800" y="10481310"/>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9162</xdr:rowOff>
    </xdr:from>
    <xdr:to>
      <xdr:col>77</xdr:col>
      <xdr:colOff>95250</xdr:colOff>
      <xdr:row>62</xdr:row>
      <xdr:rowOff>110762</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63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95539</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725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159838</xdr:rowOff>
    </xdr:from>
    <xdr:to>
      <xdr:col>72</xdr:col>
      <xdr:colOff>203200</xdr:colOff>
      <xdr:row>61</xdr:row>
      <xdr:rowOff>28031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446838"/>
          <a:ext cx="889000" cy="3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108222</xdr:rowOff>
    </xdr:from>
    <xdr:to>
      <xdr:col>73</xdr:col>
      <xdr:colOff>44450</xdr:colOff>
      <xdr:row>62</xdr:row>
      <xdr:rowOff>38372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6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23149</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5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109855</xdr:rowOff>
    </xdr:from>
    <xdr:to>
      <xdr:col>68</xdr:col>
      <xdr:colOff>152400</xdr:colOff>
      <xdr:row>60</xdr:row>
      <xdr:rowOff>159838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396855"/>
          <a:ext cx="889000" cy="4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157299</xdr:rowOff>
    </xdr:from>
    <xdr:to>
      <xdr:col>64</xdr:col>
      <xdr:colOff>152400</xdr:colOff>
      <xdr:row>61</xdr:row>
      <xdr:rowOff>87449</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4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72226</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68580</xdr:rowOff>
    </xdr:from>
    <xdr:to>
      <xdr:col>81</xdr:col>
      <xdr:colOff>95250</xdr:colOff>
      <xdr:row>61</xdr:row>
      <xdr:rowOff>170180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85107</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143510</xdr:rowOff>
    </xdr:from>
    <xdr:to>
      <xdr:col>77</xdr:col>
      <xdr:colOff>95250</xdr:colOff>
      <xdr:row>61</xdr:row>
      <xdr:rowOff>73660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83837</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19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148681</xdr:rowOff>
    </xdr:from>
    <xdr:to>
      <xdr:col>73</xdr:col>
      <xdr:colOff>44450</xdr:colOff>
      <xdr:row>61</xdr:row>
      <xdr:rowOff>78831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43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89008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204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109038</xdr:rowOff>
    </xdr:from>
    <xdr:to>
      <xdr:col>68</xdr:col>
      <xdr:colOff>203200</xdr:colOff>
      <xdr:row>61</xdr:row>
      <xdr:rowOff>39188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49365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16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59055</xdr:rowOff>
    </xdr:from>
    <xdr:to>
      <xdr:col>64</xdr:col>
      <xdr:colOff>152400</xdr:colOff>
      <xdr:row>60</xdr:row>
      <xdr:rowOff>160655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170832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令和３年度に借入を行った学校給食センター整備事業や総合体育館の大型事業の整備の元金償還が開始となったことに伴い、令和５年度と比較して</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ポイント上昇した。　</a:t>
          </a:r>
        </a:p>
        <a:p>
          <a:r>
            <a:rPr kumimoji="1" lang="ja-JP" altLang="en-US" sz="1300">
              <a:latin typeface="ＭＳ Ｐゴシック" panose="020B0600070205080204" pitchFamily="50" charset="-128"/>
              <a:ea typeface="ＭＳ Ｐゴシック" panose="020B0600070205080204" pitchFamily="50" charset="-128"/>
            </a:rPr>
            <a:t>　今後も令和６～７年度に借入を行った師崎港観光センター周辺整備事業及び内海観光センター建設事業の償還開始に伴う公債費の増により、実質公債費比率の悪化が懸念されるが、効率的な公共施設の更新と経常的経費の抑制に努め、適正な財政管理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153105</xdr:rowOff>
    </xdr:from>
    <xdr:to>
      <xdr:col>81</xdr:col>
      <xdr:colOff>44450</xdr:colOff>
      <xdr:row>43</xdr:row>
      <xdr:rowOff>135467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38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107544</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47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135467</xdr:rowOff>
    </xdr:from>
    <xdr:to>
      <xdr:col>81</xdr:col>
      <xdr:colOff>133350</xdr:colOff>
      <xdr:row>43</xdr:row>
      <xdr:rowOff>135467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0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68032</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153105</xdr:rowOff>
    </xdr:from>
    <xdr:to>
      <xdr:col>81</xdr:col>
      <xdr:colOff>133350</xdr:colOff>
      <xdr:row>35</xdr:row>
      <xdr:rowOff>153105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161572</xdr:rowOff>
    </xdr:from>
    <xdr:to>
      <xdr:col>81</xdr:col>
      <xdr:colOff>44450</xdr:colOff>
      <xdr:row>39</xdr:row>
      <xdr:rowOff>150989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76672"/>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152699</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92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9172</xdr:rowOff>
    </xdr:from>
    <xdr:to>
      <xdr:col>81</xdr:col>
      <xdr:colOff>95250</xdr:colOff>
      <xdr:row>40</xdr:row>
      <xdr:rowOff>110772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6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27517</xdr:rowOff>
    </xdr:from>
    <xdr:to>
      <xdr:col>77</xdr:col>
      <xdr:colOff>44450</xdr:colOff>
      <xdr:row>38</xdr:row>
      <xdr:rowOff>161572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42617"/>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167217</xdr:rowOff>
    </xdr:from>
    <xdr:to>
      <xdr:col>77</xdr:col>
      <xdr:colOff>95250</xdr:colOff>
      <xdr:row>40</xdr:row>
      <xdr:rowOff>97367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82144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4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158750</xdr:rowOff>
    </xdr:from>
    <xdr:to>
      <xdr:col>72</xdr:col>
      <xdr:colOff>203200</xdr:colOff>
      <xdr:row>38</xdr:row>
      <xdr:rowOff>27517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024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127000</xdr:rowOff>
    </xdr:from>
    <xdr:to>
      <xdr:col>73</xdr:col>
      <xdr:colOff>44450</xdr:colOff>
      <xdr:row>40</xdr:row>
      <xdr:rowOff>57150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41927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131939</xdr:rowOff>
    </xdr:from>
    <xdr:to>
      <xdr:col>68</xdr:col>
      <xdr:colOff>152400</xdr:colOff>
      <xdr:row>37</xdr:row>
      <xdr:rowOff>158750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755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28522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8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35983</xdr:rowOff>
    </xdr:from>
    <xdr:to>
      <xdr:col>64</xdr:col>
      <xdr:colOff>152400</xdr:colOff>
      <xdr:row>40</xdr:row>
      <xdr:rowOff>137583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122360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100189</xdr:rowOff>
    </xdr:from>
    <xdr:to>
      <xdr:col>81</xdr:col>
      <xdr:colOff>95250</xdr:colOff>
      <xdr:row>40</xdr:row>
      <xdr:rowOff>30339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116716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110772</xdr:rowOff>
    </xdr:from>
    <xdr:to>
      <xdr:col>77</xdr:col>
      <xdr:colOff>95250</xdr:colOff>
      <xdr:row>39</xdr:row>
      <xdr:rowOff>40922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51099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94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148167</xdr:rowOff>
    </xdr:from>
    <xdr:to>
      <xdr:col>73</xdr:col>
      <xdr:colOff>44450</xdr:colOff>
      <xdr:row>38</xdr:row>
      <xdr:rowOff>78316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88494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107950</xdr:rowOff>
    </xdr:from>
    <xdr:to>
      <xdr:col>68</xdr:col>
      <xdr:colOff>203200</xdr:colOff>
      <xdr:row>38</xdr:row>
      <xdr:rowOff>38100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48277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81139</xdr:rowOff>
    </xdr:from>
    <xdr:to>
      <xdr:col>64</xdr:col>
      <xdr:colOff>152400</xdr:colOff>
      <xdr:row>38</xdr:row>
      <xdr:rowOff>11289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21466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193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令和５年度に計上した債務負担行為に基づく支出予定額が減少したことや、普通交付税の追加交付等により、財政調整基金や公共施設等整備基金に積立て充当可能基金額が増加したことが、主な低下要因。</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今後も公共施設等の更新を行う必要があるが、将来負担比率が上昇し続けないよう、バランスに留意した財政運営に努める。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110384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30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82461</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110384</xdr:rowOff>
    </xdr:from>
    <xdr:to>
      <xdr:col>81</xdr:col>
      <xdr:colOff>133350</xdr:colOff>
      <xdr:row>23</xdr:row>
      <xdr:rowOff>110384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3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130598</xdr:rowOff>
    </xdr:from>
    <xdr:to>
      <xdr:col>81</xdr:col>
      <xdr:colOff>44450</xdr:colOff>
      <xdr:row>21</xdr:row>
      <xdr:rowOff>97367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388148"/>
          <a:ext cx="838200" cy="30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23495</xdr:rowOff>
    </xdr:from>
    <xdr:to>
      <xdr:col>77</xdr:col>
      <xdr:colOff>44450</xdr:colOff>
      <xdr:row>21</xdr:row>
      <xdr:rowOff>97367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452495"/>
          <a:ext cx="889000" cy="24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40111</xdr:rowOff>
    </xdr:from>
    <xdr:to>
      <xdr:col>72</xdr:col>
      <xdr:colOff>203200</xdr:colOff>
      <xdr:row>20</xdr:row>
      <xdr:rowOff>23495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297661"/>
          <a:ext cx="889000" cy="15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59267</xdr:rowOff>
    </xdr:from>
    <xdr:to>
      <xdr:col>68</xdr:col>
      <xdr:colOff>152400</xdr:colOff>
      <xdr:row>19</xdr:row>
      <xdr:rowOff>40111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2973917"/>
          <a:ext cx="889000" cy="32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24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79798</xdr:rowOff>
    </xdr:from>
    <xdr:to>
      <xdr:col>81</xdr:col>
      <xdr:colOff>95250</xdr:colOff>
      <xdr:row>20</xdr:row>
      <xdr:rowOff>9948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3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51875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30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46567</xdr:rowOff>
    </xdr:from>
    <xdr:to>
      <xdr:col>77</xdr:col>
      <xdr:colOff>95250</xdr:colOff>
      <xdr:row>21</xdr:row>
      <xdr:rowOff>148167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64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132944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73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144145</xdr:rowOff>
    </xdr:from>
    <xdr:to>
      <xdr:col>73</xdr:col>
      <xdr:colOff>44450</xdr:colOff>
      <xdr:row>20</xdr:row>
      <xdr:rowOff>74295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40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59072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48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160761</xdr:rowOff>
    </xdr:from>
    <xdr:to>
      <xdr:col>68</xdr:col>
      <xdr:colOff>203200</xdr:colOff>
      <xdr:row>19</xdr:row>
      <xdr:rowOff>90911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24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75688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33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8467</xdr:rowOff>
    </xdr:from>
    <xdr:to>
      <xdr:col>64</xdr:col>
      <xdr:colOff>152400</xdr:colOff>
      <xdr:row>17</xdr:row>
      <xdr:rowOff>110067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94844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00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15,506
14,892
38.23
9,843,181
9,414,501
426,931
5,395,576
6,080,874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退職補充を新規職員や会計年度職員等で行ったことから、類似団体平均と比較して低水準となった。人口減少の進行を見据え、職員の定員の適正化を図るとともに、採用の平準化も実施し、人件費関係全体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89444</xdr:rowOff>
    </xdr:from>
    <xdr:to>
      <xdr:col>24</xdr:col>
      <xdr:colOff>25400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47294"/>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4371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90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89444</xdr:rowOff>
    </xdr:from>
    <xdr:to>
      <xdr:col>24</xdr:col>
      <xdr:colOff>114300</xdr:colOff>
      <xdr:row>33</xdr:row>
      <xdr:rowOff>89444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4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6169</xdr:rowOff>
    </xdr:from>
    <xdr:to>
      <xdr:col>24</xdr:col>
      <xdr:colOff>25400</xdr:colOff>
      <xdr:row>36</xdr:row>
      <xdr:rowOff>97608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178369"/>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77669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49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105592</xdr:rowOff>
    </xdr:from>
    <xdr:to>
      <xdr:col>24</xdr:col>
      <xdr:colOff>76200</xdr:colOff>
      <xdr:row>37</xdr:row>
      <xdr:rowOff>35742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19231</xdr:rowOff>
    </xdr:from>
    <xdr:to>
      <xdr:col>19</xdr:col>
      <xdr:colOff>187325</xdr:colOff>
      <xdr:row>36</xdr:row>
      <xdr:rowOff>97608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91431"/>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152944</xdr:rowOff>
    </xdr:from>
    <xdr:to>
      <xdr:col>20</xdr:col>
      <xdr:colOff>38100</xdr:colOff>
      <xdr:row>36</xdr:row>
      <xdr:rowOff>83094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93271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19231</xdr:rowOff>
    </xdr:from>
    <xdr:to>
      <xdr:col>15</xdr:col>
      <xdr:colOff>98425</xdr:colOff>
      <xdr:row>36</xdr:row>
      <xdr:rowOff>51889</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19143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113756</xdr:rowOff>
    </xdr:from>
    <xdr:to>
      <xdr:col>15</xdr:col>
      <xdr:colOff>149225</xdr:colOff>
      <xdr:row>36</xdr:row>
      <xdr:rowOff>43906</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1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54083</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51889</xdr:rowOff>
    </xdr:from>
    <xdr:to>
      <xdr:col>11</xdr:col>
      <xdr:colOff>9525</xdr:colOff>
      <xdr:row>36</xdr:row>
      <xdr:rowOff>143328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24089"/>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41910</xdr:rowOff>
    </xdr:from>
    <xdr:to>
      <xdr:col>11</xdr:col>
      <xdr:colOff>60325</xdr:colOff>
      <xdr:row>35</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126819</xdr:rowOff>
    </xdr:from>
    <xdr:to>
      <xdr:col>24</xdr:col>
      <xdr:colOff>76200</xdr:colOff>
      <xdr:row>36</xdr:row>
      <xdr:rowOff>56969</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27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143346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72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46808</xdr:rowOff>
    </xdr:from>
    <xdr:to>
      <xdr:col>20</xdr:col>
      <xdr:colOff>38100</xdr:colOff>
      <xdr:row>36</xdr:row>
      <xdr:rowOff>148408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1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133185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0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139881</xdr:rowOff>
    </xdr:from>
    <xdr:to>
      <xdr:col>15</xdr:col>
      <xdr:colOff>149225</xdr:colOff>
      <xdr:row>36</xdr:row>
      <xdr:rowOff>70031</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54808</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2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1089</xdr:rowOff>
    </xdr:from>
    <xdr:to>
      <xdr:col>11</xdr:col>
      <xdr:colOff>60325</xdr:colOff>
      <xdr:row>36</xdr:row>
      <xdr:rowOff>102689</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7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87466</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92528</xdr:rowOff>
    </xdr:from>
    <xdr:to>
      <xdr:col>6</xdr:col>
      <xdr:colOff>171450</xdr:colOff>
      <xdr:row>37</xdr:row>
      <xdr:rowOff>22678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2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7455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35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ふるさと納税の寄附増に伴う委託料が増加しているが、町コミュニティバス運行委託料については運行方法の見直しにより、経費削減の効果が出ているため、前年度とほぼ同水準となった。</a:t>
          </a:r>
        </a:p>
        <a:p>
          <a:r>
            <a:rPr kumimoji="1" lang="ja-JP" altLang="en-US" sz="1300">
              <a:latin typeface="ＭＳ Ｐゴシック" panose="020B0600070205080204" pitchFamily="50" charset="-128"/>
              <a:ea typeface="ＭＳ Ｐゴシック" panose="020B0600070205080204" pitchFamily="50" charset="-128"/>
            </a:rPr>
            <a:t>　今後も物件費全般を継続的に見直し、適正な財政運営に努める。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56243</xdr:rowOff>
    </xdr:from>
    <xdr:to>
      <xdr:col>82</xdr:col>
      <xdr:colOff>107950</xdr:colOff>
      <xdr:row>20</xdr:row>
      <xdr:rowOff>143328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113643"/>
          <a:ext cx="0" cy="1458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142620</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1857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56243</xdr:rowOff>
    </xdr:from>
    <xdr:to>
      <xdr:col>82</xdr:col>
      <xdr:colOff>196850</xdr:colOff>
      <xdr:row>12</xdr:row>
      <xdr:rowOff>56243</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113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20864</xdr:rowOff>
    </xdr:from>
    <xdr:to>
      <xdr:col>82</xdr:col>
      <xdr:colOff>107950</xdr:colOff>
      <xdr:row>15</xdr:row>
      <xdr:rowOff>42636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592614"/>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9979</xdr:rowOff>
    </xdr:from>
    <xdr:to>
      <xdr:col>78</xdr:col>
      <xdr:colOff>69850</xdr:colOff>
      <xdr:row>15</xdr:row>
      <xdr:rowOff>42636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817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166007</xdr:rowOff>
    </xdr:from>
    <xdr:to>
      <xdr:col>78</xdr:col>
      <xdr:colOff>120650</xdr:colOff>
      <xdr:row>16</xdr:row>
      <xdr:rowOff>96157</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80934</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82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83457</xdr:rowOff>
    </xdr:from>
    <xdr:to>
      <xdr:col>73</xdr:col>
      <xdr:colOff>180975</xdr:colOff>
      <xdr:row>15</xdr:row>
      <xdr:rowOff>9979</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837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144236</xdr:rowOff>
    </xdr:from>
    <xdr:to>
      <xdr:col>74</xdr:col>
      <xdr:colOff>31750</xdr:colOff>
      <xdr:row>16</xdr:row>
      <xdr:rowOff>74386</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59163</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80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83457</xdr:rowOff>
    </xdr:from>
    <xdr:to>
      <xdr:col>69</xdr:col>
      <xdr:colOff>92075</xdr:colOff>
      <xdr:row>14</xdr:row>
      <xdr:rowOff>137886</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4837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99984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6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141514</xdr:rowOff>
    </xdr:from>
    <xdr:to>
      <xdr:col>82</xdr:col>
      <xdr:colOff>158750</xdr:colOff>
      <xdr:row>15</xdr:row>
      <xdr:rowOff>71664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158041</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163286</xdr:rowOff>
    </xdr:from>
    <xdr:to>
      <xdr:col>78</xdr:col>
      <xdr:colOff>120650</xdr:colOff>
      <xdr:row>15</xdr:row>
      <xdr:rowOff>93436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6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103613</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32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130629</xdr:rowOff>
    </xdr:from>
    <xdr:to>
      <xdr:col>74</xdr:col>
      <xdr:colOff>31750</xdr:colOff>
      <xdr:row>15</xdr:row>
      <xdr:rowOff>60779</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70956</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32657</xdr:rowOff>
    </xdr:from>
    <xdr:to>
      <xdr:col>69</xdr:col>
      <xdr:colOff>142875</xdr:colOff>
      <xdr:row>14</xdr:row>
      <xdr:rowOff>134257</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144434</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87086</xdr:rowOff>
    </xdr:from>
    <xdr:to>
      <xdr:col>65</xdr:col>
      <xdr:colOff>53975</xdr:colOff>
      <xdr:row>15</xdr:row>
      <xdr:rowOff>17236</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27413</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高齢化に伴う介護給付費の上昇は上げどまりとなる傾向にあるが、歳入の減少に伴い、扶助費の構成比は今後も増加することが予想される。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2220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58</xdr:row>
      <xdr:rowOff>94343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907815"/>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141712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571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94343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9078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65512</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135165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8098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92528</xdr:rowOff>
    </xdr:from>
    <xdr:to>
      <xdr:col>15</xdr:col>
      <xdr:colOff>149225</xdr:colOff>
      <xdr:row>57</xdr:row>
      <xdr:rowOff>22678</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57</xdr:row>
      <xdr:rowOff>167822</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8098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57349</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84365</xdr:rowOff>
    </xdr:from>
    <xdr:to>
      <xdr:col>24</xdr:col>
      <xdr:colOff>76200</xdr:colOff>
      <xdr:row>58</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56442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43543</xdr:rowOff>
    </xdr:from>
    <xdr:to>
      <xdr:col>20</xdr:col>
      <xdr:colOff>38100</xdr:colOff>
      <xdr:row>58</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129920</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公共施設等整備基金への積立金が増加したため、上昇した。</a:t>
          </a:r>
        </a:p>
        <a:p>
          <a:r>
            <a:rPr kumimoji="1" lang="ja-JP" altLang="en-US" sz="1300">
              <a:latin typeface="ＭＳ Ｐゴシック" panose="020B0600070205080204" pitchFamily="50" charset="-128"/>
              <a:ea typeface="ＭＳ Ｐゴシック" panose="020B0600070205080204" pitchFamily="50" charset="-128"/>
            </a:rPr>
            <a:t>　今後も公共施設再配置計画を推進していくため、公共施設等整備基金への積立を継続するとともに、特別会計においては普通会計の負担軽減に努めていく。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424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138430</xdr:rowOff>
    </xdr:from>
    <xdr:to>
      <xdr:col>82</xdr:col>
      <xdr:colOff>107950</xdr:colOff>
      <xdr:row>58</xdr:row>
      <xdr:rowOff>35560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56818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149877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138430</xdr:rowOff>
    </xdr:from>
    <xdr:to>
      <xdr:col>78</xdr:col>
      <xdr:colOff>69850</xdr:colOff>
      <xdr:row>57</xdr:row>
      <xdr:rowOff>69850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95681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46990</xdr:rowOff>
    </xdr:from>
    <xdr:to>
      <xdr:col>73</xdr:col>
      <xdr:colOff>180975</xdr:colOff>
      <xdr:row>57</xdr:row>
      <xdr:rowOff>69850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19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156210</xdr:rowOff>
    </xdr:from>
    <xdr:to>
      <xdr:col>74</xdr:col>
      <xdr:colOff>31750</xdr:colOff>
      <xdr:row>58</xdr:row>
      <xdr:rowOff>86360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46990</xdr:rowOff>
    </xdr:from>
    <xdr:to>
      <xdr:col>69</xdr:col>
      <xdr:colOff>92075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196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82567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87630</xdr:rowOff>
    </xdr:from>
    <xdr:to>
      <xdr:col>78</xdr:col>
      <xdr:colOff>120650</xdr:colOff>
      <xdr:row>56</xdr:row>
      <xdr:rowOff>17780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27957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28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167640</xdr:rowOff>
    </xdr:from>
    <xdr:to>
      <xdr:col>69</xdr:col>
      <xdr:colOff>142875</xdr:colOff>
      <xdr:row>57</xdr:row>
      <xdr:rowOff>97790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107967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横ばいで推移しているが、類似団体平均と比較すると高い傾向にある。要因は、し尿・ごみ・火葬・消防業務についての一部事務組合に対する分担金により、補助費等の決算構成比が類似団体と比較して大きくなっている点が挙げられる。</a:t>
          </a:r>
        </a:p>
        <a:p>
          <a:r>
            <a:rPr kumimoji="1" lang="ja-JP" altLang="en-US" sz="1300">
              <a:latin typeface="ＭＳ Ｐゴシック" panose="020B0600070205080204" pitchFamily="50" charset="-128"/>
              <a:ea typeface="ＭＳ Ｐゴシック" panose="020B0600070205080204" pitchFamily="50" charset="-128"/>
            </a:rPr>
            <a:t>　また、町管理の港湾・漁港の管理や水産業者に対する補助などの財政需要が多くある。</a:t>
          </a:r>
        </a:p>
        <a:p>
          <a:r>
            <a:rPr kumimoji="1" lang="ja-JP" altLang="en-US" sz="1300">
              <a:latin typeface="ＭＳ Ｐゴシック" panose="020B0600070205080204" pitchFamily="50" charset="-128"/>
              <a:ea typeface="ＭＳ Ｐゴシック" panose="020B0600070205080204" pitchFamily="50" charset="-128"/>
            </a:rPr>
            <a:t>　単独補助を中心に、費用対効果を見極め、事業の見直しなどを進め、適正な財政運営に努める。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40</xdr:row>
      <xdr:rowOff>132443</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760357"/>
          <a:ext cx="0" cy="123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104520</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96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132443</xdr:rowOff>
    </xdr:from>
    <xdr:to>
      <xdr:col>82</xdr:col>
      <xdr:colOff>196850</xdr:colOff>
      <xdr:row>40</xdr:row>
      <xdr:rowOff>132443</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90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162378</xdr:rowOff>
    </xdr:from>
    <xdr:to>
      <xdr:col>82</xdr:col>
      <xdr:colOff>107950</xdr:colOff>
      <xdr:row>39</xdr:row>
      <xdr:rowOff>162378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6848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24691</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6196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8164</xdr:rowOff>
    </xdr:from>
    <xdr:to>
      <xdr:col>82</xdr:col>
      <xdr:colOff>158750</xdr:colOff>
      <xdr:row>37</xdr:row>
      <xdr:rowOff>109764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31750</xdr:rowOff>
    </xdr:from>
    <xdr:to>
      <xdr:col>78</xdr:col>
      <xdr:colOff>69850</xdr:colOff>
      <xdr:row>39</xdr:row>
      <xdr:rowOff>162378</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67183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5443</xdr:rowOff>
    </xdr:from>
    <xdr:to>
      <xdr:col>78</xdr:col>
      <xdr:colOff>120650</xdr:colOff>
      <xdr:row>36</xdr:row>
      <xdr:rowOff>107043</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117220</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4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31750</xdr:rowOff>
    </xdr:from>
    <xdr:to>
      <xdr:col>73</xdr:col>
      <xdr:colOff>180975</xdr:colOff>
      <xdr:row>40</xdr:row>
      <xdr:rowOff>34472</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893800" y="6718300"/>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122464</xdr:rowOff>
    </xdr:from>
    <xdr:to>
      <xdr:col>74</xdr:col>
      <xdr:colOff>31750</xdr:colOff>
      <xdr:row>36</xdr:row>
      <xdr:rowOff>52614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62791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34472</xdr:rowOff>
    </xdr:from>
    <xdr:to>
      <xdr:col>69</xdr:col>
      <xdr:colOff>92075</xdr:colOff>
      <xdr:row>40</xdr:row>
      <xdr:rowOff>110672</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68924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57150</xdr:rowOff>
    </xdr:from>
    <xdr:to>
      <xdr:col>69</xdr:col>
      <xdr:colOff>142875</xdr:colOff>
      <xdr:row>35</xdr:row>
      <xdr:rowOff>158750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605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111578</xdr:rowOff>
    </xdr:from>
    <xdr:to>
      <xdr:col>65</xdr:col>
      <xdr:colOff>53975</xdr:colOff>
      <xdr:row>36</xdr:row>
      <xdr:rowOff>41728</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51905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88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111578</xdr:rowOff>
    </xdr:from>
    <xdr:to>
      <xdr:col>82</xdr:col>
      <xdr:colOff>158750</xdr:colOff>
      <xdr:row>40</xdr:row>
      <xdr:rowOff>41728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83655</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67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111578</xdr:rowOff>
    </xdr:from>
    <xdr:to>
      <xdr:col>78</xdr:col>
      <xdr:colOff>120650</xdr:colOff>
      <xdr:row>40</xdr:row>
      <xdr:rowOff>41728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679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26505</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688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152400</xdr:rowOff>
    </xdr:from>
    <xdr:to>
      <xdr:col>74</xdr:col>
      <xdr:colOff>31750</xdr:colOff>
      <xdr:row>39</xdr:row>
      <xdr:rowOff>82550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67327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155122</xdr:rowOff>
    </xdr:from>
    <xdr:to>
      <xdr:col>69</xdr:col>
      <xdr:colOff>142875</xdr:colOff>
      <xdr:row>40</xdr:row>
      <xdr:rowOff>85272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68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70049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692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59872</xdr:rowOff>
    </xdr:from>
    <xdr:to>
      <xdr:col>65</xdr:col>
      <xdr:colOff>53975</xdr:colOff>
      <xdr:row>40</xdr:row>
      <xdr:rowOff>161472</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146249</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700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公共施設等の更新を踏まえた借入額の増加により年々増加傾向にあるが、類似団体と比較すると公債費は低い水準にある。</a:t>
          </a:r>
        </a:p>
        <a:p>
          <a:r>
            <a:rPr kumimoji="1" lang="ja-JP" altLang="en-US" sz="1300">
              <a:latin typeface="ＭＳ Ｐゴシック" panose="020B0600070205080204" pitchFamily="50" charset="-128"/>
              <a:ea typeface="ＭＳ Ｐゴシック" panose="020B0600070205080204" pitchFamily="50" charset="-128"/>
            </a:rPr>
            <a:t>　今後も公共施設の更新等による新発債の増加が予想されるため、財政措置される地方債での財源調達を中心に適切な財政運営に努める。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1" name="公債費グラフ枠">
          <a:extLst>
            <a:ext uri="{FF2B5EF4-FFF2-40B4-BE49-F238E27FC236}">
              <a16:creationId xmlns:a16="http://schemas.microsoft.com/office/drawing/2014/main" id="{00000000-0008-0000-0400-00007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82550</xdr:rowOff>
    </xdr:from>
    <xdr:to>
      <xdr:col>24</xdr:col>
      <xdr:colOff>25400</xdr:colOff>
      <xdr:row>80</xdr:row>
      <xdr:rowOff>152400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4826000" y="125984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124477</xdr:rowOff>
    </xdr:from>
    <xdr:ext cx="762000" cy="259045"/>
    <xdr:sp macro="" textlink="">
      <xdr:nvSpPr>
        <xdr:cNvPr id="373" name="公債費最小値テキスト">
          <a:extLst>
            <a:ext uri="{FF2B5EF4-FFF2-40B4-BE49-F238E27FC236}">
              <a16:creationId xmlns:a16="http://schemas.microsoft.com/office/drawing/2014/main" id="{00000000-0008-0000-0400-000075010000}"/>
            </a:ext>
          </a:extLst>
        </xdr:cNvPr>
        <xdr:cNvSpPr txBox="1"/>
      </xdr:nvSpPr>
      <xdr:spPr>
        <a:xfrm>
          <a:off x="49149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152400</xdr:rowOff>
    </xdr:from>
    <xdr:to>
      <xdr:col>24</xdr:col>
      <xdr:colOff>114300</xdr:colOff>
      <xdr:row>80</xdr:row>
      <xdr:rowOff>152400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386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168927</xdr:rowOff>
    </xdr:from>
    <xdr:ext cx="762000" cy="259045"/>
    <xdr:sp macro="" textlink="">
      <xdr:nvSpPr>
        <xdr:cNvPr id="375" name="公債費最大値テキスト">
          <a:extLst>
            <a:ext uri="{FF2B5EF4-FFF2-40B4-BE49-F238E27FC236}">
              <a16:creationId xmlns:a16="http://schemas.microsoft.com/office/drawing/2014/main" id="{00000000-0008-0000-0400-000077010000}"/>
            </a:ext>
          </a:extLst>
        </xdr:cNvPr>
        <xdr:cNvSpPr txBox="1"/>
      </xdr:nvSpPr>
      <xdr:spPr>
        <a:xfrm>
          <a:off x="4914900" y="123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82550</xdr:rowOff>
    </xdr:from>
    <xdr:to>
      <xdr:col>24</xdr:col>
      <xdr:colOff>114300</xdr:colOff>
      <xdr:row>73</xdr:row>
      <xdr:rowOff>82550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4737100" y="1259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82550</xdr:rowOff>
    </xdr:from>
    <xdr:to>
      <xdr:col>24</xdr:col>
      <xdr:colOff>25400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987800" y="125984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73677</xdr:rowOff>
    </xdr:from>
    <xdr:ext cx="762000" cy="259045"/>
    <xdr:sp macro="" textlink="">
      <xdr:nvSpPr>
        <xdr:cNvPr id="378" name="公債費平均値テキスト">
          <a:extLst>
            <a:ext uri="{FF2B5EF4-FFF2-40B4-BE49-F238E27FC236}">
              <a16:creationId xmlns:a16="http://schemas.microsoft.com/office/drawing/2014/main" id="{00000000-0008-0000-0400-00007A010000}"/>
            </a:ext>
          </a:extLst>
        </xdr:cNvPr>
        <xdr:cNvSpPr txBox="1"/>
      </xdr:nvSpPr>
      <xdr:spPr>
        <a:xfrm>
          <a:off x="4914900" y="1310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101600</xdr:rowOff>
    </xdr:from>
    <xdr:to>
      <xdr:col>24</xdr:col>
      <xdr:colOff>76200</xdr:colOff>
      <xdr:row>77</xdr:row>
      <xdr:rowOff>31750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47752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69850</xdr:rowOff>
    </xdr:from>
    <xdr:to>
      <xdr:col>19</xdr:col>
      <xdr:colOff>187325</xdr:colOff>
      <xdr:row>74</xdr:row>
      <xdr:rowOff>12700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3098800" y="12585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6350</xdr:rowOff>
    </xdr:from>
    <xdr:to>
      <xdr:col>20</xdr:col>
      <xdr:colOff>38100</xdr:colOff>
      <xdr:row>77</xdr:row>
      <xdr:rowOff>107950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937000" y="1320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72</xdr:row>
      <xdr:rowOff>152400</xdr:rowOff>
    </xdr:from>
    <xdr:to>
      <xdr:col>15</xdr:col>
      <xdr:colOff>98425</xdr:colOff>
      <xdr:row>73</xdr:row>
      <xdr:rowOff>69850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a:off x="2209800" y="124968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127000</xdr:rowOff>
    </xdr:from>
    <xdr:to>
      <xdr:col>15</xdr:col>
      <xdr:colOff>149225</xdr:colOff>
      <xdr:row>77</xdr:row>
      <xdr:rowOff>57150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0480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41927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24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72</xdr:row>
      <xdr:rowOff>139700</xdr:rowOff>
    </xdr:from>
    <xdr:to>
      <xdr:col>11</xdr:col>
      <xdr:colOff>9525</xdr:colOff>
      <xdr:row>72</xdr:row>
      <xdr:rowOff>152400</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a:off x="1320800" y="12484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88900</xdr:rowOff>
    </xdr:from>
    <xdr:to>
      <xdr:col>11</xdr:col>
      <xdr:colOff>60325</xdr:colOff>
      <xdr:row>77</xdr:row>
      <xdr:rowOff>19050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2159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3827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31750</xdr:rowOff>
    </xdr:from>
    <xdr:to>
      <xdr:col>6</xdr:col>
      <xdr:colOff>171450</xdr:colOff>
      <xdr:row>77</xdr:row>
      <xdr:rowOff>133350</xdr:rowOff>
    </xdr:to>
    <xdr:sp macro="" textlink="">
      <xdr:nvSpPr>
        <xdr:cNvPr id="389" name="フローチャート: 判断 388">
          <a:extLst>
            <a:ext uri="{FF2B5EF4-FFF2-40B4-BE49-F238E27FC236}">
              <a16:creationId xmlns:a16="http://schemas.microsoft.com/office/drawing/2014/main" id="{00000000-0008-0000-0400-000085010000}"/>
            </a:ext>
          </a:extLst>
        </xdr:cNvPr>
        <xdr:cNvSpPr/>
      </xdr:nvSpPr>
      <xdr:spPr>
        <a:xfrm>
          <a:off x="1270000" y="1323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118127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1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31750</xdr:rowOff>
    </xdr:from>
    <xdr:to>
      <xdr:col>24</xdr:col>
      <xdr:colOff>76200</xdr:colOff>
      <xdr:row>73</xdr:row>
      <xdr:rowOff>133350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4775200" y="1254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111777</xdr:rowOff>
    </xdr:from>
    <xdr:ext cx="762000" cy="259045"/>
    <xdr:sp macro="" textlink="">
      <xdr:nvSpPr>
        <xdr:cNvPr id="397" name="公債費該当値テキスト">
          <a:extLst>
            <a:ext uri="{FF2B5EF4-FFF2-40B4-BE49-F238E27FC236}">
              <a16:creationId xmlns:a16="http://schemas.microsoft.com/office/drawing/2014/main" id="{00000000-0008-0000-0400-00008D010000}"/>
            </a:ext>
          </a:extLst>
        </xdr:cNvPr>
        <xdr:cNvSpPr txBox="1"/>
      </xdr:nvSpPr>
      <xdr:spPr>
        <a:xfrm>
          <a:off x="49149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133350</xdr:rowOff>
    </xdr:from>
    <xdr:to>
      <xdr:col>20</xdr:col>
      <xdr:colOff>38100</xdr:colOff>
      <xdr:row>74</xdr:row>
      <xdr:rowOff>63500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937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73677</xdr:rowOff>
    </xdr:from>
    <xdr:ext cx="7366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3606800" y="1241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19050</xdr:rowOff>
    </xdr:from>
    <xdr:to>
      <xdr:col>15</xdr:col>
      <xdr:colOff>149225</xdr:colOff>
      <xdr:row>73</xdr:row>
      <xdr:rowOff>120650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3048000" y="1253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2717800" y="1230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72</xdr:row>
      <xdr:rowOff>101600</xdr:rowOff>
    </xdr:from>
    <xdr:to>
      <xdr:col>11</xdr:col>
      <xdr:colOff>60325</xdr:colOff>
      <xdr:row>73</xdr:row>
      <xdr:rowOff>31750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2159000" y="1244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41927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8288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72</xdr:row>
      <xdr:rowOff>88900</xdr:rowOff>
    </xdr:from>
    <xdr:to>
      <xdr:col>6</xdr:col>
      <xdr:colOff>171450</xdr:colOff>
      <xdr:row>73</xdr:row>
      <xdr:rowOff>19050</xdr:rowOff>
    </xdr:to>
    <xdr:sp macro="" textlink="">
      <xdr:nvSpPr>
        <xdr:cNvPr id="404" name="楕円 403">
          <a:extLst>
            <a:ext uri="{FF2B5EF4-FFF2-40B4-BE49-F238E27FC236}">
              <a16:creationId xmlns:a16="http://schemas.microsoft.com/office/drawing/2014/main" id="{00000000-0008-0000-0400-000094010000}"/>
            </a:ext>
          </a:extLst>
        </xdr:cNvPr>
        <xdr:cNvSpPr/>
      </xdr:nvSpPr>
      <xdr:spPr>
        <a:xfrm>
          <a:off x="1270000" y="124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29227</xdr:rowOff>
    </xdr:from>
    <xdr:ext cx="762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939800" y="1220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類似団体の平均と比較して、補助費等が他団体と比較して大きいことが公債費以外の数値の高い要因となっている。</a:t>
          </a:r>
        </a:p>
        <a:p>
          <a:r>
            <a:rPr kumimoji="1" lang="ja-JP" altLang="en-US" sz="1300">
              <a:latin typeface="ＭＳ Ｐゴシック" panose="020B0600070205080204" pitchFamily="50" charset="-128"/>
              <a:ea typeface="ＭＳ Ｐゴシック" panose="020B0600070205080204" pitchFamily="50" charset="-128"/>
            </a:rPr>
            <a:t>　今後も費用対効果の確認をするなど、事業費等の適正化を図る。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63500</xdr:rowOff>
    </xdr:from>
    <xdr:to>
      <xdr:col>82</xdr:col>
      <xdr:colOff>107950</xdr:colOff>
      <xdr:row>80</xdr:row>
      <xdr:rowOff>114300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407900"/>
          <a:ext cx="0" cy="142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86377</xdr:rowOff>
    </xdr:from>
    <xdr:ext cx="762000" cy="259045"/>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114300</xdr:rowOff>
    </xdr:from>
    <xdr:to>
      <xdr:col>82</xdr:col>
      <xdr:colOff>196850</xdr:colOff>
      <xdr:row>80</xdr:row>
      <xdr:rowOff>114300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149877</xdr:rowOff>
    </xdr:from>
    <xdr:ext cx="762000" cy="259045"/>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15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63500</xdr:rowOff>
    </xdr:from>
    <xdr:to>
      <xdr:col>82</xdr:col>
      <xdr:colOff>196850</xdr:colOff>
      <xdr:row>72</xdr:row>
      <xdr:rowOff>63500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40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101600</xdr:rowOff>
    </xdr:from>
    <xdr:to>
      <xdr:col>82</xdr:col>
      <xdr:colOff>107950</xdr:colOff>
      <xdr:row>78</xdr:row>
      <xdr:rowOff>127000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5671800" y="134747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57150</xdr:rowOff>
    </xdr:from>
    <xdr:to>
      <xdr:col>78</xdr:col>
      <xdr:colOff>69850</xdr:colOff>
      <xdr:row>78</xdr:row>
      <xdr:rowOff>127000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32588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95250</xdr:rowOff>
    </xdr:from>
    <xdr:to>
      <xdr:col>78</xdr:col>
      <xdr:colOff>120650</xdr:colOff>
      <xdr:row>76</xdr:row>
      <xdr:rowOff>25400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295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35577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57150</xdr:rowOff>
    </xdr:from>
    <xdr:to>
      <xdr:col>73</xdr:col>
      <xdr:colOff>180975</xdr:colOff>
      <xdr:row>77</xdr:row>
      <xdr:rowOff>158750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893800" y="13258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63500</xdr:rowOff>
    </xdr:from>
    <xdr:to>
      <xdr:col>74</xdr:col>
      <xdr:colOff>31750</xdr:colOff>
      <xdr:row>74</xdr:row>
      <xdr:rowOff>165100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3827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51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158750</xdr:rowOff>
    </xdr:from>
    <xdr:to>
      <xdr:col>69</xdr:col>
      <xdr:colOff>92075</xdr:colOff>
      <xdr:row>80</xdr:row>
      <xdr:rowOff>38100</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3360400"/>
          <a:ext cx="889000" cy="39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0</xdr:rowOff>
    </xdr:from>
    <xdr:to>
      <xdr:col>69</xdr:col>
      <xdr:colOff>142875</xdr:colOff>
      <xdr:row>72</xdr:row>
      <xdr:rowOff>101600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234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11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165100</xdr:rowOff>
    </xdr:from>
    <xdr:to>
      <xdr:col>65</xdr:col>
      <xdr:colOff>53975</xdr:colOff>
      <xdr:row>75</xdr:row>
      <xdr:rowOff>95250</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285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105427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62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50800</xdr:rowOff>
    </xdr:from>
    <xdr:to>
      <xdr:col>82</xdr:col>
      <xdr:colOff>158750</xdr:colOff>
      <xdr:row>78</xdr:row>
      <xdr:rowOff>152400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22877</xdr:rowOff>
    </xdr:from>
    <xdr:ext cx="762000" cy="259045"/>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39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162577</xdr:rowOff>
    </xdr:from>
    <xdr:ext cx="7366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6350</xdr:rowOff>
    </xdr:from>
    <xdr:to>
      <xdr:col>74</xdr:col>
      <xdr:colOff>31750</xdr:colOff>
      <xdr:row>77</xdr:row>
      <xdr:rowOff>107950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32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92727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329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107950</xdr:rowOff>
    </xdr:from>
    <xdr:to>
      <xdr:col>69</xdr:col>
      <xdr:colOff>142875</xdr:colOff>
      <xdr:row>78</xdr:row>
      <xdr:rowOff>38100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33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22877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339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158750</xdr:rowOff>
    </xdr:from>
    <xdr:to>
      <xdr:col>65</xdr:col>
      <xdr:colOff>53975</xdr:colOff>
      <xdr:row>80</xdr:row>
      <xdr:rowOff>88900</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73677</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378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19444</xdr:rowOff>
    </xdr:from>
    <xdr:to>
      <xdr:col>29</xdr:col>
      <xdr:colOff>127000</xdr:colOff>
      <xdr:row>19</xdr:row>
      <xdr:rowOff>2096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019"/>
          <a:ext cx="0" cy="135425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145623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79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2096</xdr:rowOff>
    </xdr:from>
    <xdr:to>
      <xdr:col>30</xdr:col>
      <xdr:colOff>25400</xdr:colOff>
      <xdr:row>19</xdr:row>
      <xdr:rowOff>2096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072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105821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19444</xdr:rowOff>
    </xdr:from>
    <xdr:to>
      <xdr:col>30</xdr:col>
      <xdr:colOff>25400</xdr:colOff>
      <xdr:row>11</xdr:row>
      <xdr:rowOff>19444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108636</xdr:rowOff>
    </xdr:from>
    <xdr:to>
      <xdr:col>29</xdr:col>
      <xdr:colOff>127000</xdr:colOff>
      <xdr:row>18</xdr:row>
      <xdr:rowOff>73444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70911"/>
          <a:ext cx="647700" cy="136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55325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032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38798</xdr:rowOff>
    </xdr:from>
    <xdr:to>
      <xdr:col>29</xdr:col>
      <xdr:colOff>177800</xdr:colOff>
      <xdr:row>15</xdr:row>
      <xdr:rowOff>140398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581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73444</xdr:rowOff>
    </xdr:from>
    <xdr:to>
      <xdr:col>26</xdr:col>
      <xdr:colOff>50800</xdr:colOff>
      <xdr:row>18</xdr:row>
      <xdr:rowOff>98806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7169"/>
          <a:ext cx="698500" cy="25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79299</xdr:rowOff>
    </xdr:from>
    <xdr:to>
      <xdr:col>26</xdr:col>
      <xdr:colOff>101600</xdr:colOff>
      <xdr:row>17</xdr:row>
      <xdr:rowOff>9449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701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19626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69952</xdr:rowOff>
    </xdr:from>
    <xdr:to>
      <xdr:col>22</xdr:col>
      <xdr:colOff>114300</xdr:colOff>
      <xdr:row>18</xdr:row>
      <xdr:rowOff>98806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03677"/>
          <a:ext cx="698500" cy="28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167488</xdr:rowOff>
    </xdr:from>
    <xdr:to>
      <xdr:col>22</xdr:col>
      <xdr:colOff>165100</xdr:colOff>
      <xdr:row>17</xdr:row>
      <xdr:rowOff>97638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583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107815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27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69952</xdr:rowOff>
    </xdr:from>
    <xdr:to>
      <xdr:col>18</xdr:col>
      <xdr:colOff>177800</xdr:colOff>
      <xdr:row>18</xdr:row>
      <xdr:rowOff>141796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3677"/>
          <a:ext cx="698500" cy="71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49454</xdr:rowOff>
    </xdr:from>
    <xdr:to>
      <xdr:col>19</xdr:col>
      <xdr:colOff>38100</xdr:colOff>
      <xdr:row>17</xdr:row>
      <xdr:rowOff>151054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117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161231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8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128511</xdr:rowOff>
    </xdr:from>
    <xdr:to>
      <xdr:col>15</xdr:col>
      <xdr:colOff>101600</xdr:colOff>
      <xdr:row>18</xdr:row>
      <xdr:rowOff>58661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0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68838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5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57836</xdr:rowOff>
    </xdr:from>
    <xdr:to>
      <xdr:col>29</xdr:col>
      <xdr:colOff>177800</xdr:colOff>
      <xdr:row>17</xdr:row>
      <xdr:rowOff>159436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20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29913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9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22644</xdr:rowOff>
    </xdr:from>
    <xdr:to>
      <xdr:col>26</xdr:col>
      <xdr:colOff>101600</xdr:colOff>
      <xdr:row>18</xdr:row>
      <xdr:rowOff>124244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6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109021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42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48006</xdr:rowOff>
    </xdr:from>
    <xdr:to>
      <xdr:col>22</xdr:col>
      <xdr:colOff>165100</xdr:colOff>
      <xdr:row>18</xdr:row>
      <xdr:rowOff>149606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81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134383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68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19152</xdr:rowOff>
    </xdr:from>
    <xdr:to>
      <xdr:col>19</xdr:col>
      <xdr:colOff>38100</xdr:colOff>
      <xdr:row>18</xdr:row>
      <xdr:rowOff>120752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2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105529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39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90995</xdr:rowOff>
    </xdr:from>
    <xdr:to>
      <xdr:col>15</xdr:col>
      <xdr:colOff>101600</xdr:colOff>
      <xdr:row>19</xdr:row>
      <xdr:rowOff>21145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4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5923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1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220802</xdr:rowOff>
    </xdr:from>
    <xdr:to>
      <xdr:col>29</xdr:col>
      <xdr:colOff>127000</xdr:colOff>
      <xdr:row>38</xdr:row>
      <xdr:rowOff>4318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145352"/>
          <a:ext cx="0" cy="13265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319295</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3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4318</xdr:rowOff>
    </xdr:from>
    <xdr:to>
      <xdr:col>30</xdr:col>
      <xdr:colOff>25400</xdr:colOff>
      <xdr:row>38</xdr:row>
      <xdr:rowOff>4318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71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135729</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220802</xdr:rowOff>
    </xdr:from>
    <xdr:to>
      <xdr:col>30</xdr:col>
      <xdr:colOff>25400</xdr:colOff>
      <xdr:row>33</xdr:row>
      <xdr:rowOff>220802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1453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280848</xdr:rowOff>
    </xdr:from>
    <xdr:to>
      <xdr:col>29</xdr:col>
      <xdr:colOff>127000</xdr:colOff>
      <xdr:row>35</xdr:row>
      <xdr:rowOff>298488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91198"/>
          <a:ext cx="647700" cy="17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202189</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69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14212</xdr:rowOff>
    </xdr:from>
    <xdr:to>
      <xdr:col>29</xdr:col>
      <xdr:colOff>177800</xdr:colOff>
      <xdr:row>35</xdr:row>
      <xdr:rowOff>115812</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624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298488</xdr:rowOff>
    </xdr:from>
    <xdr:to>
      <xdr:col>26</xdr:col>
      <xdr:colOff>50800</xdr:colOff>
      <xdr:row>37</xdr:row>
      <xdr:rowOff>123685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08838"/>
          <a:ext cx="698500" cy="339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340957</xdr:rowOff>
    </xdr:from>
    <xdr:to>
      <xdr:col>26</xdr:col>
      <xdr:colOff>101600</xdr:colOff>
      <xdr:row>35</xdr:row>
      <xdr:rowOff>99657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6084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109834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77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123685</xdr:rowOff>
    </xdr:from>
    <xdr:to>
      <xdr:col>22</xdr:col>
      <xdr:colOff>114300</xdr:colOff>
      <xdr:row>37</xdr:row>
      <xdr:rowOff>227508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48385"/>
          <a:ext cx="698500" cy="103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108280</xdr:rowOff>
    </xdr:from>
    <xdr:to>
      <xdr:col>22</xdr:col>
      <xdr:colOff>165100</xdr:colOff>
      <xdr:row>35</xdr:row>
      <xdr:rowOff>209880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18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220057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87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206401</xdr:rowOff>
    </xdr:from>
    <xdr:to>
      <xdr:col>18</xdr:col>
      <xdr:colOff>177800</xdr:colOff>
      <xdr:row>37</xdr:row>
      <xdr:rowOff>227508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331101"/>
          <a:ext cx="698500" cy="21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160134</xdr:rowOff>
    </xdr:from>
    <xdr:to>
      <xdr:col>19</xdr:col>
      <xdr:colOff>38100</xdr:colOff>
      <xdr:row>35</xdr:row>
      <xdr:rowOff>261734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70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271911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3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182308</xdr:rowOff>
    </xdr:from>
    <xdr:to>
      <xdr:col>15</xdr:col>
      <xdr:colOff>101600</xdr:colOff>
      <xdr:row>35</xdr:row>
      <xdr:rowOff>283908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92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294085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6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230048</xdr:rowOff>
    </xdr:from>
    <xdr:to>
      <xdr:col>29</xdr:col>
      <xdr:colOff>177800</xdr:colOff>
      <xdr:row>35</xdr:row>
      <xdr:rowOff>331648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0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202125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2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247688</xdr:rowOff>
    </xdr:from>
    <xdr:to>
      <xdr:col>26</xdr:col>
      <xdr:colOff>101600</xdr:colOff>
      <xdr:row>36</xdr:row>
      <xdr:rowOff>6388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58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334065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4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72885</xdr:rowOff>
    </xdr:from>
    <xdr:to>
      <xdr:col>22</xdr:col>
      <xdr:colOff>165100</xdr:colOff>
      <xdr:row>37</xdr:row>
      <xdr:rowOff>174485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97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159262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8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176708</xdr:rowOff>
    </xdr:from>
    <xdr:to>
      <xdr:col>19</xdr:col>
      <xdr:colOff>38100</xdr:colOff>
      <xdr:row>37</xdr:row>
      <xdr:rowOff>278308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301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263085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8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155601</xdr:rowOff>
    </xdr:from>
    <xdr:to>
      <xdr:col>15</xdr:col>
      <xdr:colOff>101600</xdr:colOff>
      <xdr:row>37</xdr:row>
      <xdr:rowOff>257201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2803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241978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366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15,506
14,892
38.23
9,843,181
9,414,501
426,931
5,395,576
6,080,874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62586</xdr:rowOff>
    </xdr:from>
    <xdr:to>
      <xdr:col>24</xdr:col>
      <xdr:colOff>62865</xdr:colOff>
      <xdr:row>38</xdr:row>
      <xdr:rowOff>106640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06086"/>
          <a:ext cx="1270" cy="141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110467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2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106640</xdr:rowOff>
    </xdr:from>
    <xdr:to>
      <xdr:col>24</xdr:col>
      <xdr:colOff>152400</xdr:colOff>
      <xdr:row>38</xdr:row>
      <xdr:rowOff>106640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1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9263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81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62586</xdr:rowOff>
    </xdr:from>
    <xdr:to>
      <xdr:col>24</xdr:col>
      <xdr:colOff>152400</xdr:colOff>
      <xdr:row>30</xdr:row>
      <xdr:rowOff>62586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0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99891</xdr:rowOff>
    </xdr:from>
    <xdr:to>
      <xdr:col>24</xdr:col>
      <xdr:colOff>63500</xdr:colOff>
      <xdr:row>37</xdr:row>
      <xdr:rowOff>25977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72091"/>
          <a:ext cx="838200" cy="9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70955</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7288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25977</xdr:rowOff>
    </xdr:from>
    <xdr:to>
      <xdr:col>19</xdr:col>
      <xdr:colOff>177800</xdr:colOff>
      <xdr:row>37</xdr:row>
      <xdr:rowOff>69683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69627"/>
          <a:ext cx="889000" cy="4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65506</xdr:rowOff>
    </xdr:from>
    <xdr:to>
      <xdr:col>20</xdr:col>
      <xdr:colOff>38100</xdr:colOff>
      <xdr:row>35</xdr:row>
      <xdr:rowOff>167106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66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12183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84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56413</xdr:rowOff>
    </xdr:from>
    <xdr:to>
      <xdr:col>15</xdr:col>
      <xdr:colOff>50800</xdr:colOff>
      <xdr:row>37</xdr:row>
      <xdr:rowOff>69683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00063"/>
          <a:ext cx="889000" cy="1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125596</xdr:rowOff>
    </xdr:from>
    <xdr:to>
      <xdr:col>15</xdr:col>
      <xdr:colOff>101600</xdr:colOff>
      <xdr:row>36</xdr:row>
      <xdr:rowOff>55746</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2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72273</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5901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56413</xdr:rowOff>
    </xdr:from>
    <xdr:to>
      <xdr:col>10</xdr:col>
      <xdr:colOff>114300</xdr:colOff>
      <xdr:row>37</xdr:row>
      <xdr:rowOff>92946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00063"/>
          <a:ext cx="889000" cy="3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164567</xdr:rowOff>
    </xdr:from>
    <xdr:to>
      <xdr:col>10</xdr:col>
      <xdr:colOff>165100</xdr:colOff>
      <xdr:row>36</xdr:row>
      <xdr:rowOff>94717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111244</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5940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40056</xdr:rowOff>
    </xdr:from>
    <xdr:to>
      <xdr:col>6</xdr:col>
      <xdr:colOff>38100</xdr:colOff>
      <xdr:row>36</xdr:row>
      <xdr:rowOff>141656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158183</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598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49091</xdr:rowOff>
    </xdr:from>
    <xdr:to>
      <xdr:col>24</xdr:col>
      <xdr:colOff>114300</xdr:colOff>
      <xdr:row>36</xdr:row>
      <xdr:rowOff>150691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2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27518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99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146627</xdr:rowOff>
    </xdr:from>
    <xdr:to>
      <xdr:col>20</xdr:col>
      <xdr:colOff>38100</xdr:colOff>
      <xdr:row>37</xdr:row>
      <xdr:rowOff>76777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1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67904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1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18883</xdr:rowOff>
    </xdr:from>
    <xdr:to>
      <xdr:col>15</xdr:col>
      <xdr:colOff>101600</xdr:colOff>
      <xdr:row>37</xdr:row>
      <xdr:rowOff>120483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111610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5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5613</xdr:rowOff>
    </xdr:from>
    <xdr:to>
      <xdr:col>10</xdr:col>
      <xdr:colOff>165100</xdr:colOff>
      <xdr:row>37</xdr:row>
      <xdr:rowOff>107213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98340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42146</xdr:rowOff>
    </xdr:from>
    <xdr:to>
      <xdr:col>6</xdr:col>
      <xdr:colOff>38100</xdr:colOff>
      <xdr:row>37</xdr:row>
      <xdr:rowOff>143746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134872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7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25012</xdr:rowOff>
    </xdr:from>
    <xdr:to>
      <xdr:col>24</xdr:col>
      <xdr:colOff>62865</xdr:colOff>
      <xdr:row>56</xdr:row>
      <xdr:rowOff>50436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8962"/>
          <a:ext cx="1270" cy="882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54263</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65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50436</xdr:rowOff>
    </xdr:from>
    <xdr:to>
      <xdr:col>24</xdr:col>
      <xdr:colOff>152400</xdr:colOff>
      <xdr:row>56</xdr:row>
      <xdr:rowOff>50436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651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143139</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25012</xdr:rowOff>
    </xdr:from>
    <xdr:to>
      <xdr:col>24</xdr:col>
      <xdr:colOff>152400</xdr:colOff>
      <xdr:row>51</xdr:row>
      <xdr:rowOff>25012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159446</xdr:rowOff>
    </xdr:from>
    <xdr:to>
      <xdr:col>24</xdr:col>
      <xdr:colOff>63500</xdr:colOff>
      <xdr:row>56</xdr:row>
      <xdr:rowOff>80291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589196"/>
          <a:ext cx="838200" cy="9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97938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1847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75061</xdr:rowOff>
    </xdr:from>
    <xdr:to>
      <xdr:col>24</xdr:col>
      <xdr:colOff>114300</xdr:colOff>
      <xdr:row>55</xdr:row>
      <xdr:rowOff>5211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33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80291</xdr:rowOff>
    </xdr:from>
    <xdr:to>
      <xdr:col>19</xdr:col>
      <xdr:colOff>177800</xdr:colOff>
      <xdr:row>56</xdr:row>
      <xdr:rowOff>117846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68149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118728</xdr:rowOff>
    </xdr:from>
    <xdr:to>
      <xdr:col>20</xdr:col>
      <xdr:colOff>38100</xdr:colOff>
      <xdr:row>55</xdr:row>
      <xdr:rowOff>48878</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3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65405</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152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117846</xdr:rowOff>
    </xdr:from>
    <xdr:to>
      <xdr:col>15</xdr:col>
      <xdr:colOff>50800</xdr:colOff>
      <xdr:row>56</xdr:row>
      <xdr:rowOff>161088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19046"/>
          <a:ext cx="889000" cy="4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167072</xdr:rowOff>
    </xdr:from>
    <xdr:to>
      <xdr:col>15</xdr:col>
      <xdr:colOff>101600</xdr:colOff>
      <xdr:row>55</xdr:row>
      <xdr:rowOff>97222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42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113749</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200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147454</xdr:rowOff>
    </xdr:from>
    <xdr:to>
      <xdr:col>10</xdr:col>
      <xdr:colOff>114300</xdr:colOff>
      <xdr:row>56</xdr:row>
      <xdr:rowOff>161088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9748654"/>
          <a:ext cx="889000" cy="1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67773</xdr:rowOff>
    </xdr:from>
    <xdr:to>
      <xdr:col>10</xdr:col>
      <xdr:colOff>165100</xdr:colOff>
      <xdr:row>55</xdr:row>
      <xdr:rowOff>169373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49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14450</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27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121896</xdr:rowOff>
    </xdr:from>
    <xdr:to>
      <xdr:col>6</xdr:col>
      <xdr:colOff>38100</xdr:colOff>
      <xdr:row>56</xdr:row>
      <xdr:rowOff>52046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55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68573</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32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108646</xdr:rowOff>
    </xdr:from>
    <xdr:to>
      <xdr:col>24</xdr:col>
      <xdr:colOff>114300</xdr:colOff>
      <xdr:row>56</xdr:row>
      <xdr:rowOff>38796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53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23573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453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29491</xdr:rowOff>
    </xdr:from>
    <xdr:to>
      <xdr:col>20</xdr:col>
      <xdr:colOff>38100</xdr:colOff>
      <xdr:row>56</xdr:row>
      <xdr:rowOff>131091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3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122218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2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67046</xdr:rowOff>
    </xdr:from>
    <xdr:to>
      <xdr:col>15</xdr:col>
      <xdr:colOff>101600</xdr:colOff>
      <xdr:row>56</xdr:row>
      <xdr:rowOff>168646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6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159773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6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110288</xdr:rowOff>
    </xdr:from>
    <xdr:to>
      <xdr:col>10</xdr:col>
      <xdr:colOff>165100</xdr:colOff>
      <xdr:row>57</xdr:row>
      <xdr:rowOff>40438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1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31565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80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96654</xdr:rowOff>
    </xdr:from>
    <xdr:to>
      <xdr:col>6</xdr:col>
      <xdr:colOff>38100</xdr:colOff>
      <xdr:row>57</xdr:row>
      <xdr:rowOff>26804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9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17931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9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148021</xdr:rowOff>
    </xdr:from>
    <xdr:to>
      <xdr:col>24</xdr:col>
      <xdr:colOff>62865</xdr:colOff>
      <xdr:row>78</xdr:row>
      <xdr:rowOff>53839</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149521"/>
          <a:ext cx="1270" cy="1277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57666</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430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53839</xdr:rowOff>
    </xdr:from>
    <xdr:to>
      <xdr:col>24</xdr:col>
      <xdr:colOff>152400</xdr:colOff>
      <xdr:row>78</xdr:row>
      <xdr:rowOff>53839</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426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94698</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92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148021</xdr:rowOff>
    </xdr:from>
    <xdr:to>
      <xdr:col>24</xdr:col>
      <xdr:colOff>152400</xdr:colOff>
      <xdr:row>70</xdr:row>
      <xdr:rowOff>148021</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14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78710</xdr:rowOff>
    </xdr:from>
    <xdr:to>
      <xdr:col>24</xdr:col>
      <xdr:colOff>63500</xdr:colOff>
      <xdr:row>77</xdr:row>
      <xdr:rowOff>150856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280360"/>
          <a:ext cx="838200" cy="7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157223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2673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134346</xdr:rowOff>
    </xdr:from>
    <xdr:to>
      <xdr:col>24</xdr:col>
      <xdr:colOff>114300</xdr:colOff>
      <xdr:row>75</xdr:row>
      <xdr:rowOff>64496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28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127310</xdr:rowOff>
    </xdr:from>
    <xdr:to>
      <xdr:col>19</xdr:col>
      <xdr:colOff>177800</xdr:colOff>
      <xdr:row>77</xdr:row>
      <xdr:rowOff>150856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28960"/>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42586</xdr:rowOff>
    </xdr:from>
    <xdr:to>
      <xdr:col>20</xdr:col>
      <xdr:colOff>38100</xdr:colOff>
      <xdr:row>75</xdr:row>
      <xdr:rowOff>144186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29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160713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267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127310</xdr:rowOff>
    </xdr:from>
    <xdr:to>
      <xdr:col>15</xdr:col>
      <xdr:colOff>50800</xdr:colOff>
      <xdr:row>77</xdr:row>
      <xdr:rowOff>167041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28960"/>
          <a:ext cx="889000" cy="39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26858</xdr:rowOff>
    </xdr:from>
    <xdr:to>
      <xdr:col>15</xdr:col>
      <xdr:colOff>101600</xdr:colOff>
      <xdr:row>75</xdr:row>
      <xdr:rowOff>128458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2885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144985</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266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119126</xdr:rowOff>
    </xdr:from>
    <xdr:to>
      <xdr:col>10</xdr:col>
      <xdr:colOff>114300</xdr:colOff>
      <xdr:row>77</xdr:row>
      <xdr:rowOff>167041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320776"/>
          <a:ext cx="889000" cy="4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167127</xdr:rowOff>
    </xdr:from>
    <xdr:to>
      <xdr:col>10</xdr:col>
      <xdr:colOff>165100</xdr:colOff>
      <xdr:row>75</xdr:row>
      <xdr:rowOff>97277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285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113804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262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100970</xdr:rowOff>
    </xdr:from>
    <xdr:to>
      <xdr:col>6</xdr:col>
      <xdr:colOff>38100</xdr:colOff>
      <xdr:row>76</xdr:row>
      <xdr:rowOff>31121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295972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47647</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273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27910</xdr:rowOff>
    </xdr:from>
    <xdr:to>
      <xdr:col>24</xdr:col>
      <xdr:colOff>114300</xdr:colOff>
      <xdr:row>77</xdr:row>
      <xdr:rowOff>129510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2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6337</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0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100056</xdr:rowOff>
    </xdr:from>
    <xdr:to>
      <xdr:col>20</xdr:col>
      <xdr:colOff>38100</xdr:colOff>
      <xdr:row>78</xdr:row>
      <xdr:rowOff>30206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0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21333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3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76510</xdr:rowOff>
    </xdr:from>
    <xdr:to>
      <xdr:col>15</xdr:col>
      <xdr:colOff>101600</xdr:colOff>
      <xdr:row>78</xdr:row>
      <xdr:rowOff>6660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169237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3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116241</xdr:rowOff>
    </xdr:from>
    <xdr:to>
      <xdr:col>10</xdr:col>
      <xdr:colOff>165100</xdr:colOff>
      <xdr:row>78</xdr:row>
      <xdr:rowOff>46391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1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37518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1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68326</xdr:rowOff>
    </xdr:from>
    <xdr:to>
      <xdr:col>6</xdr:col>
      <xdr:colOff>38100</xdr:colOff>
      <xdr:row>77</xdr:row>
      <xdr:rowOff>169926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6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161053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36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41908</xdr:rowOff>
    </xdr:from>
    <xdr:to>
      <xdr:col>24</xdr:col>
      <xdr:colOff>62865</xdr:colOff>
      <xdr:row>97</xdr:row>
      <xdr:rowOff>159457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2408"/>
          <a:ext cx="1270" cy="1317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163284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159457</xdr:rowOff>
    </xdr:from>
    <xdr:to>
      <xdr:col>24</xdr:col>
      <xdr:colOff>152400</xdr:colOff>
      <xdr:row>97</xdr:row>
      <xdr:rowOff>159457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90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160035</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4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41908</xdr:rowOff>
    </xdr:from>
    <xdr:to>
      <xdr:col>24</xdr:col>
      <xdr:colOff>152400</xdr:colOff>
      <xdr:row>90</xdr:row>
      <xdr:rowOff>41908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2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127045</xdr:rowOff>
    </xdr:from>
    <xdr:to>
      <xdr:col>24</xdr:col>
      <xdr:colOff>63500</xdr:colOff>
      <xdr:row>97</xdr:row>
      <xdr:rowOff>50530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86245"/>
          <a:ext cx="838200" cy="9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6473</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59513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155046</xdr:rowOff>
    </xdr:from>
    <xdr:to>
      <xdr:col>24</xdr:col>
      <xdr:colOff>114300</xdr:colOff>
      <xdr:row>94</xdr:row>
      <xdr:rowOff>85196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0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50530</xdr:rowOff>
    </xdr:from>
    <xdr:to>
      <xdr:col>19</xdr:col>
      <xdr:colOff>177800</xdr:colOff>
      <xdr:row>97</xdr:row>
      <xdr:rowOff>129789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81180"/>
          <a:ext cx="889000" cy="7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71690</xdr:rowOff>
    </xdr:from>
    <xdr:to>
      <xdr:col>20</xdr:col>
      <xdr:colOff>38100</xdr:colOff>
      <xdr:row>94</xdr:row>
      <xdr:rowOff>1840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01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18367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5791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58465</xdr:rowOff>
    </xdr:from>
    <xdr:to>
      <xdr:col>15</xdr:col>
      <xdr:colOff>50800</xdr:colOff>
      <xdr:row>97</xdr:row>
      <xdr:rowOff>129789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89115"/>
          <a:ext cx="889000" cy="7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68342</xdr:rowOff>
    </xdr:from>
    <xdr:to>
      <xdr:col>15</xdr:col>
      <xdr:colOff>101600</xdr:colOff>
      <xdr:row>94</xdr:row>
      <xdr:rowOff>169942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18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15019</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595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58465</xdr:rowOff>
    </xdr:from>
    <xdr:to>
      <xdr:col>10</xdr:col>
      <xdr:colOff>114300</xdr:colOff>
      <xdr:row>99</xdr:row>
      <xdr:rowOff>8190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89115"/>
          <a:ext cx="889000" cy="29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52259</xdr:rowOff>
    </xdr:from>
    <xdr:to>
      <xdr:col>10</xdr:col>
      <xdr:colOff>165100</xdr:colOff>
      <xdr:row>93</xdr:row>
      <xdr:rowOff>153859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599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170386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577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87626</xdr:rowOff>
    </xdr:from>
    <xdr:to>
      <xdr:col>6</xdr:col>
      <xdr:colOff>38100</xdr:colOff>
      <xdr:row>96</xdr:row>
      <xdr:rowOff>17776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37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34303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150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76245</xdr:rowOff>
    </xdr:from>
    <xdr:to>
      <xdr:col>24</xdr:col>
      <xdr:colOff>114300</xdr:colOff>
      <xdr:row>97</xdr:row>
      <xdr:rowOff>6395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3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54672</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1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171180</xdr:rowOff>
    </xdr:from>
    <xdr:to>
      <xdr:col>20</xdr:col>
      <xdr:colOff>38100</xdr:colOff>
      <xdr:row>97</xdr:row>
      <xdr:rowOff>101330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3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92457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2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78989</xdr:rowOff>
    </xdr:from>
    <xdr:to>
      <xdr:col>15</xdr:col>
      <xdr:colOff>101600</xdr:colOff>
      <xdr:row>98</xdr:row>
      <xdr:rowOff>9139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70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266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80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7665</xdr:rowOff>
    </xdr:from>
    <xdr:to>
      <xdr:col>10</xdr:col>
      <xdr:colOff>165100</xdr:colOff>
      <xdr:row>97</xdr:row>
      <xdr:rowOff>109265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3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100392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3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128840</xdr:rowOff>
    </xdr:from>
    <xdr:to>
      <xdr:col>6</xdr:col>
      <xdr:colOff>38100</xdr:colOff>
      <xdr:row>99</xdr:row>
      <xdr:rowOff>58990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93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50117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702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44882</xdr:rowOff>
    </xdr:from>
    <xdr:to>
      <xdr:col>54</xdr:col>
      <xdr:colOff>189865</xdr:colOff>
      <xdr:row>39</xdr:row>
      <xdr:rowOff>110757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188382"/>
          <a:ext cx="1270" cy="160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114584</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80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110757</xdr:rowOff>
    </xdr:from>
    <xdr:to>
      <xdr:col>55</xdr:col>
      <xdr:colOff>88900</xdr:colOff>
      <xdr:row>39</xdr:row>
      <xdr:rowOff>110757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79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163009</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496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44882</xdr:rowOff>
    </xdr:from>
    <xdr:to>
      <xdr:col>55</xdr:col>
      <xdr:colOff>88900</xdr:colOff>
      <xdr:row>30</xdr:row>
      <xdr:rowOff>44882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188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112623</xdr:rowOff>
    </xdr:from>
    <xdr:to>
      <xdr:col>55</xdr:col>
      <xdr:colOff>0</xdr:colOff>
      <xdr:row>38</xdr:row>
      <xdr:rowOff>165392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627723"/>
          <a:ext cx="838200" cy="5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51198</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58804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28321</xdr:rowOff>
    </xdr:from>
    <xdr:to>
      <xdr:col>55</xdr:col>
      <xdr:colOff>50800</xdr:colOff>
      <xdr:row>35</xdr:row>
      <xdr:rowOff>129921</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2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165392</xdr:rowOff>
    </xdr:from>
    <xdr:to>
      <xdr:col>50</xdr:col>
      <xdr:colOff>114300</xdr:colOff>
      <xdr:row>39</xdr:row>
      <xdr:rowOff>61646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680492"/>
          <a:ext cx="889000" cy="6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120091</xdr:rowOff>
    </xdr:from>
    <xdr:to>
      <xdr:col>50</xdr:col>
      <xdr:colOff>165100</xdr:colOff>
      <xdr:row>37</xdr:row>
      <xdr:rowOff>50241</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92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66768</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06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45504</xdr:rowOff>
    </xdr:from>
    <xdr:to>
      <xdr:col>45</xdr:col>
      <xdr:colOff>177800</xdr:colOff>
      <xdr:row>39</xdr:row>
      <xdr:rowOff>61646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560604"/>
          <a:ext cx="889000" cy="187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128321</xdr:rowOff>
    </xdr:from>
    <xdr:to>
      <xdr:col>46</xdr:col>
      <xdr:colOff>38100</xdr:colOff>
      <xdr:row>37</xdr:row>
      <xdr:rowOff>58471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00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74998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075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48679</xdr:rowOff>
    </xdr:from>
    <xdr:to>
      <xdr:col>41</xdr:col>
      <xdr:colOff>50800</xdr:colOff>
      <xdr:row>38</xdr:row>
      <xdr:rowOff>45504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92179"/>
          <a:ext cx="889000" cy="136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66929</xdr:rowOff>
    </xdr:from>
    <xdr:to>
      <xdr:col>41</xdr:col>
      <xdr:colOff>101600</xdr:colOff>
      <xdr:row>37</xdr:row>
      <xdr:rowOff>168529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41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13606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85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98044</xdr:rowOff>
    </xdr:from>
    <xdr:to>
      <xdr:col>36</xdr:col>
      <xdr:colOff>165100</xdr:colOff>
      <xdr:row>30</xdr:row>
      <xdr:rowOff>28194</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0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44721</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484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61823</xdr:rowOff>
    </xdr:from>
    <xdr:to>
      <xdr:col>55</xdr:col>
      <xdr:colOff>50800</xdr:colOff>
      <xdr:row>38</xdr:row>
      <xdr:rowOff>163423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40250</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55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114592</xdr:rowOff>
    </xdr:from>
    <xdr:to>
      <xdr:col>50</xdr:col>
      <xdr:colOff>165100</xdr:colOff>
      <xdr:row>39</xdr:row>
      <xdr:rowOff>44742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6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35869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72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10846</xdr:rowOff>
    </xdr:from>
    <xdr:to>
      <xdr:col>46</xdr:col>
      <xdr:colOff>38100</xdr:colOff>
      <xdr:row>39</xdr:row>
      <xdr:rowOff>112446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69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103573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79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166154</xdr:rowOff>
    </xdr:from>
    <xdr:to>
      <xdr:col>41</xdr:col>
      <xdr:colOff>101600</xdr:colOff>
      <xdr:row>38</xdr:row>
      <xdr:rowOff>96304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87431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602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169329</xdr:rowOff>
    </xdr:from>
    <xdr:to>
      <xdr:col>36</xdr:col>
      <xdr:colOff>165100</xdr:colOff>
      <xdr:row>30</xdr:row>
      <xdr:rowOff>99479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14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90606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23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59782</xdr:rowOff>
    </xdr:from>
    <xdr:to>
      <xdr:col>54</xdr:col>
      <xdr:colOff>189865</xdr:colOff>
      <xdr:row>58</xdr:row>
      <xdr:rowOff>61034</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632282"/>
          <a:ext cx="1270" cy="1372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64861</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00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61034</xdr:rowOff>
    </xdr:from>
    <xdr:to>
      <xdr:col>55</xdr:col>
      <xdr:colOff>88900</xdr:colOff>
      <xdr:row>58</xdr:row>
      <xdr:rowOff>61034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00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6459</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40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59782</xdr:rowOff>
    </xdr:from>
    <xdr:to>
      <xdr:col>55</xdr:col>
      <xdr:colOff>88900</xdr:colOff>
      <xdr:row>50</xdr:row>
      <xdr:rowOff>59782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63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76890</xdr:rowOff>
    </xdr:from>
    <xdr:to>
      <xdr:col>55</xdr:col>
      <xdr:colOff>0</xdr:colOff>
      <xdr:row>59</xdr:row>
      <xdr:rowOff>58602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49540"/>
          <a:ext cx="838200" cy="3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41880</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3001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19003</xdr:rowOff>
    </xdr:from>
    <xdr:to>
      <xdr:col>55</xdr:col>
      <xdr:colOff>50800</xdr:colOff>
      <xdr:row>55</xdr:row>
      <xdr:rowOff>120603</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44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130593</xdr:rowOff>
    </xdr:from>
    <xdr:to>
      <xdr:col>50</xdr:col>
      <xdr:colOff>114300</xdr:colOff>
      <xdr:row>59</xdr:row>
      <xdr:rowOff>58602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074693"/>
          <a:ext cx="889000" cy="99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159839</xdr:rowOff>
    </xdr:from>
    <xdr:to>
      <xdr:col>50</xdr:col>
      <xdr:colOff>165100</xdr:colOff>
      <xdr:row>55</xdr:row>
      <xdr:rowOff>89989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41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106516</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19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43231</xdr:rowOff>
    </xdr:from>
    <xdr:to>
      <xdr:col>45</xdr:col>
      <xdr:colOff>177800</xdr:colOff>
      <xdr:row>58</xdr:row>
      <xdr:rowOff>130593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15881"/>
          <a:ext cx="889000" cy="25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148711</xdr:rowOff>
    </xdr:from>
    <xdr:to>
      <xdr:col>46</xdr:col>
      <xdr:colOff>38100</xdr:colOff>
      <xdr:row>57</xdr:row>
      <xdr:rowOff>78861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74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95388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52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43231</xdr:rowOff>
    </xdr:from>
    <xdr:to>
      <xdr:col>41</xdr:col>
      <xdr:colOff>50800</xdr:colOff>
      <xdr:row>57</xdr:row>
      <xdr:rowOff>80072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15881"/>
          <a:ext cx="889000" cy="3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69386</xdr:rowOff>
    </xdr:from>
    <xdr:to>
      <xdr:col>41</xdr:col>
      <xdr:colOff>101600</xdr:colOff>
      <xdr:row>55</xdr:row>
      <xdr:rowOff>170986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4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16063</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27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85078</xdr:rowOff>
    </xdr:from>
    <xdr:to>
      <xdr:col>36</xdr:col>
      <xdr:colOff>165100</xdr:colOff>
      <xdr:row>55</xdr:row>
      <xdr:rowOff>15228</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34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31755</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11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26090</xdr:rowOff>
    </xdr:from>
    <xdr:to>
      <xdr:col>55</xdr:col>
      <xdr:colOff>50800</xdr:colOff>
      <xdr:row>57</xdr:row>
      <xdr:rowOff>127690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9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4517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77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7802</xdr:rowOff>
    </xdr:from>
    <xdr:to>
      <xdr:col>50</xdr:col>
      <xdr:colOff>165100</xdr:colOff>
      <xdr:row>59</xdr:row>
      <xdr:rowOff>109402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2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100529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1021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79793</xdr:rowOff>
    </xdr:from>
    <xdr:to>
      <xdr:col>46</xdr:col>
      <xdr:colOff>38100</xdr:colOff>
      <xdr:row>59</xdr:row>
      <xdr:rowOff>9943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1070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16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163881</xdr:rowOff>
    </xdr:from>
    <xdr:to>
      <xdr:col>41</xdr:col>
      <xdr:colOff>101600</xdr:colOff>
      <xdr:row>57</xdr:row>
      <xdr:rowOff>94031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6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85158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5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29272</xdr:rowOff>
    </xdr:from>
    <xdr:to>
      <xdr:col>36</xdr:col>
      <xdr:colOff>165100</xdr:colOff>
      <xdr:row>57</xdr:row>
      <xdr:rowOff>130872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0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121999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9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121717</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94667"/>
          <a:ext cx="1270" cy="129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68394</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206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121717</xdr:rowOff>
    </xdr:from>
    <xdr:to>
      <xdr:col>55</xdr:col>
      <xdr:colOff>88900</xdr:colOff>
      <xdr:row>71</xdr:row>
      <xdr:rowOff>121717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94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141415</xdr:rowOff>
    </xdr:from>
    <xdr:to>
      <xdr:col>55</xdr:col>
      <xdr:colOff>0</xdr:colOff>
      <xdr:row>79</xdr:row>
      <xdr:rowOff>34982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657265"/>
          <a:ext cx="838200" cy="92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18693</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048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40266</xdr:rowOff>
    </xdr:from>
    <xdr:to>
      <xdr:col>55</xdr:col>
      <xdr:colOff>50800</xdr:colOff>
      <xdr:row>76</xdr:row>
      <xdr:rowOff>141866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07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33229</xdr:rowOff>
    </xdr:from>
    <xdr:to>
      <xdr:col>50</xdr:col>
      <xdr:colOff>114300</xdr:colOff>
      <xdr:row>79</xdr:row>
      <xdr:rowOff>34982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7779"/>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51181</xdr:rowOff>
    </xdr:from>
    <xdr:to>
      <xdr:col>50</xdr:col>
      <xdr:colOff>165100</xdr:colOff>
      <xdr:row>76</xdr:row>
      <xdr:rowOff>152781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08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169308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28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171075</xdr:rowOff>
    </xdr:from>
    <xdr:to>
      <xdr:col>45</xdr:col>
      <xdr:colOff>177800</xdr:colOff>
      <xdr:row>79</xdr:row>
      <xdr:rowOff>33229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72725"/>
          <a:ext cx="889000" cy="20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148259</xdr:rowOff>
    </xdr:from>
    <xdr:to>
      <xdr:col>46</xdr:col>
      <xdr:colOff>38100</xdr:colOff>
      <xdr:row>78</xdr:row>
      <xdr:rowOff>78409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94936</xdr:rowOff>
    </xdr:from>
    <xdr:ext cx="469744"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515428" y="1312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171075</xdr:rowOff>
    </xdr:from>
    <xdr:to>
      <xdr:col>41</xdr:col>
      <xdr:colOff>50800</xdr:colOff>
      <xdr:row>78</xdr:row>
      <xdr:rowOff>99713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72725"/>
          <a:ext cx="889000" cy="10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169768</xdr:rowOff>
    </xdr:from>
    <xdr:to>
      <xdr:col>41</xdr:col>
      <xdr:colOff>101600</xdr:colOff>
      <xdr:row>77</xdr:row>
      <xdr:rowOff>99918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199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116445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2975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105073</xdr:rowOff>
    </xdr:from>
    <xdr:to>
      <xdr:col>36</xdr:col>
      <xdr:colOff>165100</xdr:colOff>
      <xdr:row>76</xdr:row>
      <xdr:rowOff>35223</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296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51750</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27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90615</xdr:rowOff>
    </xdr:from>
    <xdr:to>
      <xdr:col>55</xdr:col>
      <xdr:colOff>50800</xdr:colOff>
      <xdr:row>74</xdr:row>
      <xdr:rowOff>20765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60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113492</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45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155632</xdr:rowOff>
    </xdr:from>
    <xdr:to>
      <xdr:col>50</xdr:col>
      <xdr:colOff>165100</xdr:colOff>
      <xdr:row>79</xdr:row>
      <xdr:rowOff>85782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76909</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1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153879</xdr:rowOff>
    </xdr:from>
    <xdr:to>
      <xdr:col>46</xdr:col>
      <xdr:colOff>38100</xdr:colOff>
      <xdr:row>79</xdr:row>
      <xdr:rowOff>84029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75156</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19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120275</xdr:rowOff>
    </xdr:from>
    <xdr:to>
      <xdr:col>41</xdr:col>
      <xdr:colOff>101600</xdr:colOff>
      <xdr:row>78</xdr:row>
      <xdr:rowOff>50425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41552</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41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48913</xdr:rowOff>
    </xdr:from>
    <xdr:to>
      <xdr:col>36</xdr:col>
      <xdr:colOff>165100</xdr:colOff>
      <xdr:row>78</xdr:row>
      <xdr:rowOff>150513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2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141640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1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155266</xdr:rowOff>
    </xdr:from>
    <xdr:to>
      <xdr:col>54</xdr:col>
      <xdr:colOff>189865</xdr:colOff>
      <xdr:row>98</xdr:row>
      <xdr:rowOff>156671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85766"/>
          <a:ext cx="1270" cy="137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160498</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6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156671</xdr:rowOff>
    </xdr:from>
    <xdr:to>
      <xdr:col>55</xdr:col>
      <xdr:colOff>88900</xdr:colOff>
      <xdr:row>98</xdr:row>
      <xdr:rowOff>156671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101943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6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155266</xdr:rowOff>
    </xdr:from>
    <xdr:to>
      <xdr:col>55</xdr:col>
      <xdr:colOff>88900</xdr:colOff>
      <xdr:row>90</xdr:row>
      <xdr:rowOff>155266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8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112170</xdr:rowOff>
    </xdr:from>
    <xdr:to>
      <xdr:col>55</xdr:col>
      <xdr:colOff>0</xdr:colOff>
      <xdr:row>98</xdr:row>
      <xdr:rowOff>156671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914270"/>
          <a:ext cx="838200" cy="4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32464</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14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9587</xdr:rowOff>
    </xdr:from>
    <xdr:to>
      <xdr:col>55</xdr:col>
      <xdr:colOff>50800</xdr:colOff>
      <xdr:row>95</xdr:row>
      <xdr:rowOff>111187</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29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96059</xdr:rowOff>
    </xdr:from>
    <xdr:to>
      <xdr:col>50</xdr:col>
      <xdr:colOff>114300</xdr:colOff>
      <xdr:row>98</xdr:row>
      <xdr:rowOff>112170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98159"/>
          <a:ext cx="889000" cy="1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166646</xdr:rowOff>
    </xdr:from>
    <xdr:to>
      <xdr:col>50</xdr:col>
      <xdr:colOff>165100</xdr:colOff>
      <xdr:row>95</xdr:row>
      <xdr:rowOff>96796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28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113323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05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4423</xdr:rowOff>
    </xdr:from>
    <xdr:to>
      <xdr:col>45</xdr:col>
      <xdr:colOff>177800</xdr:colOff>
      <xdr:row>98</xdr:row>
      <xdr:rowOff>96059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463623"/>
          <a:ext cx="889000" cy="43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153442</xdr:rowOff>
    </xdr:from>
    <xdr:to>
      <xdr:col>46</xdr:col>
      <xdr:colOff>38100</xdr:colOff>
      <xdr:row>96</xdr:row>
      <xdr:rowOff>83592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4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100119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2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129848</xdr:rowOff>
    </xdr:from>
    <xdr:to>
      <xdr:col>41</xdr:col>
      <xdr:colOff>50800</xdr:colOff>
      <xdr:row>96</xdr:row>
      <xdr:rowOff>4423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417598"/>
          <a:ext cx="889000" cy="4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2761</xdr:rowOff>
    </xdr:from>
    <xdr:to>
      <xdr:col>41</xdr:col>
      <xdr:colOff>101600</xdr:colOff>
      <xdr:row>95</xdr:row>
      <xdr:rowOff>104361</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29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120888</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06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20799</xdr:rowOff>
    </xdr:from>
    <xdr:to>
      <xdr:col>36</xdr:col>
      <xdr:colOff>165100</xdr:colOff>
      <xdr:row>95</xdr:row>
      <xdr:rowOff>122399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30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138926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08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105871</xdr:rowOff>
    </xdr:from>
    <xdr:to>
      <xdr:col>55</xdr:col>
      <xdr:colOff>50800</xdr:colOff>
      <xdr:row>99</xdr:row>
      <xdr:rowOff>36021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90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20798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2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61370</xdr:rowOff>
    </xdr:from>
    <xdr:to>
      <xdr:col>50</xdr:col>
      <xdr:colOff>165100</xdr:colOff>
      <xdr:row>98</xdr:row>
      <xdr:rowOff>162970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6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154097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5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45259</xdr:rowOff>
    </xdr:from>
    <xdr:to>
      <xdr:col>46</xdr:col>
      <xdr:colOff>38100</xdr:colOff>
      <xdr:row>98</xdr:row>
      <xdr:rowOff>146859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4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137986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4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125073</xdr:rowOff>
    </xdr:from>
    <xdr:to>
      <xdr:col>41</xdr:col>
      <xdr:colOff>101600</xdr:colOff>
      <xdr:row>96</xdr:row>
      <xdr:rowOff>55223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41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46350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0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79048</xdr:rowOff>
    </xdr:from>
    <xdr:to>
      <xdr:col>36</xdr:col>
      <xdr:colOff>165100</xdr:colOff>
      <xdr:row>96</xdr:row>
      <xdr:rowOff>9198</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36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325</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45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53267</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368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171394</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14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53267</xdr:rowOff>
    </xdr:from>
    <xdr:to>
      <xdr:col>86</xdr:col>
      <xdr:colOff>25400</xdr:colOff>
      <xdr:row>31</xdr:row>
      <xdr:rowOff>53267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36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54683</xdr:rowOff>
    </xdr:from>
    <xdr:to>
      <xdr:col>85</xdr:col>
      <xdr:colOff>127000</xdr:colOff>
      <xdr:row>38</xdr:row>
      <xdr:rowOff>101684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69783"/>
          <a:ext cx="838200" cy="4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65097</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23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42220</xdr:rowOff>
    </xdr:from>
    <xdr:to>
      <xdr:col>85</xdr:col>
      <xdr:colOff>177800</xdr:colOff>
      <xdr:row>37</xdr:row>
      <xdr:rowOff>143820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38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54683</xdr:rowOff>
    </xdr:from>
    <xdr:to>
      <xdr:col>81</xdr:col>
      <xdr:colOff>50800</xdr:colOff>
      <xdr:row>38</xdr:row>
      <xdr:rowOff>110965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569783"/>
          <a:ext cx="889000" cy="5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93358</xdr:rowOff>
    </xdr:from>
    <xdr:to>
      <xdr:col>81</xdr:col>
      <xdr:colOff>101600</xdr:colOff>
      <xdr:row>38</xdr:row>
      <xdr:rowOff>23508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37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40035</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212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89499</xdr:rowOff>
    </xdr:from>
    <xdr:to>
      <xdr:col>76</xdr:col>
      <xdr:colOff>114300</xdr:colOff>
      <xdr:row>38</xdr:row>
      <xdr:rowOff>110965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04599"/>
          <a:ext cx="889000" cy="2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89517</xdr:rowOff>
    </xdr:from>
    <xdr:to>
      <xdr:col>76</xdr:col>
      <xdr:colOff>165100</xdr:colOff>
      <xdr:row>38</xdr:row>
      <xdr:rowOff>19667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3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36194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20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89499</xdr:rowOff>
    </xdr:from>
    <xdr:to>
      <xdr:col>71</xdr:col>
      <xdr:colOff>177800</xdr:colOff>
      <xdr:row>38</xdr:row>
      <xdr:rowOff>111513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04599"/>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122550</xdr:rowOff>
    </xdr:from>
    <xdr:to>
      <xdr:col>72</xdr:col>
      <xdr:colOff>38100</xdr:colOff>
      <xdr:row>38</xdr:row>
      <xdr:rowOff>52700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4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69227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24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93723</xdr:rowOff>
    </xdr:from>
    <xdr:to>
      <xdr:col>67</xdr:col>
      <xdr:colOff>101600</xdr:colOff>
      <xdr:row>38</xdr:row>
      <xdr:rowOff>23873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43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40400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212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50884</xdr:rowOff>
    </xdr:from>
    <xdr:to>
      <xdr:col>85</xdr:col>
      <xdr:colOff>177800</xdr:colOff>
      <xdr:row>38</xdr:row>
      <xdr:rowOff>152484</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6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137261</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0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3883</xdr:rowOff>
    </xdr:from>
    <xdr:to>
      <xdr:col>81</xdr:col>
      <xdr:colOff>101600</xdr:colOff>
      <xdr:row>38</xdr:row>
      <xdr:rowOff>105483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1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96610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1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60165</xdr:rowOff>
    </xdr:from>
    <xdr:to>
      <xdr:col>76</xdr:col>
      <xdr:colOff>165100</xdr:colOff>
      <xdr:row>38</xdr:row>
      <xdr:rowOff>161765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152892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6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38699</xdr:rowOff>
    </xdr:from>
    <xdr:to>
      <xdr:col>72</xdr:col>
      <xdr:colOff>38100</xdr:colOff>
      <xdr:row>38</xdr:row>
      <xdr:rowOff>140299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5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131426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4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60713</xdr:rowOff>
    </xdr:from>
    <xdr:to>
      <xdr:col>67</xdr:col>
      <xdr:colOff>101600</xdr:colOff>
      <xdr:row>38</xdr:row>
      <xdr:rowOff>162313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7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153440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68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9106</xdr:rowOff>
    </xdr:from>
    <xdr:to>
      <xdr:col>85</xdr:col>
      <xdr:colOff>126364</xdr:colOff>
      <xdr:row>78</xdr:row>
      <xdr:rowOff>9716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182056"/>
          <a:ext cx="1269" cy="1200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13543</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8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9716</xdr:rowOff>
    </xdr:from>
    <xdr:to>
      <xdr:col>86</xdr:col>
      <xdr:colOff>25400</xdr:colOff>
      <xdr:row>78</xdr:row>
      <xdr:rowOff>9716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82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127233</xdr:rowOff>
    </xdr:from>
    <xdr:ext cx="599010"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95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9106</xdr:rowOff>
    </xdr:from>
    <xdr:to>
      <xdr:col>86</xdr:col>
      <xdr:colOff>25400</xdr:colOff>
      <xdr:row>71</xdr:row>
      <xdr:rowOff>9106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18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129121</xdr:rowOff>
    </xdr:from>
    <xdr:to>
      <xdr:col>85</xdr:col>
      <xdr:colOff>127000</xdr:colOff>
      <xdr:row>78</xdr:row>
      <xdr:rowOff>6096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3330771"/>
          <a:ext cx="8382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16768</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704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165341</xdr:rowOff>
    </xdr:from>
    <xdr:to>
      <xdr:col>85</xdr:col>
      <xdr:colOff>177800</xdr:colOff>
      <xdr:row>75</xdr:row>
      <xdr:rowOff>95491</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6096</xdr:rowOff>
    </xdr:from>
    <xdr:to>
      <xdr:col>81</xdr:col>
      <xdr:colOff>50800</xdr:colOff>
      <xdr:row>78</xdr:row>
      <xdr:rowOff>69114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3379196"/>
          <a:ext cx="889000" cy="6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17767</xdr:rowOff>
    </xdr:from>
    <xdr:to>
      <xdr:col>81</xdr:col>
      <xdr:colOff>101600</xdr:colOff>
      <xdr:row>75</xdr:row>
      <xdr:rowOff>119367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135894</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6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69114</xdr:rowOff>
    </xdr:from>
    <xdr:to>
      <xdr:col>76</xdr:col>
      <xdr:colOff>114300</xdr:colOff>
      <xdr:row>78</xdr:row>
      <xdr:rowOff>116853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3442214"/>
          <a:ext cx="889000" cy="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56274</xdr:rowOff>
    </xdr:from>
    <xdr:to>
      <xdr:col>76</xdr:col>
      <xdr:colOff>165100</xdr:colOff>
      <xdr:row>75</xdr:row>
      <xdr:rowOff>157874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9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2951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69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116853</xdr:rowOff>
    </xdr:from>
    <xdr:to>
      <xdr:col>71</xdr:col>
      <xdr:colOff>177800</xdr:colOff>
      <xdr:row>78</xdr:row>
      <xdr:rowOff>150203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3489953"/>
          <a:ext cx="889000" cy="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37109</xdr:rowOff>
    </xdr:from>
    <xdr:to>
      <xdr:col>72</xdr:col>
      <xdr:colOff>38100</xdr:colOff>
      <xdr:row>75</xdr:row>
      <xdr:rowOff>138709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9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155236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67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74511</xdr:rowOff>
    </xdr:from>
    <xdr:to>
      <xdr:col>67</xdr:col>
      <xdr:colOff>101600</xdr:colOff>
      <xdr:row>76</xdr:row>
      <xdr:rowOff>4660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3326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21188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270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78321</xdr:rowOff>
    </xdr:from>
    <xdr:to>
      <xdr:col>85</xdr:col>
      <xdr:colOff>177800</xdr:colOff>
      <xdr:row>78</xdr:row>
      <xdr:rowOff>8471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327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164698</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319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126746</xdr:rowOff>
    </xdr:from>
    <xdr:to>
      <xdr:col>81</xdr:col>
      <xdr:colOff>101600</xdr:colOff>
      <xdr:row>78</xdr:row>
      <xdr:rowOff>56896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332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48023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342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18314</xdr:rowOff>
    </xdr:from>
    <xdr:to>
      <xdr:col>76</xdr:col>
      <xdr:colOff>165100</xdr:colOff>
      <xdr:row>78</xdr:row>
      <xdr:rowOff>119914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339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111041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348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66053</xdr:rowOff>
    </xdr:from>
    <xdr:to>
      <xdr:col>72</xdr:col>
      <xdr:colOff>38100</xdr:colOff>
      <xdr:row>78</xdr:row>
      <xdr:rowOff>167653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343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158780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353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99403</xdr:rowOff>
    </xdr:from>
    <xdr:to>
      <xdr:col>67</xdr:col>
      <xdr:colOff>101600</xdr:colOff>
      <xdr:row>79</xdr:row>
      <xdr:rowOff>29553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347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20680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3565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8342</xdr:rowOff>
    </xdr:from>
    <xdr:to>
      <xdr:col>85</xdr:col>
      <xdr:colOff>126364</xdr:colOff>
      <xdr:row>98</xdr:row>
      <xdr:rowOff>65012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0292"/>
          <a:ext cx="1269" cy="125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68839</xdr:rowOff>
    </xdr:from>
    <xdr:ext cx="534377"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87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65012</xdr:rowOff>
    </xdr:from>
    <xdr:to>
      <xdr:col>86</xdr:col>
      <xdr:colOff>25400</xdr:colOff>
      <xdr:row>98</xdr:row>
      <xdr:rowOff>65012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867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126469</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8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8342</xdr:rowOff>
    </xdr:from>
    <xdr:to>
      <xdr:col>86</xdr:col>
      <xdr:colOff>25400</xdr:colOff>
      <xdr:row>91</xdr:row>
      <xdr:rowOff>8342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83296</xdr:rowOff>
    </xdr:from>
    <xdr:to>
      <xdr:col>85</xdr:col>
      <xdr:colOff>127000</xdr:colOff>
      <xdr:row>98</xdr:row>
      <xdr:rowOff>1191</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713946"/>
          <a:ext cx="838200" cy="8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122178</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409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99301</xdr:rowOff>
    </xdr:from>
    <xdr:to>
      <xdr:col>85</xdr:col>
      <xdr:colOff>177800</xdr:colOff>
      <xdr:row>97</xdr:row>
      <xdr:rowOff>29451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55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83296</xdr:rowOff>
    </xdr:from>
    <xdr:to>
      <xdr:col>81</xdr:col>
      <xdr:colOff>50800</xdr:colOff>
      <xdr:row>98</xdr:row>
      <xdr:rowOff>45376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713946"/>
          <a:ext cx="889000" cy="13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112130</xdr:rowOff>
    </xdr:from>
    <xdr:to>
      <xdr:col>81</xdr:col>
      <xdr:colOff>101600</xdr:colOff>
      <xdr:row>97</xdr:row>
      <xdr:rowOff>42280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57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58807</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34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28682</xdr:rowOff>
    </xdr:from>
    <xdr:to>
      <xdr:col>76</xdr:col>
      <xdr:colOff>114300</xdr:colOff>
      <xdr:row>98</xdr:row>
      <xdr:rowOff>45376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830782"/>
          <a:ext cx="889000" cy="1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8204</xdr:rowOff>
    </xdr:from>
    <xdr:to>
      <xdr:col>76</xdr:col>
      <xdr:colOff>165100</xdr:colOff>
      <xdr:row>97</xdr:row>
      <xdr:rowOff>109804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63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126331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41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6714</xdr:rowOff>
    </xdr:from>
    <xdr:to>
      <xdr:col>71</xdr:col>
      <xdr:colOff>177800</xdr:colOff>
      <xdr:row>98</xdr:row>
      <xdr:rowOff>28682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808814"/>
          <a:ext cx="889000" cy="2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111806</xdr:rowOff>
    </xdr:from>
    <xdr:to>
      <xdr:col>72</xdr:col>
      <xdr:colOff>38100</xdr:colOff>
      <xdr:row>97</xdr:row>
      <xdr:rowOff>41956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57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58483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3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65483</xdr:rowOff>
    </xdr:from>
    <xdr:to>
      <xdr:col>67</xdr:col>
      <xdr:colOff>101600</xdr:colOff>
      <xdr:row>97</xdr:row>
      <xdr:rowOff>167083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69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12160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121841</xdr:rowOff>
    </xdr:from>
    <xdr:to>
      <xdr:col>85</xdr:col>
      <xdr:colOff>177800</xdr:colOff>
      <xdr:row>98</xdr:row>
      <xdr:rowOff>51991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75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36768</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66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32496</xdr:rowOff>
    </xdr:from>
    <xdr:to>
      <xdr:col>81</xdr:col>
      <xdr:colOff>101600</xdr:colOff>
      <xdr:row>97</xdr:row>
      <xdr:rowOff>134096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66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125223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75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166026</xdr:rowOff>
    </xdr:from>
    <xdr:to>
      <xdr:col>76</xdr:col>
      <xdr:colOff>165100</xdr:colOff>
      <xdr:row>98</xdr:row>
      <xdr:rowOff>96176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9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87303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88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149332</xdr:rowOff>
    </xdr:from>
    <xdr:to>
      <xdr:col>72</xdr:col>
      <xdr:colOff>38100</xdr:colOff>
      <xdr:row>98</xdr:row>
      <xdr:rowOff>79482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77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70609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87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127364</xdr:rowOff>
    </xdr:from>
    <xdr:to>
      <xdr:col>67</xdr:col>
      <xdr:colOff>101600</xdr:colOff>
      <xdr:row>98</xdr:row>
      <xdr:rowOff>57514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75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48641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85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70251</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385201"/>
          <a:ext cx="1269" cy="1269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16928</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51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70251</xdr:rowOff>
    </xdr:from>
    <xdr:to>
      <xdr:col>116</xdr:col>
      <xdr:colOff>152400</xdr:colOff>
      <xdr:row>31</xdr:row>
      <xdr:rowOff>70251</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385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90152</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090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67275</xdr:rowOff>
    </xdr:from>
    <xdr:to>
      <xdr:col>116</xdr:col>
      <xdr:colOff>114300</xdr:colOff>
      <xdr:row>36</xdr:row>
      <xdr:rowOff>168875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23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160909</xdr:rowOff>
    </xdr:from>
    <xdr:to>
      <xdr:col>112</xdr:col>
      <xdr:colOff>38100</xdr:colOff>
      <xdr:row>37</xdr:row>
      <xdr:rowOff>91059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33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107586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10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25258</xdr:rowOff>
    </xdr:from>
    <xdr:to>
      <xdr:col>107</xdr:col>
      <xdr:colOff>101600</xdr:colOff>
      <xdr:row>37</xdr:row>
      <xdr:rowOff>126858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36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143385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14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33487</xdr:rowOff>
    </xdr:from>
    <xdr:to>
      <xdr:col>102</xdr:col>
      <xdr:colOff>165100</xdr:colOff>
      <xdr:row>37</xdr:row>
      <xdr:rowOff>135087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37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151614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15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56576</xdr:rowOff>
    </xdr:from>
    <xdr:to>
      <xdr:col>98</xdr:col>
      <xdr:colOff>38100</xdr:colOff>
      <xdr:row>37</xdr:row>
      <xdr:rowOff>158176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0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3253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78663</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51163"/>
          <a:ext cx="1269" cy="150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25340</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78663</xdr:rowOff>
    </xdr:from>
    <xdr:to>
      <xdr:col>116</xdr:col>
      <xdr:colOff>152400</xdr:colOff>
      <xdr:row>50</xdr:row>
      <xdr:rowOff>78663</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51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140691</xdr:rowOff>
    </xdr:from>
    <xdr:to>
      <xdr:col>116</xdr:col>
      <xdr:colOff>63500</xdr:colOff>
      <xdr:row>58</xdr:row>
      <xdr:rowOff>143129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10084791"/>
          <a:ext cx="8382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9898</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158471</xdr:rowOff>
    </xdr:from>
    <xdr:to>
      <xdr:col>116</xdr:col>
      <xdr:colOff>114300</xdr:colOff>
      <xdr:row>57</xdr:row>
      <xdr:rowOff>88621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97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143129</xdr:rowOff>
    </xdr:from>
    <xdr:to>
      <xdr:col>111</xdr:col>
      <xdr:colOff>177800</xdr:colOff>
      <xdr:row>58</xdr:row>
      <xdr:rowOff>144500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10087229"/>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4013</xdr:rowOff>
    </xdr:from>
    <xdr:to>
      <xdr:col>112</xdr:col>
      <xdr:colOff>38100</xdr:colOff>
      <xdr:row>57</xdr:row>
      <xdr:rowOff>105613</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77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122140</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55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144500</xdr:rowOff>
    </xdr:from>
    <xdr:to>
      <xdr:col>107</xdr:col>
      <xdr:colOff>50800</xdr:colOff>
      <xdr:row>58</xdr:row>
      <xdr:rowOff>145948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10088600"/>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31826</xdr:rowOff>
    </xdr:from>
    <xdr:to>
      <xdr:col>107</xdr:col>
      <xdr:colOff>101600</xdr:colOff>
      <xdr:row>57</xdr:row>
      <xdr:rowOff>133426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80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149953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5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131394</xdr:rowOff>
    </xdr:from>
    <xdr:to>
      <xdr:col>102</xdr:col>
      <xdr:colOff>114300</xdr:colOff>
      <xdr:row>58</xdr:row>
      <xdr:rowOff>145948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10075494"/>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31217</xdr:rowOff>
    </xdr:from>
    <xdr:to>
      <xdr:col>102</xdr:col>
      <xdr:colOff>165100</xdr:colOff>
      <xdr:row>57</xdr:row>
      <xdr:rowOff>132817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803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149344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57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54839</xdr:rowOff>
    </xdr:from>
    <xdr:to>
      <xdr:col>98</xdr:col>
      <xdr:colOff>38100</xdr:colOff>
      <xdr:row>57</xdr:row>
      <xdr:rowOff>156439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82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60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89891</xdr:rowOff>
    </xdr:from>
    <xdr:to>
      <xdr:col>116</xdr:col>
      <xdr:colOff>114300</xdr:colOff>
      <xdr:row>59</xdr:row>
      <xdr:rowOff>20041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03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4818</xdr:rowOff>
    </xdr:from>
    <xdr:ext cx="378565"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948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92329</xdr:rowOff>
    </xdr:from>
    <xdr:to>
      <xdr:col>112</xdr:col>
      <xdr:colOff>38100</xdr:colOff>
      <xdr:row>59</xdr:row>
      <xdr:rowOff>22479</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03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13606</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4017" y="101291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93700</xdr:rowOff>
    </xdr:from>
    <xdr:to>
      <xdr:col>107</xdr:col>
      <xdr:colOff>101600</xdr:colOff>
      <xdr:row>59</xdr:row>
      <xdr:rowOff>23850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03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14977</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5017" y="10130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95148</xdr:rowOff>
    </xdr:from>
    <xdr:to>
      <xdr:col>102</xdr:col>
      <xdr:colOff>165100</xdr:colOff>
      <xdr:row>59</xdr:row>
      <xdr:rowOff>25298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03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16425</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6017" y="101319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80594</xdr:rowOff>
    </xdr:from>
    <xdr:to>
      <xdr:col>98</xdr:col>
      <xdr:colOff>38100</xdr:colOff>
      <xdr:row>59</xdr:row>
      <xdr:rowOff>10744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02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1871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11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63291</xdr:rowOff>
    </xdr:from>
    <xdr:to>
      <xdr:col>116</xdr:col>
      <xdr:colOff>62864</xdr:colOff>
      <xdr:row>78</xdr:row>
      <xdr:rowOff>3930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064791"/>
          <a:ext cx="1269" cy="13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7757</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3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3930</xdr:rowOff>
    </xdr:from>
    <xdr:to>
      <xdr:col>116</xdr:col>
      <xdr:colOff>152400</xdr:colOff>
      <xdr:row>78</xdr:row>
      <xdr:rowOff>3930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37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9968</xdr:rowOff>
    </xdr:from>
    <xdr:ext cx="599010"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84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63291</xdr:rowOff>
    </xdr:from>
    <xdr:to>
      <xdr:col>116</xdr:col>
      <xdr:colOff>152400</xdr:colOff>
      <xdr:row>70</xdr:row>
      <xdr:rowOff>63291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064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141071</xdr:rowOff>
    </xdr:from>
    <xdr:to>
      <xdr:col>116</xdr:col>
      <xdr:colOff>63500</xdr:colOff>
      <xdr:row>75</xdr:row>
      <xdr:rowOff>65634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323300" y="12828371"/>
          <a:ext cx="8382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42130</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55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19253</xdr:rowOff>
    </xdr:from>
    <xdr:to>
      <xdr:col>116</xdr:col>
      <xdr:colOff>114300</xdr:colOff>
      <xdr:row>74</xdr:row>
      <xdr:rowOff>120853</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70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14904</xdr:rowOff>
    </xdr:from>
    <xdr:to>
      <xdr:col>111</xdr:col>
      <xdr:colOff>177800</xdr:colOff>
      <xdr:row>75</xdr:row>
      <xdr:rowOff>65634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0434300" y="12873654"/>
          <a:ext cx="889000" cy="50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39103</xdr:rowOff>
    </xdr:from>
    <xdr:to>
      <xdr:col>112</xdr:col>
      <xdr:colOff>38100</xdr:colOff>
      <xdr:row>73</xdr:row>
      <xdr:rowOff>140703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5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157230</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33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14904</xdr:rowOff>
    </xdr:from>
    <xdr:to>
      <xdr:col>107</xdr:col>
      <xdr:colOff>50800</xdr:colOff>
      <xdr:row>75</xdr:row>
      <xdr:rowOff>34354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873654"/>
          <a:ext cx="889000" cy="1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52019</xdr:rowOff>
    </xdr:from>
    <xdr:to>
      <xdr:col>107</xdr:col>
      <xdr:colOff>101600</xdr:colOff>
      <xdr:row>73</xdr:row>
      <xdr:rowOff>153619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56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170146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34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34354</xdr:rowOff>
    </xdr:from>
    <xdr:to>
      <xdr:col>102</xdr:col>
      <xdr:colOff>114300</xdr:colOff>
      <xdr:row>75</xdr:row>
      <xdr:rowOff>84265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656300" y="12893104"/>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95548</xdr:rowOff>
    </xdr:from>
    <xdr:to>
      <xdr:col>102</xdr:col>
      <xdr:colOff>165100</xdr:colOff>
      <xdr:row>74</xdr:row>
      <xdr:rowOff>25698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61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42225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38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148717</xdr:rowOff>
    </xdr:from>
    <xdr:to>
      <xdr:col>98</xdr:col>
      <xdr:colOff>38100</xdr:colOff>
      <xdr:row>74</xdr:row>
      <xdr:rowOff>78867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66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95394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43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90271</xdr:rowOff>
    </xdr:from>
    <xdr:to>
      <xdr:col>116</xdr:col>
      <xdr:colOff>114300</xdr:colOff>
      <xdr:row>75</xdr:row>
      <xdr:rowOff>20421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7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68698</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75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14834</xdr:rowOff>
    </xdr:from>
    <xdr:to>
      <xdr:col>112</xdr:col>
      <xdr:colOff>38100</xdr:colOff>
      <xdr:row>75</xdr:row>
      <xdr:rowOff>116434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87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107561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96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135554</xdr:rowOff>
    </xdr:from>
    <xdr:to>
      <xdr:col>107</xdr:col>
      <xdr:colOff>101600</xdr:colOff>
      <xdr:row>75</xdr:row>
      <xdr:rowOff>65704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82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56831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91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155004</xdr:rowOff>
    </xdr:from>
    <xdr:to>
      <xdr:col>102</xdr:col>
      <xdr:colOff>165100</xdr:colOff>
      <xdr:row>75</xdr:row>
      <xdr:rowOff>85154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84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76281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93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33465</xdr:rowOff>
    </xdr:from>
    <xdr:to>
      <xdr:col>98</xdr:col>
      <xdr:colOff>38100</xdr:colOff>
      <xdr:row>75</xdr:row>
      <xdr:rowOff>135065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89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126192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98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人事院勧告に基づく引上げを行ったため上昇した。補助費は南知多町ふるさと産品創出等支援事業補助金の増により上昇した。物件費はふるさと納税の寄附増に伴う委託料を要因に上昇。普通建設事業費は師崎港観光センター周辺整備事業建設工事を実施したことに伴い上昇した。扶助費については、定額減税補足給付金（調整給付）給付事業費、物価高騰対応重点支援給付金（均等割のみ課税世帯）給付事業費が主な上昇要因。扶助費の決算額も年々上昇傾向ではあるものの、他団体と比較する低位にある。他団体は過疎の指定を受けている団体も多くあり、本町よりもさらに高齢化が進んでいることが要因と考えられる。公債費については、令和３年度に公共施設更新に伴う大型の地方債の借り入れを行い、その元金償還が開始したことにより決算額は増加傾向にある。今後も、令和６年度に借入を行った師崎港観光センター周辺整備運営事業と内海観光センター建設事業の償還が開始するため、増加傾向になると見込んでいる。</a:t>
          </a:r>
        </a:p>
        <a:p>
          <a:r>
            <a:rPr kumimoji="1" lang="ja-JP" altLang="en-US" sz="1300">
              <a:latin typeface="ＭＳ Ｐゴシック" panose="020B0600070205080204" pitchFamily="50" charset="-128"/>
              <a:ea typeface="ＭＳ Ｐゴシック" panose="020B0600070205080204" pitchFamily="50" charset="-128"/>
            </a:rPr>
            <a:t>　普通建設事業費の新規整備以外は、類似団体平均を下回っているが、今後も高齢化に伴う扶助費割合の増、老朽化した公共施設の更新整備の経費の増などが見込まれるため、引き続き適切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15,506
14,892
38.23
9,843,181
9,414,501
426,931
5,395,576
6,080,874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71806</xdr:rowOff>
    </xdr:from>
    <xdr:to>
      <xdr:col>24</xdr:col>
      <xdr:colOff>62865</xdr:colOff>
      <xdr:row>38</xdr:row>
      <xdr:rowOff>20600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15306"/>
          <a:ext cx="1270" cy="132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24427</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20600</xdr:rowOff>
    </xdr:from>
    <xdr:to>
      <xdr:col>24</xdr:col>
      <xdr:colOff>152400</xdr:colOff>
      <xdr:row>38</xdr:row>
      <xdr:rowOff>20600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18483</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9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71806</xdr:rowOff>
    </xdr:from>
    <xdr:to>
      <xdr:col>24</xdr:col>
      <xdr:colOff>152400</xdr:colOff>
      <xdr:row>30</xdr:row>
      <xdr:rowOff>71806</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15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28601</xdr:rowOff>
    </xdr:from>
    <xdr:to>
      <xdr:col>24</xdr:col>
      <xdr:colOff>63500</xdr:colOff>
      <xdr:row>37</xdr:row>
      <xdr:rowOff>100838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72251"/>
          <a:ext cx="838200" cy="7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157040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1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134163</xdr:rowOff>
    </xdr:from>
    <xdr:to>
      <xdr:col>24</xdr:col>
      <xdr:colOff>114300</xdr:colOff>
      <xdr:row>35</xdr:row>
      <xdr:rowOff>64313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6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81407</xdr:rowOff>
    </xdr:from>
    <xdr:to>
      <xdr:col>19</xdr:col>
      <xdr:colOff>177800</xdr:colOff>
      <xdr:row>37</xdr:row>
      <xdr:rowOff>100838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253607"/>
          <a:ext cx="889000" cy="190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143078</xdr:rowOff>
    </xdr:from>
    <xdr:to>
      <xdr:col>20</xdr:col>
      <xdr:colOff>38100</xdr:colOff>
      <xdr:row>36</xdr:row>
      <xdr:rowOff>73228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89755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91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81407</xdr:rowOff>
    </xdr:from>
    <xdr:to>
      <xdr:col>15</xdr:col>
      <xdr:colOff>50800</xdr:colOff>
      <xdr:row>37</xdr:row>
      <xdr:rowOff>135356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53607"/>
          <a:ext cx="889000" cy="22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154280</xdr:rowOff>
    </xdr:from>
    <xdr:to>
      <xdr:col>15</xdr:col>
      <xdr:colOff>101600</xdr:colOff>
      <xdr:row>36</xdr:row>
      <xdr:rowOff>84430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1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100957</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9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135356</xdr:rowOff>
    </xdr:from>
    <xdr:to>
      <xdr:col>10</xdr:col>
      <xdr:colOff>114300</xdr:colOff>
      <xdr:row>38</xdr:row>
      <xdr:rowOff>7112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479006"/>
          <a:ext cx="889000" cy="4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37236</xdr:rowOff>
    </xdr:from>
    <xdr:to>
      <xdr:col>10</xdr:col>
      <xdr:colOff>165100</xdr:colOff>
      <xdr:row>36</xdr:row>
      <xdr:rowOff>138836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155363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75184</xdr:rowOff>
    </xdr:from>
    <xdr:to>
      <xdr:col>6</xdr:col>
      <xdr:colOff>38100</xdr:colOff>
      <xdr:row>37</xdr:row>
      <xdr:rowOff>5334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247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21861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149251</xdr:rowOff>
    </xdr:from>
    <xdr:to>
      <xdr:col>24</xdr:col>
      <xdr:colOff>114300</xdr:colOff>
      <xdr:row>37</xdr:row>
      <xdr:rowOff>79401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2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127678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9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50038</xdr:rowOff>
    </xdr:from>
    <xdr:to>
      <xdr:col>20</xdr:col>
      <xdr:colOff>38100</xdr:colOff>
      <xdr:row>37</xdr:row>
      <xdr:rowOff>151638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9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142765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30607</xdr:rowOff>
    </xdr:from>
    <xdr:to>
      <xdr:col>15</xdr:col>
      <xdr:colOff>101600</xdr:colOff>
      <xdr:row>36</xdr:row>
      <xdr:rowOff>132207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0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123334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84556</xdr:rowOff>
    </xdr:from>
    <xdr:to>
      <xdr:col>10</xdr:col>
      <xdr:colOff>165100</xdr:colOff>
      <xdr:row>38</xdr:row>
      <xdr:rowOff>14706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42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5834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520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127762</xdr:rowOff>
    </xdr:from>
    <xdr:to>
      <xdr:col>6</xdr:col>
      <xdr:colOff>38100</xdr:colOff>
      <xdr:row>38</xdr:row>
      <xdr:rowOff>57912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471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49039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56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37650</xdr:rowOff>
    </xdr:from>
    <xdr:to>
      <xdr:col>24</xdr:col>
      <xdr:colOff>62865</xdr:colOff>
      <xdr:row>59</xdr:row>
      <xdr:rowOff>126180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81600"/>
          <a:ext cx="1270" cy="146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130007</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4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126180</xdr:rowOff>
    </xdr:from>
    <xdr:to>
      <xdr:col>24</xdr:col>
      <xdr:colOff>152400</xdr:colOff>
      <xdr:row>59</xdr:row>
      <xdr:rowOff>126180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4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155777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55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538,749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37650</xdr:rowOff>
    </xdr:from>
    <xdr:to>
      <xdr:col>24</xdr:col>
      <xdr:colOff>152400</xdr:colOff>
      <xdr:row>51</xdr:row>
      <xdr:rowOff>37650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8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12115</xdr:rowOff>
    </xdr:from>
    <xdr:to>
      <xdr:col>24</xdr:col>
      <xdr:colOff>63500</xdr:colOff>
      <xdr:row>59</xdr:row>
      <xdr:rowOff>124551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27665"/>
          <a:ext cx="838200" cy="11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77147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54270</xdr:rowOff>
    </xdr:from>
    <xdr:to>
      <xdr:col>24</xdr:col>
      <xdr:colOff>114300</xdr:colOff>
      <xdr:row>57</xdr:row>
      <xdr:rowOff>155870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112713</xdr:rowOff>
    </xdr:from>
    <xdr:to>
      <xdr:col>19</xdr:col>
      <xdr:colOff>177800</xdr:colOff>
      <xdr:row>59</xdr:row>
      <xdr:rowOff>124551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228263"/>
          <a:ext cx="889000" cy="1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112034</xdr:rowOff>
    </xdr:from>
    <xdr:to>
      <xdr:col>20</xdr:col>
      <xdr:colOff>38100</xdr:colOff>
      <xdr:row>58</xdr:row>
      <xdr:rowOff>42184</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58711</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9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112713</xdr:rowOff>
    </xdr:from>
    <xdr:to>
      <xdr:col>15</xdr:col>
      <xdr:colOff>50800</xdr:colOff>
      <xdr:row>59</xdr:row>
      <xdr:rowOff>132604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228263"/>
          <a:ext cx="889000" cy="1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22694</xdr:rowOff>
    </xdr:from>
    <xdr:to>
      <xdr:col>15</xdr:col>
      <xdr:colOff>101600</xdr:colOff>
      <xdr:row>58</xdr:row>
      <xdr:rowOff>124294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6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742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105593</xdr:rowOff>
    </xdr:from>
    <xdr:to>
      <xdr:col>10</xdr:col>
      <xdr:colOff>114300</xdr:colOff>
      <xdr:row>59</xdr:row>
      <xdr:rowOff>132604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78243"/>
          <a:ext cx="889000" cy="36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155459</xdr:rowOff>
    </xdr:from>
    <xdr:to>
      <xdr:col>10</xdr:col>
      <xdr:colOff>165100</xdr:colOff>
      <xdr:row>58</xdr:row>
      <xdr:rowOff>85609</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102136</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70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120107</xdr:rowOff>
    </xdr:from>
    <xdr:to>
      <xdr:col>6</xdr:col>
      <xdr:colOff>38100</xdr:colOff>
      <xdr:row>57</xdr:row>
      <xdr:rowOff>50257</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72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66784</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49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132765</xdr:rowOff>
    </xdr:from>
    <xdr:to>
      <xdr:col>24</xdr:col>
      <xdr:colOff>114300</xdr:colOff>
      <xdr:row>59</xdr:row>
      <xdr:rowOff>62915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7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47692</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9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73751</xdr:rowOff>
    </xdr:from>
    <xdr:to>
      <xdr:col>20</xdr:col>
      <xdr:colOff>38100</xdr:colOff>
      <xdr:row>60</xdr:row>
      <xdr:rowOff>3901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18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166478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282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61913</xdr:rowOff>
    </xdr:from>
    <xdr:to>
      <xdr:col>15</xdr:col>
      <xdr:colOff>101600</xdr:colOff>
      <xdr:row>59</xdr:row>
      <xdr:rowOff>163513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7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154640</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7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81804</xdr:rowOff>
    </xdr:from>
    <xdr:to>
      <xdr:col>10</xdr:col>
      <xdr:colOff>165100</xdr:colOff>
      <xdr:row>60</xdr:row>
      <xdr:rowOff>11954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9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60</xdr:row>
      <xdr:rowOff>3081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9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54793</xdr:rowOff>
    </xdr:from>
    <xdr:to>
      <xdr:col>6</xdr:col>
      <xdr:colOff>38100</xdr:colOff>
      <xdr:row>57</xdr:row>
      <xdr:rowOff>156393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2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147520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20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132929</xdr:rowOff>
    </xdr:from>
    <xdr:to>
      <xdr:col>24</xdr:col>
      <xdr:colOff>62865</xdr:colOff>
      <xdr:row>76</xdr:row>
      <xdr:rowOff>44853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34429"/>
          <a:ext cx="1270" cy="94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48680</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0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44853</xdr:rowOff>
    </xdr:from>
    <xdr:to>
      <xdr:col>24</xdr:col>
      <xdr:colOff>152400</xdr:colOff>
      <xdr:row>76</xdr:row>
      <xdr:rowOff>44853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075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79606</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0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258,622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132929</xdr:rowOff>
    </xdr:from>
    <xdr:to>
      <xdr:col>24</xdr:col>
      <xdr:colOff>152400</xdr:colOff>
      <xdr:row>70</xdr:row>
      <xdr:rowOff>132929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3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44853</xdr:rowOff>
    </xdr:from>
    <xdr:to>
      <xdr:col>24</xdr:col>
      <xdr:colOff>63500</xdr:colOff>
      <xdr:row>77</xdr:row>
      <xdr:rowOff>63043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075053"/>
          <a:ext cx="838200" cy="18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6404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3508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154977</xdr:rowOff>
    </xdr:from>
    <xdr:to>
      <xdr:col>24</xdr:col>
      <xdr:colOff>114300</xdr:colOff>
      <xdr:row>73</xdr:row>
      <xdr:rowOff>85127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49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63043</xdr:rowOff>
    </xdr:from>
    <xdr:to>
      <xdr:col>19</xdr:col>
      <xdr:colOff>177800</xdr:colOff>
      <xdr:row>77</xdr:row>
      <xdr:rowOff>146678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264693"/>
          <a:ext cx="889000" cy="8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68935</xdr:rowOff>
    </xdr:from>
    <xdr:to>
      <xdr:col>20</xdr:col>
      <xdr:colOff>38100</xdr:colOff>
      <xdr:row>73</xdr:row>
      <xdr:rowOff>170535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258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15612</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36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86131</xdr:rowOff>
    </xdr:from>
    <xdr:to>
      <xdr:col>15</xdr:col>
      <xdr:colOff>50800</xdr:colOff>
      <xdr:row>77</xdr:row>
      <xdr:rowOff>146678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287781"/>
          <a:ext cx="889000" cy="60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58736</xdr:rowOff>
    </xdr:from>
    <xdr:to>
      <xdr:col>15</xdr:col>
      <xdr:colOff>101600</xdr:colOff>
      <xdr:row>74</xdr:row>
      <xdr:rowOff>160336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274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5413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521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86131</xdr:rowOff>
    </xdr:from>
    <xdr:to>
      <xdr:col>10</xdr:col>
      <xdr:colOff>114300</xdr:colOff>
      <xdr:row>78</xdr:row>
      <xdr:rowOff>74048</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287781"/>
          <a:ext cx="889000" cy="15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73</xdr:row>
      <xdr:rowOff>166047</xdr:rowOff>
    </xdr:from>
    <xdr:to>
      <xdr:col>10</xdr:col>
      <xdr:colOff>165100</xdr:colOff>
      <xdr:row>74</xdr:row>
      <xdr:rowOff>96197</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2681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112724</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457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110944</xdr:rowOff>
    </xdr:from>
    <xdr:to>
      <xdr:col>6</xdr:col>
      <xdr:colOff>38100</xdr:colOff>
      <xdr:row>76</xdr:row>
      <xdr:rowOff>41094</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296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57621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2744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165503</xdr:rowOff>
    </xdr:from>
    <xdr:to>
      <xdr:col>24</xdr:col>
      <xdr:colOff>114300</xdr:colOff>
      <xdr:row>76</xdr:row>
      <xdr:rowOff>95653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02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80430</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939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12243</xdr:rowOff>
    </xdr:from>
    <xdr:to>
      <xdr:col>20</xdr:col>
      <xdr:colOff>38100</xdr:colOff>
      <xdr:row>77</xdr:row>
      <xdr:rowOff>113843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21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104970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0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95878</xdr:rowOff>
    </xdr:from>
    <xdr:to>
      <xdr:col>15</xdr:col>
      <xdr:colOff>101600</xdr:colOff>
      <xdr:row>78</xdr:row>
      <xdr:rowOff>26028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29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17155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390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35331</xdr:rowOff>
    </xdr:from>
    <xdr:to>
      <xdr:col>10</xdr:col>
      <xdr:colOff>165100</xdr:colOff>
      <xdr:row>77</xdr:row>
      <xdr:rowOff>136931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3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128058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29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23248</xdr:rowOff>
    </xdr:from>
    <xdr:to>
      <xdr:col>6</xdr:col>
      <xdr:colOff>38100</xdr:colOff>
      <xdr:row>78</xdr:row>
      <xdr:rowOff>124848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39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115975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48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37962</xdr:rowOff>
    </xdr:from>
    <xdr:to>
      <xdr:col>24</xdr:col>
      <xdr:colOff>62865</xdr:colOff>
      <xdr:row>99</xdr:row>
      <xdr:rowOff>36297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639912"/>
          <a:ext cx="1270" cy="1369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40124</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36297</xdr:rowOff>
    </xdr:from>
    <xdr:to>
      <xdr:col>24</xdr:col>
      <xdr:colOff>152400</xdr:colOff>
      <xdr:row>99</xdr:row>
      <xdr:rowOff>36297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156089</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41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161,596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37962</xdr:rowOff>
    </xdr:from>
    <xdr:to>
      <xdr:col>24</xdr:col>
      <xdr:colOff>152400</xdr:colOff>
      <xdr:row>91</xdr:row>
      <xdr:rowOff>37962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639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95624</xdr:rowOff>
    </xdr:from>
    <xdr:to>
      <xdr:col>24</xdr:col>
      <xdr:colOff>63500</xdr:colOff>
      <xdr:row>97</xdr:row>
      <xdr:rowOff>127715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726274"/>
          <a:ext cx="838200" cy="3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60560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48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37683</xdr:rowOff>
    </xdr:from>
    <xdr:to>
      <xdr:col>24</xdr:col>
      <xdr:colOff>114300</xdr:colOff>
      <xdr:row>96</xdr:row>
      <xdr:rowOff>139283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9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95624</xdr:rowOff>
    </xdr:from>
    <xdr:to>
      <xdr:col>19</xdr:col>
      <xdr:colOff>177800</xdr:colOff>
      <xdr:row>97</xdr:row>
      <xdr:rowOff>162385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726274"/>
          <a:ext cx="889000" cy="6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61316</xdr:rowOff>
    </xdr:from>
    <xdr:to>
      <xdr:col>20</xdr:col>
      <xdr:colOff>38100</xdr:colOff>
      <xdr:row>96</xdr:row>
      <xdr:rowOff>162916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52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7993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9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78000</xdr:rowOff>
    </xdr:from>
    <xdr:to>
      <xdr:col>15</xdr:col>
      <xdr:colOff>50800</xdr:colOff>
      <xdr:row>97</xdr:row>
      <xdr:rowOff>162385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537200"/>
          <a:ext cx="889000" cy="25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83708</xdr:rowOff>
    </xdr:from>
    <xdr:to>
      <xdr:col>15</xdr:col>
      <xdr:colOff>101600</xdr:colOff>
      <xdr:row>97</xdr:row>
      <xdr:rowOff>13858</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54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30385</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1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78000</xdr:rowOff>
    </xdr:from>
    <xdr:to>
      <xdr:col>10</xdr:col>
      <xdr:colOff>114300</xdr:colOff>
      <xdr:row>97</xdr:row>
      <xdr:rowOff>80003</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537200"/>
          <a:ext cx="889000" cy="17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43256</xdr:rowOff>
    </xdr:from>
    <xdr:to>
      <xdr:col>10</xdr:col>
      <xdr:colOff>165100</xdr:colOff>
      <xdr:row>96</xdr:row>
      <xdr:rowOff>144856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135983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96248</xdr:rowOff>
    </xdr:from>
    <xdr:to>
      <xdr:col>6</xdr:col>
      <xdr:colOff>38100</xdr:colOff>
      <xdr:row>97</xdr:row>
      <xdr:rowOff>26398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555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42925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30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76915</xdr:rowOff>
    </xdr:from>
    <xdr:to>
      <xdr:col>24</xdr:col>
      <xdr:colOff>114300</xdr:colOff>
      <xdr:row>98</xdr:row>
      <xdr:rowOff>7065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70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55342</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8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44824</xdr:rowOff>
    </xdr:from>
    <xdr:to>
      <xdr:col>20</xdr:col>
      <xdr:colOff>38100</xdr:colOff>
      <xdr:row>97</xdr:row>
      <xdr:rowOff>146424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67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137551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76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111585</xdr:rowOff>
    </xdr:from>
    <xdr:to>
      <xdr:col>15</xdr:col>
      <xdr:colOff>101600</xdr:colOff>
      <xdr:row>98</xdr:row>
      <xdr:rowOff>41735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7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32862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83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27200</xdr:rowOff>
    </xdr:from>
    <xdr:to>
      <xdr:col>10</xdr:col>
      <xdr:colOff>165100</xdr:colOff>
      <xdr:row>96</xdr:row>
      <xdr:rowOff>128800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4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145327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26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29203</xdr:rowOff>
    </xdr:from>
    <xdr:to>
      <xdr:col>6</xdr:col>
      <xdr:colOff>38100</xdr:colOff>
      <xdr:row>97</xdr:row>
      <xdr:rowOff>130803</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6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121930</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75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145415</xdr:rowOff>
    </xdr:from>
    <xdr:to>
      <xdr:col>54</xdr:col>
      <xdr:colOff>189865</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460365"/>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92092</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523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145415</xdr:rowOff>
    </xdr:from>
    <xdr:to>
      <xdr:col>55</xdr:col>
      <xdr:colOff>88900</xdr:colOff>
      <xdr:row>31</xdr:row>
      <xdr:rowOff>145415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92151</xdr:rowOff>
    </xdr:from>
    <xdr:to>
      <xdr:col>55</xdr:col>
      <xdr:colOff>0</xdr:colOff>
      <xdr:row>38</xdr:row>
      <xdr:rowOff>92837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9639300" y="6607251"/>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156583</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63287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133706</xdr:rowOff>
    </xdr:from>
    <xdr:to>
      <xdr:col>55</xdr:col>
      <xdr:colOff>50800</xdr:colOff>
      <xdr:row>38</xdr:row>
      <xdr:rowOff>63856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47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92837</xdr:rowOff>
    </xdr:from>
    <xdr:to>
      <xdr:col>50</xdr:col>
      <xdr:colOff>114300</xdr:colOff>
      <xdr:row>38</xdr:row>
      <xdr:rowOff>92837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60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143764</xdr:rowOff>
    </xdr:from>
    <xdr:to>
      <xdr:col>50</xdr:col>
      <xdr:colOff>165100</xdr:colOff>
      <xdr:row>38</xdr:row>
      <xdr:rowOff>73914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90441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6262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92837</xdr:rowOff>
    </xdr:from>
    <xdr:to>
      <xdr:col>45</xdr:col>
      <xdr:colOff>177800</xdr:colOff>
      <xdr:row>38</xdr:row>
      <xdr:rowOff>95123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7861300" y="660793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145821</xdr:rowOff>
    </xdr:from>
    <xdr:to>
      <xdr:col>46</xdr:col>
      <xdr:colOff>38100</xdr:colOff>
      <xdr:row>38</xdr:row>
      <xdr:rowOff>75971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48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92498</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6264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59461</xdr:rowOff>
    </xdr:from>
    <xdr:to>
      <xdr:col>41</xdr:col>
      <xdr:colOff>50800</xdr:colOff>
      <xdr:row>38</xdr:row>
      <xdr:rowOff>95123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574561"/>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167539</xdr:rowOff>
    </xdr:from>
    <xdr:to>
      <xdr:col>41</xdr:col>
      <xdr:colOff>101600</xdr:colOff>
      <xdr:row>38</xdr:row>
      <xdr:rowOff>97689</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114215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628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138049</xdr:rowOff>
    </xdr:from>
    <xdr:to>
      <xdr:col>36</xdr:col>
      <xdr:colOff>165100</xdr:colOff>
      <xdr:row>38</xdr:row>
      <xdr:rowOff>68199</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648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84726</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625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41351</xdr:rowOff>
    </xdr:from>
    <xdr:to>
      <xdr:col>55</xdr:col>
      <xdr:colOff>50800</xdr:colOff>
      <xdr:row>38</xdr:row>
      <xdr:rowOff>142951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5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127728</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47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42037</xdr:rowOff>
    </xdr:from>
    <xdr:to>
      <xdr:col>50</xdr:col>
      <xdr:colOff>165100</xdr:colOff>
      <xdr:row>38</xdr:row>
      <xdr:rowOff>143637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55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134764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649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42037</xdr:rowOff>
    </xdr:from>
    <xdr:to>
      <xdr:col>46</xdr:col>
      <xdr:colOff>38100</xdr:colOff>
      <xdr:row>38</xdr:row>
      <xdr:rowOff>143637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55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134764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649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44323</xdr:rowOff>
    </xdr:from>
    <xdr:to>
      <xdr:col>41</xdr:col>
      <xdr:colOff>101600</xdr:colOff>
      <xdr:row>38</xdr:row>
      <xdr:rowOff>145923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55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137050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652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8661</xdr:rowOff>
    </xdr:from>
    <xdr:to>
      <xdr:col>36</xdr:col>
      <xdr:colOff>165100</xdr:colOff>
      <xdr:row>38</xdr:row>
      <xdr:rowOff>110261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52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101388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6164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105693</xdr:rowOff>
    </xdr:from>
    <xdr:to>
      <xdr:col>54</xdr:col>
      <xdr:colOff>189865</xdr:colOff>
      <xdr:row>58</xdr:row>
      <xdr:rowOff>10030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78193"/>
          <a:ext cx="1270" cy="1275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13857</xdr:rowOff>
    </xdr:from>
    <xdr:ext cx="534377"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995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10030</xdr:rowOff>
    </xdr:from>
    <xdr:to>
      <xdr:col>55</xdr:col>
      <xdr:colOff>88900</xdr:colOff>
      <xdr:row>58</xdr:row>
      <xdr:rowOff>10030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9954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52370</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53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105693</xdr:rowOff>
    </xdr:from>
    <xdr:to>
      <xdr:col>55</xdr:col>
      <xdr:colOff>88900</xdr:colOff>
      <xdr:row>50</xdr:row>
      <xdr:rowOff>105693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78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8495</xdr:rowOff>
    </xdr:from>
    <xdr:to>
      <xdr:col>55</xdr:col>
      <xdr:colOff>0</xdr:colOff>
      <xdr:row>57</xdr:row>
      <xdr:rowOff>107315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81145"/>
          <a:ext cx="838200" cy="9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71957</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330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49080</xdr:rowOff>
    </xdr:from>
    <xdr:to>
      <xdr:col>55</xdr:col>
      <xdr:colOff>50800</xdr:colOff>
      <xdr:row>55</xdr:row>
      <xdr:rowOff>150680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47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109351</xdr:rowOff>
    </xdr:from>
    <xdr:to>
      <xdr:col>50</xdr:col>
      <xdr:colOff>114300</xdr:colOff>
      <xdr:row>57</xdr:row>
      <xdr:rowOff>8495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710551"/>
          <a:ext cx="889000" cy="70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40938</xdr:rowOff>
    </xdr:from>
    <xdr:to>
      <xdr:col>50</xdr:col>
      <xdr:colOff>165100</xdr:colOff>
      <xdr:row>55</xdr:row>
      <xdr:rowOff>142538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47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159065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24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109351</xdr:rowOff>
    </xdr:from>
    <xdr:to>
      <xdr:col>45</xdr:col>
      <xdr:colOff>177800</xdr:colOff>
      <xdr:row>57</xdr:row>
      <xdr:rowOff>123720</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710551"/>
          <a:ext cx="889000" cy="18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95627</xdr:rowOff>
    </xdr:from>
    <xdr:to>
      <xdr:col>46</xdr:col>
      <xdr:colOff>38100</xdr:colOff>
      <xdr:row>56</xdr:row>
      <xdr:rowOff>25777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525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42304</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00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123720</xdr:rowOff>
    </xdr:from>
    <xdr:to>
      <xdr:col>41</xdr:col>
      <xdr:colOff>50800</xdr:colOff>
      <xdr:row>58</xdr:row>
      <xdr:rowOff>49099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896370"/>
          <a:ext cx="889000" cy="9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27962</xdr:rowOff>
    </xdr:from>
    <xdr:to>
      <xdr:col>41</xdr:col>
      <xdr:colOff>101600</xdr:colOff>
      <xdr:row>55</xdr:row>
      <xdr:rowOff>129562</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457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146089</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23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35201</xdr:rowOff>
    </xdr:from>
    <xdr:to>
      <xdr:col>36</xdr:col>
      <xdr:colOff>165100</xdr:colOff>
      <xdr:row>54</xdr:row>
      <xdr:rowOff>136801</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29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153328</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06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56515</xdr:rowOff>
    </xdr:from>
    <xdr:to>
      <xdr:col>55</xdr:col>
      <xdr:colOff>50800</xdr:colOff>
      <xdr:row>57</xdr:row>
      <xdr:rowOff>158115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142892</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4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129145</xdr:rowOff>
    </xdr:from>
    <xdr:to>
      <xdr:col>50</xdr:col>
      <xdr:colOff>165100</xdr:colOff>
      <xdr:row>57</xdr:row>
      <xdr:rowOff>59295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73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50422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82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58551</xdr:rowOff>
    </xdr:from>
    <xdr:to>
      <xdr:col>46</xdr:col>
      <xdr:colOff>38100</xdr:colOff>
      <xdr:row>56</xdr:row>
      <xdr:rowOff>160151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5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151278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5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72920</xdr:rowOff>
    </xdr:from>
    <xdr:to>
      <xdr:col>41</xdr:col>
      <xdr:colOff>101600</xdr:colOff>
      <xdr:row>58</xdr:row>
      <xdr:rowOff>3070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4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165647</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3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169749</xdr:rowOff>
    </xdr:from>
    <xdr:to>
      <xdr:col>36</xdr:col>
      <xdr:colOff>165100</xdr:colOff>
      <xdr:row>58</xdr:row>
      <xdr:rowOff>99899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94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91026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1003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a:extLst>
            <a:ext uri="{FF2B5EF4-FFF2-40B4-BE49-F238E27FC236}">
              <a16:creationId xmlns:a16="http://schemas.microsoft.com/office/drawing/2014/main" id="{00000000-0008-0000-07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100209</xdr:rowOff>
    </xdr:from>
    <xdr:to>
      <xdr:col>54</xdr:col>
      <xdr:colOff>189865</xdr:colOff>
      <xdr:row>77</xdr:row>
      <xdr:rowOff>168714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10475595" y="12273159"/>
          <a:ext cx="1270" cy="1097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1091</xdr:rowOff>
    </xdr:from>
    <xdr:ext cx="534377" cy="259045"/>
    <xdr:sp macro="" textlink="">
      <xdr:nvSpPr>
        <xdr:cNvPr id="406" name="商工費最小値テキスト">
          <a:extLst>
            <a:ext uri="{FF2B5EF4-FFF2-40B4-BE49-F238E27FC236}">
              <a16:creationId xmlns:a16="http://schemas.microsoft.com/office/drawing/2014/main" id="{00000000-0008-0000-0700-000096010000}"/>
            </a:ext>
          </a:extLst>
        </xdr:cNvPr>
        <xdr:cNvSpPr txBox="1"/>
      </xdr:nvSpPr>
      <xdr:spPr>
        <a:xfrm>
          <a:off x="10528300" y="1337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168714</xdr:rowOff>
    </xdr:from>
    <xdr:to>
      <xdr:col>55</xdr:col>
      <xdr:colOff>88900</xdr:colOff>
      <xdr:row>77</xdr:row>
      <xdr:rowOff>168714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337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46886</xdr:rowOff>
    </xdr:from>
    <xdr:ext cx="534377" cy="259045"/>
    <xdr:sp macro="" textlink="">
      <xdr:nvSpPr>
        <xdr:cNvPr id="408" name="商工費最大値テキスト">
          <a:extLst>
            <a:ext uri="{FF2B5EF4-FFF2-40B4-BE49-F238E27FC236}">
              <a16:creationId xmlns:a16="http://schemas.microsoft.com/office/drawing/2014/main" id="{00000000-0008-0000-0700-000098010000}"/>
            </a:ext>
          </a:extLst>
        </xdr:cNvPr>
        <xdr:cNvSpPr txBox="1"/>
      </xdr:nvSpPr>
      <xdr:spPr>
        <a:xfrm>
          <a:off x="10528300" y="1204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100209</xdr:rowOff>
    </xdr:from>
    <xdr:to>
      <xdr:col>55</xdr:col>
      <xdr:colOff>88900</xdr:colOff>
      <xdr:row>71</xdr:row>
      <xdr:rowOff>100209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10388600" y="12273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100209</xdr:rowOff>
    </xdr:from>
    <xdr:to>
      <xdr:col>55</xdr:col>
      <xdr:colOff>0</xdr:colOff>
      <xdr:row>73</xdr:row>
      <xdr:rowOff>160941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9639300" y="12273159"/>
          <a:ext cx="838200" cy="4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61098</xdr:rowOff>
    </xdr:from>
    <xdr:ext cx="534377" cy="259045"/>
    <xdr:sp macro="" textlink="">
      <xdr:nvSpPr>
        <xdr:cNvPr id="411" name="商工費平均値テキスト">
          <a:extLst>
            <a:ext uri="{FF2B5EF4-FFF2-40B4-BE49-F238E27FC236}">
              <a16:creationId xmlns:a16="http://schemas.microsoft.com/office/drawing/2014/main" id="{00000000-0008-0000-0700-00009B010000}"/>
            </a:ext>
          </a:extLst>
        </xdr:cNvPr>
        <xdr:cNvSpPr txBox="1"/>
      </xdr:nvSpPr>
      <xdr:spPr>
        <a:xfrm>
          <a:off x="10528300" y="12919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82671</xdr:rowOff>
    </xdr:from>
    <xdr:to>
      <xdr:col>55</xdr:col>
      <xdr:colOff>50800</xdr:colOff>
      <xdr:row>76</xdr:row>
      <xdr:rowOff>12821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10426700" y="12941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160941</xdr:rowOff>
    </xdr:from>
    <xdr:to>
      <xdr:col>50</xdr:col>
      <xdr:colOff>114300</xdr:colOff>
      <xdr:row>77</xdr:row>
      <xdr:rowOff>21400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8750300" y="12676791"/>
          <a:ext cx="889000" cy="54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111017</xdr:rowOff>
    </xdr:from>
    <xdr:to>
      <xdr:col>50</xdr:col>
      <xdr:colOff>165100</xdr:colOff>
      <xdr:row>76</xdr:row>
      <xdr:rowOff>41166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9588500" y="1296976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32293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372111" y="1306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21400</xdr:rowOff>
    </xdr:from>
    <xdr:to>
      <xdr:col>45</xdr:col>
      <xdr:colOff>177800</xdr:colOff>
      <xdr:row>77</xdr:row>
      <xdr:rowOff>94190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7861300" y="13223050"/>
          <a:ext cx="889000" cy="7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102121</xdr:rowOff>
    </xdr:from>
    <xdr:to>
      <xdr:col>46</xdr:col>
      <xdr:colOff>38100</xdr:colOff>
      <xdr:row>76</xdr:row>
      <xdr:rowOff>32271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8699500" y="1296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48798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483111" y="1273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85313</xdr:rowOff>
    </xdr:from>
    <xdr:to>
      <xdr:col>41</xdr:col>
      <xdr:colOff>50800</xdr:colOff>
      <xdr:row>77</xdr:row>
      <xdr:rowOff>94190</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a:off x="6972300" y="13115513"/>
          <a:ext cx="889000" cy="18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146317</xdr:rowOff>
    </xdr:from>
    <xdr:to>
      <xdr:col>41</xdr:col>
      <xdr:colOff>101600</xdr:colOff>
      <xdr:row>76</xdr:row>
      <xdr:rowOff>76467</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7810500" y="130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92994</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594111" y="1278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129534</xdr:rowOff>
    </xdr:from>
    <xdr:to>
      <xdr:col>36</xdr:col>
      <xdr:colOff>165100</xdr:colOff>
      <xdr:row>76</xdr:row>
      <xdr:rowOff>59683</xdr:rowOff>
    </xdr:to>
    <xdr:sp macro="" textlink="">
      <xdr:nvSpPr>
        <xdr:cNvPr id="422" name="フローチャート: 判断 421">
          <a:extLst>
            <a:ext uri="{FF2B5EF4-FFF2-40B4-BE49-F238E27FC236}">
              <a16:creationId xmlns:a16="http://schemas.microsoft.com/office/drawing/2014/main" id="{00000000-0008-0000-0700-0000A6010000}"/>
            </a:ext>
          </a:extLst>
        </xdr:cNvPr>
        <xdr:cNvSpPr/>
      </xdr:nvSpPr>
      <xdr:spPr>
        <a:xfrm>
          <a:off x="6921500" y="129882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76211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05111" y="1276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49409</xdr:rowOff>
    </xdr:from>
    <xdr:to>
      <xdr:col>55</xdr:col>
      <xdr:colOff>50800</xdr:colOff>
      <xdr:row>71</xdr:row>
      <xdr:rowOff>151009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10426700" y="1222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2436</xdr:rowOff>
    </xdr:from>
    <xdr:ext cx="534377" cy="259045"/>
    <xdr:sp macro="" textlink="">
      <xdr:nvSpPr>
        <xdr:cNvPr id="430" name="商工費該当値テキスト">
          <a:extLst>
            <a:ext uri="{FF2B5EF4-FFF2-40B4-BE49-F238E27FC236}">
              <a16:creationId xmlns:a16="http://schemas.microsoft.com/office/drawing/2014/main" id="{00000000-0008-0000-0700-0000AE010000}"/>
            </a:ext>
          </a:extLst>
        </xdr:cNvPr>
        <xdr:cNvSpPr txBox="1"/>
      </xdr:nvSpPr>
      <xdr:spPr>
        <a:xfrm>
          <a:off x="10528300" y="12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110141</xdr:rowOff>
    </xdr:from>
    <xdr:to>
      <xdr:col>50</xdr:col>
      <xdr:colOff>165100</xdr:colOff>
      <xdr:row>74</xdr:row>
      <xdr:rowOff>40291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9588500" y="1262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56818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9372111" y="1240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142050</xdr:rowOff>
    </xdr:from>
    <xdr:to>
      <xdr:col>46</xdr:col>
      <xdr:colOff>38100</xdr:colOff>
      <xdr:row>77</xdr:row>
      <xdr:rowOff>72200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8699500" y="131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63327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8483111" y="13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43390</xdr:rowOff>
    </xdr:from>
    <xdr:to>
      <xdr:col>41</xdr:col>
      <xdr:colOff>101600</xdr:colOff>
      <xdr:row>77</xdr:row>
      <xdr:rowOff>144990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7810500" y="132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136117</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7594111" y="1333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34513</xdr:rowOff>
    </xdr:from>
    <xdr:to>
      <xdr:col>36</xdr:col>
      <xdr:colOff>165100</xdr:colOff>
      <xdr:row>76</xdr:row>
      <xdr:rowOff>136113</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6921500" y="1306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127240</xdr:rowOff>
    </xdr:from>
    <xdr:ext cx="534377"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705111" y="1315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167360</xdr:rowOff>
    </xdr:from>
    <xdr:to>
      <xdr:col>54</xdr:col>
      <xdr:colOff>189865</xdr:colOff>
      <xdr:row>98</xdr:row>
      <xdr:rowOff>117918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597860"/>
          <a:ext cx="1270" cy="1322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121745</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9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117918</xdr:rowOff>
    </xdr:from>
    <xdr:to>
      <xdr:col>55</xdr:col>
      <xdr:colOff>88900</xdr:colOff>
      <xdr:row>98</xdr:row>
      <xdr:rowOff>117918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920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114037</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7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135,459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167360</xdr:rowOff>
    </xdr:from>
    <xdr:to>
      <xdr:col>55</xdr:col>
      <xdr:colOff>88900</xdr:colOff>
      <xdr:row>90</xdr:row>
      <xdr:rowOff>167360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59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102220</xdr:rowOff>
    </xdr:from>
    <xdr:to>
      <xdr:col>55</xdr:col>
      <xdr:colOff>0</xdr:colOff>
      <xdr:row>98</xdr:row>
      <xdr:rowOff>117918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9639300" y="16904320"/>
          <a:ext cx="838200" cy="1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78379</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023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55502</xdr:rowOff>
    </xdr:from>
    <xdr:to>
      <xdr:col>55</xdr:col>
      <xdr:colOff>50800</xdr:colOff>
      <xdr:row>94</xdr:row>
      <xdr:rowOff>157102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17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102220</xdr:rowOff>
    </xdr:from>
    <xdr:to>
      <xdr:col>50</xdr:col>
      <xdr:colOff>114300</xdr:colOff>
      <xdr:row>98</xdr:row>
      <xdr:rowOff>155060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904320"/>
          <a:ext cx="889000" cy="5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129612</xdr:rowOff>
    </xdr:from>
    <xdr:to>
      <xdr:col>50</xdr:col>
      <xdr:colOff>165100</xdr:colOff>
      <xdr:row>95</xdr:row>
      <xdr:rowOff>59762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24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76289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02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143630</xdr:rowOff>
    </xdr:from>
    <xdr:to>
      <xdr:col>45</xdr:col>
      <xdr:colOff>177800</xdr:colOff>
      <xdr:row>98</xdr:row>
      <xdr:rowOff>155060</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9457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24347</xdr:rowOff>
    </xdr:from>
    <xdr:to>
      <xdr:col>46</xdr:col>
      <xdr:colOff>38100</xdr:colOff>
      <xdr:row>95</xdr:row>
      <xdr:rowOff>125947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31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142474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087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82006</xdr:rowOff>
    </xdr:from>
    <xdr:to>
      <xdr:col>41</xdr:col>
      <xdr:colOff>50800</xdr:colOff>
      <xdr:row>98</xdr:row>
      <xdr:rowOff>143630</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884106"/>
          <a:ext cx="889000" cy="6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44943</xdr:rowOff>
    </xdr:from>
    <xdr:to>
      <xdr:col>41</xdr:col>
      <xdr:colOff>101600</xdr:colOff>
      <xdr:row>95</xdr:row>
      <xdr:rowOff>146543</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33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163070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0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98241</xdr:rowOff>
    </xdr:from>
    <xdr:to>
      <xdr:col>36</xdr:col>
      <xdr:colOff>165100</xdr:colOff>
      <xdr:row>96</xdr:row>
      <xdr:rowOff>28391</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38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44918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1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67118</xdr:rowOff>
    </xdr:from>
    <xdr:to>
      <xdr:col>55</xdr:col>
      <xdr:colOff>50800</xdr:colOff>
      <xdr:row>98</xdr:row>
      <xdr:rowOff>168718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86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153495</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78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51420</xdr:rowOff>
    </xdr:from>
    <xdr:to>
      <xdr:col>50</xdr:col>
      <xdr:colOff>165100</xdr:colOff>
      <xdr:row>98</xdr:row>
      <xdr:rowOff>153020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85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144147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94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104260</xdr:rowOff>
    </xdr:from>
    <xdr:to>
      <xdr:col>46</xdr:col>
      <xdr:colOff>38100</xdr:colOff>
      <xdr:row>99</xdr:row>
      <xdr:rowOff>34410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9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25537</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99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92830</xdr:rowOff>
    </xdr:from>
    <xdr:to>
      <xdr:col>41</xdr:col>
      <xdr:colOff>101600</xdr:colOff>
      <xdr:row>99</xdr:row>
      <xdr:rowOff>22980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89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14107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698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31206</xdr:rowOff>
    </xdr:from>
    <xdr:to>
      <xdr:col>36</xdr:col>
      <xdr:colOff>165100</xdr:colOff>
      <xdr:row>98</xdr:row>
      <xdr:rowOff>132806</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83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123933</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92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85141</xdr:rowOff>
    </xdr:from>
    <xdr:to>
      <xdr:col>85</xdr:col>
      <xdr:colOff>126364</xdr:colOff>
      <xdr:row>39</xdr:row>
      <xdr:rowOff>45174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400091"/>
          <a:ext cx="1269" cy="1331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49001</xdr:rowOff>
    </xdr:from>
    <xdr:ext cx="534377"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45174</xdr:rowOff>
    </xdr:from>
    <xdr:to>
      <xdr:col>86</xdr:col>
      <xdr:colOff>25400</xdr:colOff>
      <xdr:row>39</xdr:row>
      <xdr:rowOff>45174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31818</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7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54,932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85141</xdr:rowOff>
    </xdr:from>
    <xdr:to>
      <xdr:col>86</xdr:col>
      <xdr:colOff>25400</xdr:colOff>
      <xdr:row>31</xdr:row>
      <xdr:rowOff>85141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400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129870</xdr:rowOff>
    </xdr:from>
    <xdr:to>
      <xdr:col>85</xdr:col>
      <xdr:colOff>127000</xdr:colOff>
      <xdr:row>36</xdr:row>
      <xdr:rowOff>166370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302070"/>
          <a:ext cx="838200" cy="3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220</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00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148793</xdr:rowOff>
    </xdr:from>
    <xdr:to>
      <xdr:col>85</xdr:col>
      <xdr:colOff>177800</xdr:colOff>
      <xdr:row>36</xdr:row>
      <xdr:rowOff>78943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14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166370</xdr:rowOff>
    </xdr:from>
    <xdr:to>
      <xdr:col>81</xdr:col>
      <xdr:colOff>50800</xdr:colOff>
      <xdr:row>37</xdr:row>
      <xdr:rowOff>40449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338570"/>
          <a:ext cx="889000" cy="4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82842</xdr:rowOff>
    </xdr:from>
    <xdr:to>
      <xdr:col>81</xdr:col>
      <xdr:colOff>101600</xdr:colOff>
      <xdr:row>37</xdr:row>
      <xdr:rowOff>12992</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5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29519</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8217</xdr:rowOff>
    </xdr:from>
    <xdr:to>
      <xdr:col>76</xdr:col>
      <xdr:colOff>114300</xdr:colOff>
      <xdr:row>37</xdr:row>
      <xdr:rowOff>40449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351867"/>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132181</xdr:rowOff>
    </xdr:from>
    <xdr:to>
      <xdr:col>76</xdr:col>
      <xdr:colOff>165100</xdr:colOff>
      <xdr:row>37</xdr:row>
      <xdr:rowOff>62331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78858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7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111430</xdr:rowOff>
    </xdr:from>
    <xdr:to>
      <xdr:col>71</xdr:col>
      <xdr:colOff>177800</xdr:colOff>
      <xdr:row>37</xdr:row>
      <xdr:rowOff>8217</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283630"/>
          <a:ext cx="889000" cy="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168834</xdr:rowOff>
    </xdr:from>
    <xdr:to>
      <xdr:col>72</xdr:col>
      <xdr:colOff>38100</xdr:colOff>
      <xdr:row>36</xdr:row>
      <xdr:rowOff>98984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16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115511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594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95034</xdr:rowOff>
    </xdr:from>
    <xdr:to>
      <xdr:col>67</xdr:col>
      <xdr:colOff>101600</xdr:colOff>
      <xdr:row>37</xdr:row>
      <xdr:rowOff>25184</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16311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35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79070</xdr:rowOff>
    </xdr:from>
    <xdr:to>
      <xdr:col>85</xdr:col>
      <xdr:colOff>177800</xdr:colOff>
      <xdr:row>37</xdr:row>
      <xdr:rowOff>9220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2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57497</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22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115570</xdr:rowOff>
    </xdr:from>
    <xdr:to>
      <xdr:col>81</xdr:col>
      <xdr:colOff>101600</xdr:colOff>
      <xdr:row>37</xdr:row>
      <xdr:rowOff>45720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36847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38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161099</xdr:rowOff>
    </xdr:from>
    <xdr:to>
      <xdr:col>76</xdr:col>
      <xdr:colOff>165100</xdr:colOff>
      <xdr:row>37</xdr:row>
      <xdr:rowOff>91249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33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82376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4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128867</xdr:rowOff>
    </xdr:from>
    <xdr:to>
      <xdr:col>72</xdr:col>
      <xdr:colOff>38100</xdr:colOff>
      <xdr:row>37</xdr:row>
      <xdr:rowOff>59017</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0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50144</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39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60630</xdr:rowOff>
    </xdr:from>
    <xdr:to>
      <xdr:col>67</xdr:col>
      <xdr:colOff>101600</xdr:colOff>
      <xdr:row>36</xdr:row>
      <xdr:rowOff>162230</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2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7307</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00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1" name="教育費グラフ枠">
          <a:extLst>
            <a:ext uri="{FF2B5EF4-FFF2-40B4-BE49-F238E27FC236}">
              <a16:creationId xmlns:a16="http://schemas.microsoft.com/office/drawing/2014/main" id="{00000000-0008-0000-0700-00004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150738</xdr:rowOff>
    </xdr:from>
    <xdr:to>
      <xdr:col>85</xdr:col>
      <xdr:colOff>126364</xdr:colOff>
      <xdr:row>58</xdr:row>
      <xdr:rowOff>155637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6317595" y="8551788"/>
          <a:ext cx="1269"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159464</xdr:rowOff>
    </xdr:from>
    <xdr:ext cx="534377" cy="259045"/>
    <xdr:sp macro="" textlink="">
      <xdr:nvSpPr>
        <xdr:cNvPr id="583" name="教育費最小値テキスト">
          <a:extLst>
            <a:ext uri="{FF2B5EF4-FFF2-40B4-BE49-F238E27FC236}">
              <a16:creationId xmlns:a16="http://schemas.microsoft.com/office/drawing/2014/main" id="{00000000-0008-0000-0700-000047020000}"/>
            </a:ext>
          </a:extLst>
        </xdr:cNvPr>
        <xdr:cNvSpPr txBox="1"/>
      </xdr:nvSpPr>
      <xdr:spPr>
        <a:xfrm>
          <a:off x="16370300" y="101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155637</xdr:rowOff>
    </xdr:from>
    <xdr:to>
      <xdr:col>86</xdr:col>
      <xdr:colOff>25400</xdr:colOff>
      <xdr:row>58</xdr:row>
      <xdr:rowOff>155637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1009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97415</xdr:rowOff>
    </xdr:from>
    <xdr:ext cx="599010" cy="259045"/>
    <xdr:sp macro="" textlink="">
      <xdr:nvSpPr>
        <xdr:cNvPr id="585" name="教育費最大値テキスト">
          <a:extLst>
            <a:ext uri="{FF2B5EF4-FFF2-40B4-BE49-F238E27FC236}">
              <a16:creationId xmlns:a16="http://schemas.microsoft.com/office/drawing/2014/main" id="{00000000-0008-0000-0700-000049020000}"/>
            </a:ext>
          </a:extLst>
        </xdr:cNvPr>
        <xdr:cNvSpPr txBox="1"/>
      </xdr:nvSpPr>
      <xdr:spPr>
        <a:xfrm>
          <a:off x="16370300" y="8327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141,824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150738</xdr:rowOff>
    </xdr:from>
    <xdr:to>
      <xdr:col>86</xdr:col>
      <xdr:colOff>25400</xdr:colOff>
      <xdr:row>49</xdr:row>
      <xdr:rowOff>150738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6230600" y="855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155637</xdr:rowOff>
    </xdr:from>
    <xdr:to>
      <xdr:col>85</xdr:col>
      <xdr:colOff>127000</xdr:colOff>
      <xdr:row>58</xdr:row>
      <xdr:rowOff>169941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5481300" y="10099737"/>
          <a:ext cx="838200" cy="1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97571</xdr:rowOff>
    </xdr:from>
    <xdr:ext cx="534377" cy="259045"/>
    <xdr:sp macro="" textlink="">
      <xdr:nvSpPr>
        <xdr:cNvPr id="588" name="教育費平均値テキスト">
          <a:extLst>
            <a:ext uri="{FF2B5EF4-FFF2-40B4-BE49-F238E27FC236}">
              <a16:creationId xmlns:a16="http://schemas.microsoft.com/office/drawing/2014/main" id="{00000000-0008-0000-0700-00004C020000}"/>
            </a:ext>
          </a:extLst>
        </xdr:cNvPr>
        <xdr:cNvSpPr txBox="1"/>
      </xdr:nvSpPr>
      <xdr:spPr>
        <a:xfrm>
          <a:off x="16370300" y="91844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74694</xdr:rowOff>
    </xdr:from>
    <xdr:to>
      <xdr:col>85</xdr:col>
      <xdr:colOff>177800</xdr:colOff>
      <xdr:row>55</xdr:row>
      <xdr:rowOff>4844</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6268700" y="9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169761</xdr:rowOff>
    </xdr:from>
    <xdr:to>
      <xdr:col>81</xdr:col>
      <xdr:colOff>50800</xdr:colOff>
      <xdr:row>58</xdr:row>
      <xdr:rowOff>169941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4592300" y="10113861"/>
          <a:ext cx="889000" cy="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61027</xdr:rowOff>
    </xdr:from>
    <xdr:to>
      <xdr:col>81</xdr:col>
      <xdr:colOff>101600</xdr:colOff>
      <xdr:row>54</xdr:row>
      <xdr:rowOff>162627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5430500" y="931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7704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14111" y="909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64197</xdr:rowOff>
    </xdr:from>
    <xdr:to>
      <xdr:col>76</xdr:col>
      <xdr:colOff>114300</xdr:colOff>
      <xdr:row>58</xdr:row>
      <xdr:rowOff>169761</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3703300" y="9493947"/>
          <a:ext cx="889000" cy="61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135175</xdr:rowOff>
    </xdr:from>
    <xdr:to>
      <xdr:col>76</xdr:col>
      <xdr:colOff>165100</xdr:colOff>
      <xdr:row>57</xdr:row>
      <xdr:rowOff>65325</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4541500" y="973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81852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951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64197</xdr:rowOff>
    </xdr:from>
    <xdr:to>
      <xdr:col>71</xdr:col>
      <xdr:colOff>177800</xdr:colOff>
      <xdr:row>55</xdr:row>
      <xdr:rowOff>94143</xdr:rowOff>
    </xdr:to>
    <xdr:cxnSp macro="">
      <xdr:nvCxnSpPr>
        <xdr:cNvPr id="596" name="直線コネクタ 595">
          <a:extLst>
            <a:ext uri="{FF2B5EF4-FFF2-40B4-BE49-F238E27FC236}">
              <a16:creationId xmlns:a16="http://schemas.microsoft.com/office/drawing/2014/main" id="{00000000-0008-0000-0700-000054020000}"/>
            </a:ext>
          </a:extLst>
        </xdr:cNvPr>
        <xdr:cNvCxnSpPr/>
      </xdr:nvCxnSpPr>
      <xdr:spPr>
        <a:xfrm flipV="1">
          <a:off x="12814300" y="9493947"/>
          <a:ext cx="889000" cy="2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8678</xdr:rowOff>
    </xdr:from>
    <xdr:to>
      <xdr:col>72</xdr:col>
      <xdr:colOff>38100</xdr:colOff>
      <xdr:row>57</xdr:row>
      <xdr:rowOff>110278</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3652500" y="978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101405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87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24370</xdr:rowOff>
    </xdr:from>
    <xdr:to>
      <xdr:col>67</xdr:col>
      <xdr:colOff>101600</xdr:colOff>
      <xdr:row>56</xdr:row>
      <xdr:rowOff>125970</xdr:rowOff>
    </xdr:to>
    <xdr:sp macro="" textlink="">
      <xdr:nvSpPr>
        <xdr:cNvPr id="599" name="フローチャート: 判断 598">
          <a:extLst>
            <a:ext uri="{FF2B5EF4-FFF2-40B4-BE49-F238E27FC236}">
              <a16:creationId xmlns:a16="http://schemas.microsoft.com/office/drawing/2014/main" id="{00000000-0008-0000-0700-000057020000}"/>
            </a:ext>
          </a:extLst>
        </xdr:cNvPr>
        <xdr:cNvSpPr/>
      </xdr:nvSpPr>
      <xdr:spPr>
        <a:xfrm>
          <a:off x="12763500" y="962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117097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71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104837</xdr:rowOff>
    </xdr:from>
    <xdr:to>
      <xdr:col>85</xdr:col>
      <xdr:colOff>177800</xdr:colOff>
      <xdr:row>59</xdr:row>
      <xdr:rowOff>34987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6268700" y="1004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19764</xdr:rowOff>
    </xdr:from>
    <xdr:ext cx="534377" cy="259045"/>
    <xdr:sp macro="" textlink="">
      <xdr:nvSpPr>
        <xdr:cNvPr id="607" name="教育費該当値テキスト">
          <a:extLst>
            <a:ext uri="{FF2B5EF4-FFF2-40B4-BE49-F238E27FC236}">
              <a16:creationId xmlns:a16="http://schemas.microsoft.com/office/drawing/2014/main" id="{00000000-0008-0000-0700-00005F020000}"/>
            </a:ext>
          </a:extLst>
        </xdr:cNvPr>
        <xdr:cNvSpPr txBox="1"/>
      </xdr:nvSpPr>
      <xdr:spPr>
        <a:xfrm>
          <a:off x="16370300" y="996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119141</xdr:rowOff>
    </xdr:from>
    <xdr:to>
      <xdr:col>81</xdr:col>
      <xdr:colOff>101600</xdr:colOff>
      <xdr:row>59</xdr:row>
      <xdr:rowOff>49291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5430500" y="1006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40418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5214111" y="1015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118961</xdr:rowOff>
    </xdr:from>
    <xdr:to>
      <xdr:col>76</xdr:col>
      <xdr:colOff>165100</xdr:colOff>
      <xdr:row>59</xdr:row>
      <xdr:rowOff>49111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4541500" y="1006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40238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4325111" y="1015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13397</xdr:rowOff>
    </xdr:from>
    <xdr:to>
      <xdr:col>72</xdr:col>
      <xdr:colOff>38100</xdr:colOff>
      <xdr:row>55</xdr:row>
      <xdr:rowOff>114997</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3652500" y="944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131524</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3436111" y="921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43343</xdr:rowOff>
    </xdr:from>
    <xdr:to>
      <xdr:col>67</xdr:col>
      <xdr:colOff>101600</xdr:colOff>
      <xdr:row>55</xdr:row>
      <xdr:rowOff>144943</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2763500" y="947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161470</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547111" y="924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53267</xdr:rowOff>
    </xdr:from>
    <xdr:to>
      <xdr:col>85</xdr:col>
      <xdr:colOff>126364</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26217"/>
          <a:ext cx="1269" cy="1286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171394</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2001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53267</xdr:rowOff>
    </xdr:from>
    <xdr:to>
      <xdr:col>86</xdr:col>
      <xdr:colOff>25400</xdr:colOff>
      <xdr:row>71</xdr:row>
      <xdr:rowOff>53267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2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54683</xdr:rowOff>
    </xdr:from>
    <xdr:to>
      <xdr:col>85</xdr:col>
      <xdr:colOff>127000</xdr:colOff>
      <xdr:row>78</xdr:row>
      <xdr:rowOff>101684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27783"/>
          <a:ext cx="838200" cy="4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65096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0952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42219</xdr:rowOff>
    </xdr:from>
    <xdr:to>
      <xdr:col>85</xdr:col>
      <xdr:colOff>177800</xdr:colOff>
      <xdr:row>77</xdr:row>
      <xdr:rowOff>143819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24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54683</xdr:rowOff>
    </xdr:from>
    <xdr:to>
      <xdr:col>81</xdr:col>
      <xdr:colOff>50800</xdr:colOff>
      <xdr:row>78</xdr:row>
      <xdr:rowOff>110965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27783"/>
          <a:ext cx="889000" cy="5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93357</xdr:rowOff>
    </xdr:from>
    <xdr:to>
      <xdr:col>81</xdr:col>
      <xdr:colOff>101600</xdr:colOff>
      <xdr:row>78</xdr:row>
      <xdr:rowOff>23507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29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07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89500</xdr:rowOff>
    </xdr:from>
    <xdr:to>
      <xdr:col>76</xdr:col>
      <xdr:colOff>114300</xdr:colOff>
      <xdr:row>78</xdr:row>
      <xdr:rowOff>110965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62600"/>
          <a:ext cx="889000" cy="2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89517</xdr:rowOff>
    </xdr:from>
    <xdr:to>
      <xdr:col>76</xdr:col>
      <xdr:colOff>165100</xdr:colOff>
      <xdr:row>78</xdr:row>
      <xdr:rowOff>19667</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2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36194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066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89500</xdr:rowOff>
    </xdr:from>
    <xdr:to>
      <xdr:col>71</xdr:col>
      <xdr:colOff>177800</xdr:colOff>
      <xdr:row>78</xdr:row>
      <xdr:rowOff>111514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462600"/>
          <a:ext cx="889000" cy="2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122551</xdr:rowOff>
    </xdr:from>
    <xdr:to>
      <xdr:col>72</xdr:col>
      <xdr:colOff>38100</xdr:colOff>
      <xdr:row>78</xdr:row>
      <xdr:rowOff>52701</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69228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09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93723</xdr:rowOff>
    </xdr:from>
    <xdr:to>
      <xdr:col>67</xdr:col>
      <xdr:colOff>101600</xdr:colOff>
      <xdr:row>78</xdr:row>
      <xdr:rowOff>23873</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40400</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07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50884</xdr:rowOff>
    </xdr:from>
    <xdr:to>
      <xdr:col>85</xdr:col>
      <xdr:colOff>177800</xdr:colOff>
      <xdr:row>78</xdr:row>
      <xdr:rowOff>152484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2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137261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3883</xdr:rowOff>
    </xdr:from>
    <xdr:to>
      <xdr:col>81</xdr:col>
      <xdr:colOff>101600</xdr:colOff>
      <xdr:row>78</xdr:row>
      <xdr:rowOff>105483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37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96610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46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60165</xdr:rowOff>
    </xdr:from>
    <xdr:to>
      <xdr:col>76</xdr:col>
      <xdr:colOff>165100</xdr:colOff>
      <xdr:row>78</xdr:row>
      <xdr:rowOff>161765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43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152892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52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38700</xdr:rowOff>
    </xdr:from>
    <xdr:to>
      <xdr:col>72</xdr:col>
      <xdr:colOff>38100</xdr:colOff>
      <xdr:row>78</xdr:row>
      <xdr:rowOff>140300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131427</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5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60714</xdr:rowOff>
    </xdr:from>
    <xdr:to>
      <xdr:col>67</xdr:col>
      <xdr:colOff>101600</xdr:colOff>
      <xdr:row>78</xdr:row>
      <xdr:rowOff>162314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3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153441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526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8813</xdr:rowOff>
    </xdr:from>
    <xdr:to>
      <xdr:col>85</xdr:col>
      <xdr:colOff>126364</xdr:colOff>
      <xdr:row>98</xdr:row>
      <xdr:rowOff>9716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610763"/>
          <a:ext cx="1269" cy="120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13543</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1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9716</xdr:rowOff>
    </xdr:from>
    <xdr:to>
      <xdr:col>86</xdr:col>
      <xdr:colOff>25400</xdr:colOff>
      <xdr:row>98</xdr:row>
      <xdr:rowOff>9716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11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126940</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38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8813</xdr:rowOff>
    </xdr:from>
    <xdr:to>
      <xdr:col>86</xdr:col>
      <xdr:colOff>25400</xdr:colOff>
      <xdr:row>91</xdr:row>
      <xdr:rowOff>8813</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610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129121</xdr:rowOff>
    </xdr:from>
    <xdr:to>
      <xdr:col>85</xdr:col>
      <xdr:colOff>127000</xdr:colOff>
      <xdr:row>98</xdr:row>
      <xdr:rowOff>6096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6759771"/>
          <a:ext cx="838200" cy="4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16742</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133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165315</xdr:rowOff>
    </xdr:from>
    <xdr:to>
      <xdr:col>85</xdr:col>
      <xdr:colOff>177800</xdr:colOff>
      <xdr:row>95</xdr:row>
      <xdr:rowOff>95465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28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6096</xdr:rowOff>
    </xdr:from>
    <xdr:to>
      <xdr:col>81</xdr:col>
      <xdr:colOff>50800</xdr:colOff>
      <xdr:row>98</xdr:row>
      <xdr:rowOff>69114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808196"/>
          <a:ext cx="889000" cy="6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17768</xdr:rowOff>
    </xdr:from>
    <xdr:to>
      <xdr:col>81</xdr:col>
      <xdr:colOff>101600</xdr:colOff>
      <xdr:row>95</xdr:row>
      <xdr:rowOff>119368</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3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135895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0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69114</xdr:rowOff>
    </xdr:from>
    <xdr:to>
      <xdr:col>76</xdr:col>
      <xdr:colOff>114300</xdr:colOff>
      <xdr:row>98</xdr:row>
      <xdr:rowOff>116853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871214"/>
          <a:ext cx="889000" cy="4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56274</xdr:rowOff>
    </xdr:from>
    <xdr:to>
      <xdr:col>76</xdr:col>
      <xdr:colOff>165100</xdr:colOff>
      <xdr:row>95</xdr:row>
      <xdr:rowOff>157874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34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2951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11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116853</xdr:rowOff>
    </xdr:from>
    <xdr:to>
      <xdr:col>71</xdr:col>
      <xdr:colOff>177800</xdr:colOff>
      <xdr:row>98</xdr:row>
      <xdr:rowOff>150203</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918953"/>
          <a:ext cx="889000" cy="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37109</xdr:rowOff>
    </xdr:from>
    <xdr:to>
      <xdr:col>72</xdr:col>
      <xdr:colOff>38100</xdr:colOff>
      <xdr:row>95</xdr:row>
      <xdr:rowOff>138709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324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155236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10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74510</xdr:rowOff>
    </xdr:from>
    <xdr:to>
      <xdr:col>67</xdr:col>
      <xdr:colOff>101600</xdr:colOff>
      <xdr:row>96</xdr:row>
      <xdr:rowOff>4660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3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21187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13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78321</xdr:rowOff>
    </xdr:from>
    <xdr:to>
      <xdr:col>85</xdr:col>
      <xdr:colOff>177800</xdr:colOff>
      <xdr:row>98</xdr:row>
      <xdr:rowOff>8471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70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164698</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6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126746</xdr:rowOff>
    </xdr:from>
    <xdr:to>
      <xdr:col>81</xdr:col>
      <xdr:colOff>101600</xdr:colOff>
      <xdr:row>98</xdr:row>
      <xdr:rowOff>56896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75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48023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85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18314</xdr:rowOff>
    </xdr:from>
    <xdr:to>
      <xdr:col>76</xdr:col>
      <xdr:colOff>165100</xdr:colOff>
      <xdr:row>98</xdr:row>
      <xdr:rowOff>119914</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82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111041</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91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66053</xdr:rowOff>
    </xdr:from>
    <xdr:to>
      <xdr:col>72</xdr:col>
      <xdr:colOff>38100</xdr:colOff>
      <xdr:row>98</xdr:row>
      <xdr:rowOff>167653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86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158780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96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99403</xdr:rowOff>
    </xdr:from>
    <xdr:to>
      <xdr:col>67</xdr:col>
      <xdr:colOff>101600</xdr:colOff>
      <xdr:row>99</xdr:row>
      <xdr:rowOff>29553</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90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20680</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99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a:extLst>
            <a:ext uri="{FF2B5EF4-FFF2-40B4-BE49-F238E27FC236}">
              <a16:creationId xmlns:a16="http://schemas.microsoft.com/office/drawing/2014/main" id="{00000000-0008-0000-0700-0000F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114663</xdr:rowOff>
    </xdr:from>
    <xdr:to>
      <xdr:col>116</xdr:col>
      <xdr:colOff>62864</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2159595" y="5258163"/>
          <a:ext cx="1269" cy="1527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5" name="諸支出金最小値テキスト">
          <a:extLst>
            <a:ext uri="{FF2B5EF4-FFF2-40B4-BE49-F238E27FC236}">
              <a16:creationId xmlns:a16="http://schemas.microsoft.com/office/drawing/2014/main" id="{00000000-0008-0000-0700-0000F3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61340</xdr:rowOff>
    </xdr:from>
    <xdr:ext cx="469744" cy="259045"/>
    <xdr:sp macro="" textlink="">
      <xdr:nvSpPr>
        <xdr:cNvPr id="757" name="諸支出金最大値テキスト">
          <a:extLst>
            <a:ext uri="{FF2B5EF4-FFF2-40B4-BE49-F238E27FC236}">
              <a16:creationId xmlns:a16="http://schemas.microsoft.com/office/drawing/2014/main" id="{00000000-0008-0000-0700-0000F5020000}"/>
            </a:ext>
          </a:extLst>
        </xdr:cNvPr>
        <xdr:cNvSpPr txBox="1"/>
      </xdr:nvSpPr>
      <xdr:spPr>
        <a:xfrm>
          <a:off x="22212300" y="50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114663</xdr:rowOff>
    </xdr:from>
    <xdr:to>
      <xdr:col>116</xdr:col>
      <xdr:colOff>152400</xdr:colOff>
      <xdr:row>30</xdr:row>
      <xdr:rowOff>114663</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5258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88917</xdr:rowOff>
    </xdr:from>
    <xdr:ext cx="378565" cy="259045"/>
    <xdr:sp macro="" textlink="">
      <xdr:nvSpPr>
        <xdr:cNvPr id="760" name="諸支出金平均値テキスト">
          <a:extLst>
            <a:ext uri="{FF2B5EF4-FFF2-40B4-BE49-F238E27FC236}">
              <a16:creationId xmlns:a16="http://schemas.microsoft.com/office/drawing/2014/main" id="{00000000-0008-0000-0700-0000F8020000}"/>
            </a:ext>
          </a:extLst>
        </xdr:cNvPr>
        <xdr:cNvSpPr txBox="1"/>
      </xdr:nvSpPr>
      <xdr:spPr>
        <a:xfrm>
          <a:off x="22212300" y="64325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66040</xdr:rowOff>
    </xdr:from>
    <xdr:to>
      <xdr:col>116</xdr:col>
      <xdr:colOff>114300</xdr:colOff>
      <xdr:row>38</xdr:row>
      <xdr:rowOff>167640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2110700" y="658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88900</xdr:rowOff>
    </xdr:from>
    <xdr:to>
      <xdr:col>112</xdr:col>
      <xdr:colOff>38100</xdr:colOff>
      <xdr:row>39</xdr:row>
      <xdr:rowOff>19050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35577</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4017" y="6379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115026</xdr:rowOff>
    </xdr:from>
    <xdr:to>
      <xdr:col>107</xdr:col>
      <xdr:colOff>101600</xdr:colOff>
      <xdr:row>39</xdr:row>
      <xdr:rowOff>45176</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0383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61703</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77333" y="64053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74749</xdr:rowOff>
    </xdr:from>
    <xdr:to>
      <xdr:col>102</xdr:col>
      <xdr:colOff>165100</xdr:colOff>
      <xdr:row>39</xdr:row>
      <xdr:rowOff>4899</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9494500" y="6589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21426</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6017" y="6365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116115</xdr:rowOff>
    </xdr:from>
    <xdr:to>
      <xdr:col>98</xdr:col>
      <xdr:colOff>38100</xdr:colOff>
      <xdr:row>39</xdr:row>
      <xdr:rowOff>46265</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8605500" y="663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62791</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99333" y="6406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79" name="諸支出金該当値テキスト">
          <a:extLst>
            <a:ext uri="{FF2B5EF4-FFF2-40B4-BE49-F238E27FC236}">
              <a16:creationId xmlns:a16="http://schemas.microsoft.com/office/drawing/2014/main" id="{00000000-0008-0000-0700-00000B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a:extLst>
            <a:ext uri="{FF2B5EF4-FFF2-40B4-BE49-F238E27FC236}">
              <a16:creationId xmlns:a16="http://schemas.microsoft.com/office/drawing/2014/main" id="{00000000-0008-0000-0700-00002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a:extLst>
            <a:ext uri="{FF2B5EF4-FFF2-40B4-BE49-F238E27FC236}">
              <a16:creationId xmlns:a16="http://schemas.microsoft.com/office/drawing/2014/main" id="{00000000-0008-0000-0700-00002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a:extLst>
            <a:ext uri="{FF2B5EF4-FFF2-40B4-BE49-F238E27FC236}">
              <a16:creationId xmlns:a16="http://schemas.microsoft.com/office/drawing/2014/main" id="{00000000-0008-0000-0700-00002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a:extLst>
            <a:ext uri="{FF2B5EF4-FFF2-40B4-BE49-F238E27FC236}">
              <a16:creationId xmlns:a16="http://schemas.microsoft.com/office/drawing/2014/main" id="{00000000-0008-0000-0700-00003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本町は類似団体の中では決算規模が平均よりも非常に低くなっており個別経費についても、商工費を除く全ての経費について類似団体平均を下回っている。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民生費、土木費、教育費は類似団体内順位の中で最も低くなっている。商工費については師崎港観光センター周辺整備工事や内海観光センター建設工事などを実施したため大きく増加した。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消防費については日間賀島消防団東消防車庫建替工事を実施したため、微増した。</a:t>
          </a:r>
        </a:p>
        <a:p>
          <a:r>
            <a:rPr kumimoji="1" lang="ja-JP" altLang="en-US" sz="1300">
              <a:latin typeface="ＭＳ Ｐゴシック" panose="020B0600070205080204" pitchFamily="50" charset="-128"/>
              <a:ea typeface="ＭＳ Ｐゴシック" panose="020B0600070205080204" pitchFamily="50" charset="-128"/>
            </a:rPr>
            <a:t>　公債費は令和３年度に公共施設更新に伴う大型の地方債の借り入れを行い、その元金償還が開始したことにより、決算額は増加傾向にある。</a:t>
          </a:r>
        </a:p>
        <a:p>
          <a:r>
            <a:rPr kumimoji="1" lang="ja-JP" altLang="en-US" sz="1300">
              <a:latin typeface="ＭＳ Ｐゴシック" panose="020B0600070205080204" pitchFamily="50" charset="-128"/>
              <a:ea typeface="ＭＳ Ｐゴシック" panose="020B0600070205080204" pitchFamily="50" charset="-128"/>
            </a:rPr>
            <a:t>　今後は少子高齢化に伴う更なる民生費の割合の増、老朽化した公共施設の更新整備の経費の増などが見込まれているため、引き続き適切な財政運営に努める。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愛知県南知多町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まで実質単年度収支が赤字のため、継続して基金を取り崩していたが、令和３年度以降は普通交付税の増を要因に実質単年度収支が黒字転換し、標準財政規模比の財政調整基金残高も改善傾向にある。改善の主な要因は普通交付税の増であり、依存財源の占める割合が多いが、自主財源確保として、ふるさと納税の寄附金増に取り組んでいる。</a:t>
          </a:r>
        </a:p>
        <a:p>
          <a:r>
            <a:rPr kumimoji="1" lang="ja-JP" altLang="en-US" sz="1400">
              <a:latin typeface="ＭＳ ゴシック" pitchFamily="49" charset="-128"/>
              <a:ea typeface="ＭＳ ゴシック" pitchFamily="49" charset="-128"/>
            </a:rPr>
            <a:t>　今の状態を維持するため、今後も歳出の適正化を図り、堅実な財政運営に努める。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愛知県南知多町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全会計において黒字となっているが、特に一般会計は外部要因に影響を受けやすい脆弱な財政構造となっているため、引き続き適切な財政運営に努める。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愛知県南知多町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学校給食センター整備等の、財政規模に対して大型の投資の財源を地方債で調達してきたため、元利償還金は増加傾向で推移。今後も令和６～７年度に借入を行った師崎港観光センター周辺整備事業及び内海観光センター建設事業の償還開始により、元利償還金は増加傾向が続く見込み。</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公営企業は水道事業において、管路耐震化事業の償還で現状の水準が継続する。</a:t>
          </a:r>
        </a:p>
        <a:p>
          <a:r>
            <a:rPr kumimoji="1" lang="ja-JP" altLang="en-US" sz="1200">
              <a:latin typeface="ＭＳ ゴシック" pitchFamily="49" charset="-128"/>
              <a:ea typeface="ＭＳ ゴシック" pitchFamily="49" charset="-128"/>
            </a:rPr>
            <a:t>　組合等については、令和５年度から火葬場及びごみ処理施設に要した借入の元金償還が開始したため、現状の水準が継続する。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老朽化した公共施設等の更新費用において、財政措置のある地方債を活用し、中長期的な財政計画を立てながら適切な財政運営を行っていく。</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愛知県南知多町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一般会計等に係る地方債の現在高は、学校給食センター等の公共施設の整備の財源を地方債で調達してきたため、令和３年度をピークに、その後は減少に転じた。</a:t>
          </a: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PFI</a:t>
          </a:r>
          <a:r>
            <a:rPr kumimoji="1" lang="ja-JP" altLang="en-US" sz="1400">
              <a:latin typeface="ＭＳ ゴシック" pitchFamily="49" charset="-128"/>
              <a:ea typeface="ＭＳ ゴシック" pitchFamily="49" charset="-128"/>
            </a:rPr>
            <a:t>事業で行う師崎港観光センター周辺整備に係る建設費用を債務負担行為に基づく支出予定額に計上しているが、令和６年度決算では減少したことにより、将来負担額が減少した。</a:t>
          </a:r>
        </a:p>
        <a:p>
          <a:r>
            <a:rPr kumimoji="1" lang="ja-JP" altLang="en-US" sz="1400">
              <a:latin typeface="ＭＳ ゴシック" pitchFamily="49" charset="-128"/>
              <a:ea typeface="ＭＳ ゴシック" pitchFamily="49" charset="-128"/>
            </a:rPr>
            <a:t>　臨時財政対策債の算入見込額の減少を要因に基準財政需要額算入見込額は減少。</a:t>
          </a:r>
        </a:p>
        <a:p>
          <a:r>
            <a:rPr kumimoji="1" lang="ja-JP" altLang="en-US" sz="1400">
              <a:latin typeface="ＭＳ ゴシック" pitchFamily="49" charset="-128"/>
              <a:ea typeface="ＭＳ ゴシック" pitchFamily="49" charset="-128"/>
            </a:rPr>
            <a:t>　組合等負担等見込額は火葬場整備、ごみ処理施設整備分が令和４年度に計上されたため、高い水準で推移。</a:t>
          </a:r>
        </a:p>
        <a:p>
          <a:r>
            <a:rPr kumimoji="1" lang="ja-JP" altLang="en-US" sz="1400">
              <a:latin typeface="ＭＳ ゴシック" pitchFamily="49" charset="-128"/>
              <a:ea typeface="ＭＳ ゴシック" pitchFamily="49" charset="-128"/>
            </a:rPr>
            <a:t>　今後の見通しは、地方債現在高は令和７年度決算は横這い、債務負担行為においても減少の見込みであることから将来負担比率は減少傾向で推移すると考えている。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愛知県南知多町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剰余金処分と利子の積立により財政調整基金に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取崩し不要となったため、財政調整基金の残高は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特定目的基金では、公共施設等整備基金の給食センター建設に充当した地方債償還、内海観光センター整備のために取り崩しをおこなったが、</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百万円の取崩額を上回り、公共施設等整備基金の残高は、前期比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公共施設等整備基金は残高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億円を目指して今後も積み増す予定。基金全体としては前期比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百万円を残高の目安としており、この水準を維持する。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老朽化が進んでいる公共施設等の大規模修繕や更新のため公共施設等整備基金に計画的に積み立てを行う。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そのために、その他の歳出の抑制、効率的な町債の活用に努め、減少の幅を最小限に抑える。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公共施設等整備基金：公共施設等の整備に要する財源を円滑に調整するため。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都市計画事業基金　：都市計画に定められた、道路・公園などの都市施設の整備のため。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師崎港観光センター周辺整備運営事業基金：師崎港観光センター及び立体駐車場等の整備のため。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中学校図書購入基金：町立中学校の図書購入資金のため。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高齢者福祉基金　　：高齢者福祉事業基金のため。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公共施設等整備基金：地方債償還のため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都市計画事業基金　：基金運用益の積立を行った。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師崎港観光センター周辺整備運営事業基金：師崎港観光センター建設工事に充当するため、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中学校図書購入基金：果実運用型基金のため、増減なし。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高齢者福祉基金　　：取崩しはなく、基金運用益の積立を行った。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公共施設等整備基金：今後予定している公共施設等整備に充当していくため、計画な積み立てを行い、増額させていく予定である。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都市計画事業基金　：知多南部衛生組合が行った新火葬場整備の償還金に対する財源として充当。新たに積み立てる予定はない。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師崎港観光センター周辺整備運営事業基金：師崎港観光センター及び立体駐車場の整備のための事業に充当。新たな積立については利子分のみの予定。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中学校図書購入基金：果実運用型基金として、図書購入事業に充当していく予定で、残高の増減の予定はない。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高齢者福祉基金　　：現時点では基金を取り崩すような高齢者福祉事業は予定されていないため、残高の増減の予定はない。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前年度繰越金の２分の１の積み立てをしている。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普通交付税の追加交付もあり、財政調整基金の残高は前年度対比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百万円を残高の目安としており、この水準を維持する。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償還のために取り崩さなかったため増減はなかった。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財政調整基金及び公共施設等整備基金により地方債の償還を行うため、現時点では積立てる予定はない。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677B782-D7A4-449C-9F36-846A72103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60FCB6D-9198-4A4B-8D97-4B944C7DFF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F68950D-3EC7-43F6-9314-D1B2DD4F150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4DD40B0-6C7A-4D12-987B-9C39CB0D4B8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A4B5D55-0F97-43E0-893B-37E50F680AC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A5EBA92-13B8-42F8-9816-00F6F3F075E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A35368B-FD11-499A-84CA-B66C5849ABC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ED6BE0A-FAE3-439F-B5D6-8A5705E14D5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14D53D6-7C88-42D3-95D0-2BF19BC13A0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90F0A35-00D6-46F9-A2EB-8B9C7D614C8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72B7F8B-D37D-4F53-8C8D-3EEBE67B93E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5C78C79-2F3A-4F16-BF39-8021CA011EF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15,506
14,892
38.23
9,843,181
9,414,501
426,931
5,395,576
6,080,874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C24FE57-97A9-493D-AF10-A9334566E4C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4C63579-276D-46AB-AF92-B34261F3A67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EC8E96C2-41C3-4B5D-BC66-D3B97B78ECE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B60B5C6-4CE8-44B2-B870-5E24D740836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F805C69-446F-42C0-945E-A5B131F9BF3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B4AD881-8969-4504-8158-928192D16A9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98A08CA1-A0F3-46A9-990F-720187B7BA0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82D348F-90E0-41B9-A357-CBB48EB23EB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5B241DD-133D-4793-93AF-2514C25239E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930780A-295F-41FE-9192-B1A8ADBC34B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6F7567B-73A5-4B91-805E-88DD69535A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AB05E2A-B33A-4CA9-BF81-9CE4C77BDE6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CEEFDBC-D3EB-45CF-9763-71468AA4681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D5E7E292-8E68-4EC5-9890-01E211165B1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D28D96F-276D-4374-B93B-8347AB22E54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028B8F7-7D72-4540-9BAD-2B01DAD6C20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62A8CA2-394F-4A90-A66F-4913454D0BB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C59CCCB-25D9-46C8-B077-6BD2070EE81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1A9A43E-E42F-4397-978A-E2C551305E4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20629C5-3FC7-4393-BC0A-A670AB997FA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C712378-ABBA-495E-A415-FBCCADBD516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667D6B2-2C55-4598-99CC-A5FDB316E0B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D46C52E-C4C1-4263-98DC-53C72AD916B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64CF677-2A91-4764-9A97-AECC8B81156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E29D568-14C2-4DAC-A4A5-74C276D9D86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D02EDB6-17DC-44B3-8689-330B2C2832D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DBE660C-553E-4207-92D0-2C98835A951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D0CB197-E6ED-47A3-B0E0-B8FE27F4BD4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B5F8BFA-50D4-4538-9839-595DCFC4AAD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68A803B-BC5C-4D2C-A3F0-8B21D7D671D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EF34CDF-D2B7-411A-AE79-84EB8E6EC3A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56E4041-0B34-41C8-9D57-1264548A0D7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7D0AB13-D331-4230-B91C-05ED82C99A9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2309DF3-D2CA-47F8-82A3-D55AC72B34A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5F17008-0856-4458-89C7-B05E7482DB5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有形固定資産減価償却率は類似団体より高い水準にある。今後も公共施設再配置計画に基づき、老朽化した施設の集約化・複合化や除却を進めていき、公共施設等の保有量の適正化に努め、改善を図る。</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8DCEF9D-B693-40A2-B1F7-F36D0490CFC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755E605-AB14-475D-9974-907E486BCDD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FCDE80AF-10F3-43D9-BCD6-F9CE1A65BCB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A62CDB4-F951-49C9-8B25-C506F100D03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60D7F5B2-C5F5-43E0-98C9-3FFCBA67D2F5}"/>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292FF2AD-763C-4122-9948-3A51B95DDFC6}"/>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F337F73A-CC00-4DBA-A6B1-4D589133D80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9A1E246-96F3-4B7B-BDA5-0E6707444DC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A66F7511-066E-4252-82B0-EEBFCFA3405B}"/>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C6F9809-19C2-486A-BA21-8F09C50F1059}"/>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30D6EBF-028C-467F-9D7A-2D0C912923E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DFD00F27-D1FF-4A80-99DA-F7B5C989078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1B694A1-F8E0-48F0-B0AF-5EDF905B09FB}"/>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0F7548E-3930-4440-83B5-AA42F7DA2D9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7C55E24-658E-4915-8E16-AA44B09B2C8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81D4209-60CA-4B17-82C3-74085341A9D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35</xdr:row>
      <xdr:rowOff>44662</xdr:rowOff>
    </xdr:to>
    <xdr:cxnSp macro="">
      <xdr:nvCxnSpPr>
        <xdr:cNvPr id="65" name="直線コネクタ 64">
          <a:extLst>
            <a:ext uri="{FF2B5EF4-FFF2-40B4-BE49-F238E27FC236}">
              <a16:creationId xmlns:a16="http://schemas.microsoft.com/office/drawing/2014/main" id="{D201938D-5573-49D0-A41F-5BA88D1CC382}"/>
            </a:ext>
          </a:extLst>
        </xdr:cNvPr>
        <xdr:cNvCxnSpPr/>
      </xdr:nvCxnSpPr>
      <xdr:spPr>
        <a:xfrm flipV="1">
          <a:off x="4760595" y="5521537"/>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48489</xdr:rowOff>
    </xdr:from>
    <xdr:ext cx="405111" cy="259045"/>
    <xdr:sp macro="" textlink="">
      <xdr:nvSpPr>
        <xdr:cNvPr id="66" name="有形固定資産減価償却率最小値テキスト">
          <a:extLst>
            <a:ext uri="{FF2B5EF4-FFF2-40B4-BE49-F238E27FC236}">
              <a16:creationId xmlns:a16="http://schemas.microsoft.com/office/drawing/2014/main" id="{A30A1ACA-27AE-4A48-82DB-5C690CF2CEDF}"/>
            </a:ext>
          </a:extLst>
        </xdr:cNvPr>
        <xdr:cNvSpPr txBox="1"/>
      </xdr:nvSpPr>
      <xdr:spPr>
        <a:xfrm>
          <a:off x="4813300" y="6820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44662</xdr:rowOff>
    </xdr:from>
    <xdr:to>
      <xdr:col>23</xdr:col>
      <xdr:colOff>174625</xdr:colOff>
      <xdr:row>35</xdr:row>
      <xdr:rowOff>44662</xdr:rowOff>
    </xdr:to>
    <xdr:cxnSp macro="">
      <xdr:nvCxnSpPr>
        <xdr:cNvPr id="67" name="直線コネクタ 66">
          <a:extLst>
            <a:ext uri="{FF2B5EF4-FFF2-40B4-BE49-F238E27FC236}">
              <a16:creationId xmlns:a16="http://schemas.microsoft.com/office/drawing/2014/main" id="{154D8BD2-AEB0-4DBF-80BF-8935C58E207A}"/>
            </a:ext>
          </a:extLst>
        </xdr:cNvPr>
        <xdr:cNvCxnSpPr/>
      </xdr:nvCxnSpPr>
      <xdr:spPr>
        <a:xfrm>
          <a:off x="4673600" y="681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a:extLst>
            <a:ext uri="{FF2B5EF4-FFF2-40B4-BE49-F238E27FC236}">
              <a16:creationId xmlns:a16="http://schemas.microsoft.com/office/drawing/2014/main" id="{3850EF5B-7274-42DC-9F3F-1B594BCFBF4E}"/>
            </a:ext>
          </a:extLst>
        </xdr:cNvPr>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a:extLst>
            <a:ext uri="{FF2B5EF4-FFF2-40B4-BE49-F238E27FC236}">
              <a16:creationId xmlns:a16="http://schemas.microsoft.com/office/drawing/2014/main" id="{77D086F8-9DA0-464B-B216-38DAA291923F}"/>
            </a:ext>
          </a:extLst>
        </xdr:cNvPr>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119609</xdr:rowOff>
    </xdr:from>
    <xdr:ext cx="405111" cy="259045"/>
    <xdr:sp macro="" textlink="">
      <xdr:nvSpPr>
        <xdr:cNvPr id="70" name="有形固定資産減価償却率平均値テキスト">
          <a:extLst>
            <a:ext uri="{FF2B5EF4-FFF2-40B4-BE49-F238E27FC236}">
              <a16:creationId xmlns:a16="http://schemas.microsoft.com/office/drawing/2014/main" id="{93CC4388-CBD9-4CE4-9BE3-51DC6A8AB7A5}"/>
            </a:ext>
          </a:extLst>
        </xdr:cNvPr>
        <xdr:cNvSpPr txBox="1"/>
      </xdr:nvSpPr>
      <xdr:spPr>
        <a:xfrm>
          <a:off x="4813300" y="6034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96732</xdr:rowOff>
    </xdr:from>
    <xdr:to>
      <xdr:col>23</xdr:col>
      <xdr:colOff>136525</xdr:colOff>
      <xdr:row>32</xdr:row>
      <xdr:rowOff>26882</xdr:rowOff>
    </xdr:to>
    <xdr:sp macro="" textlink="">
      <xdr:nvSpPr>
        <xdr:cNvPr id="71" name="フローチャート: 判断 70">
          <a:extLst>
            <a:ext uri="{FF2B5EF4-FFF2-40B4-BE49-F238E27FC236}">
              <a16:creationId xmlns:a16="http://schemas.microsoft.com/office/drawing/2014/main" id="{1FC6AC60-7897-4AC5-9870-60B35BF03347}"/>
            </a:ext>
          </a:extLst>
        </xdr:cNvPr>
        <xdr:cNvSpPr/>
      </xdr:nvSpPr>
      <xdr:spPr>
        <a:xfrm>
          <a:off x="4711700" y="618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39158</xdr:rowOff>
    </xdr:from>
    <xdr:to>
      <xdr:col>19</xdr:col>
      <xdr:colOff>187325</xdr:colOff>
      <xdr:row>31</xdr:row>
      <xdr:rowOff>140758</xdr:rowOff>
    </xdr:to>
    <xdr:sp macro="" textlink="">
      <xdr:nvSpPr>
        <xdr:cNvPr id="72" name="フローチャート: 判断 71">
          <a:extLst>
            <a:ext uri="{FF2B5EF4-FFF2-40B4-BE49-F238E27FC236}">
              <a16:creationId xmlns:a16="http://schemas.microsoft.com/office/drawing/2014/main" id="{ED1E4D6A-4B92-42D4-9328-900B8901D82F}"/>
            </a:ext>
          </a:extLst>
        </xdr:cNvPr>
        <xdr:cNvSpPr/>
      </xdr:nvSpPr>
      <xdr:spPr>
        <a:xfrm>
          <a:off x="40005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95462</xdr:rowOff>
    </xdr:from>
    <xdr:to>
      <xdr:col>15</xdr:col>
      <xdr:colOff>187325</xdr:colOff>
      <xdr:row>31</xdr:row>
      <xdr:rowOff>25612</xdr:rowOff>
    </xdr:to>
    <xdr:sp macro="" textlink="">
      <xdr:nvSpPr>
        <xdr:cNvPr id="73" name="フローチャート: 判断 72">
          <a:extLst>
            <a:ext uri="{FF2B5EF4-FFF2-40B4-BE49-F238E27FC236}">
              <a16:creationId xmlns:a16="http://schemas.microsoft.com/office/drawing/2014/main" id="{139CC6F8-CBB8-498A-A4B6-AEAC89D9AD4A}"/>
            </a:ext>
          </a:extLst>
        </xdr:cNvPr>
        <xdr:cNvSpPr/>
      </xdr:nvSpPr>
      <xdr:spPr>
        <a:xfrm>
          <a:off x="3238500" y="601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4" name="フローチャート: 判断 73">
          <a:extLst>
            <a:ext uri="{FF2B5EF4-FFF2-40B4-BE49-F238E27FC236}">
              <a16:creationId xmlns:a16="http://schemas.microsoft.com/office/drawing/2014/main" id="{40D96B28-255B-4DF5-982A-7AE872519219}"/>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75" name="フローチャート: 判断 74">
          <a:extLst>
            <a:ext uri="{FF2B5EF4-FFF2-40B4-BE49-F238E27FC236}">
              <a16:creationId xmlns:a16="http://schemas.microsoft.com/office/drawing/2014/main" id="{9EED03C1-CE79-4E66-9F87-7E61121C7172}"/>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6EAB02C-4A7C-4D23-AD1E-9A4E1B934C1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2303C2-6B09-4B3D-A3DB-00CCA8BE9A6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ADA61D4-557C-49C0-A719-6AD0E62EC24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7AA789C-25D3-4E0A-A6FE-10E30E710CF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03C24CF-6920-49A6-975C-A59BE0281F4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165312</xdr:rowOff>
    </xdr:from>
    <xdr:to>
      <xdr:col>23</xdr:col>
      <xdr:colOff>136525</xdr:colOff>
      <xdr:row>35</xdr:row>
      <xdr:rowOff>95462</xdr:rowOff>
    </xdr:to>
    <xdr:sp macro="" textlink="">
      <xdr:nvSpPr>
        <xdr:cNvPr id="81" name="楕円 80">
          <a:extLst>
            <a:ext uri="{FF2B5EF4-FFF2-40B4-BE49-F238E27FC236}">
              <a16:creationId xmlns:a16="http://schemas.microsoft.com/office/drawing/2014/main" id="{EDBEE0CF-756D-47F4-B7CA-AF8C818D8E23}"/>
            </a:ext>
          </a:extLst>
        </xdr:cNvPr>
        <xdr:cNvSpPr/>
      </xdr:nvSpPr>
      <xdr:spPr>
        <a:xfrm>
          <a:off x="4711700" y="676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80239</xdr:rowOff>
    </xdr:from>
    <xdr:ext cx="405111" cy="259045"/>
    <xdr:sp macro="" textlink="">
      <xdr:nvSpPr>
        <xdr:cNvPr id="82" name="有形固定資産減価償却率該当値テキスト">
          <a:extLst>
            <a:ext uri="{FF2B5EF4-FFF2-40B4-BE49-F238E27FC236}">
              <a16:creationId xmlns:a16="http://schemas.microsoft.com/office/drawing/2014/main" id="{4E4BAD9F-6AAA-4CC1-B5B6-1FDF593451F5}"/>
            </a:ext>
          </a:extLst>
        </xdr:cNvPr>
        <xdr:cNvSpPr txBox="1"/>
      </xdr:nvSpPr>
      <xdr:spPr>
        <a:xfrm>
          <a:off x="4813300" y="6681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6985</xdr:rowOff>
    </xdr:from>
    <xdr:to>
      <xdr:col>19</xdr:col>
      <xdr:colOff>187325</xdr:colOff>
      <xdr:row>34</xdr:row>
      <xdr:rowOff>108585</xdr:rowOff>
    </xdr:to>
    <xdr:sp macro="" textlink="">
      <xdr:nvSpPr>
        <xdr:cNvPr id="83" name="楕円 82">
          <a:extLst>
            <a:ext uri="{FF2B5EF4-FFF2-40B4-BE49-F238E27FC236}">
              <a16:creationId xmlns:a16="http://schemas.microsoft.com/office/drawing/2014/main" id="{17775F15-DC2E-4478-BF26-306D1520AC8B}"/>
            </a:ext>
          </a:extLst>
        </xdr:cNvPr>
        <xdr:cNvSpPr/>
      </xdr:nvSpPr>
      <xdr:spPr>
        <a:xfrm>
          <a:off x="400050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57785</xdr:rowOff>
    </xdr:from>
    <xdr:to>
      <xdr:col>23</xdr:col>
      <xdr:colOff>85725</xdr:colOff>
      <xdr:row>35</xdr:row>
      <xdr:rowOff>44662</xdr:rowOff>
    </xdr:to>
    <xdr:cxnSp macro="">
      <xdr:nvCxnSpPr>
        <xdr:cNvPr id="84" name="直線コネクタ 83">
          <a:extLst>
            <a:ext uri="{FF2B5EF4-FFF2-40B4-BE49-F238E27FC236}">
              <a16:creationId xmlns:a16="http://schemas.microsoft.com/office/drawing/2014/main" id="{E23C7BD7-839C-485E-AE5C-8E53ED99945E}"/>
            </a:ext>
          </a:extLst>
        </xdr:cNvPr>
        <xdr:cNvCxnSpPr/>
      </xdr:nvCxnSpPr>
      <xdr:spPr>
        <a:xfrm>
          <a:off x="4051300" y="6658610"/>
          <a:ext cx="711200" cy="15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48895</xdr:rowOff>
    </xdr:from>
    <xdr:to>
      <xdr:col>15</xdr:col>
      <xdr:colOff>187325</xdr:colOff>
      <xdr:row>33</xdr:row>
      <xdr:rowOff>150495</xdr:rowOff>
    </xdr:to>
    <xdr:sp macro="" textlink="">
      <xdr:nvSpPr>
        <xdr:cNvPr id="85" name="楕円 84">
          <a:extLst>
            <a:ext uri="{FF2B5EF4-FFF2-40B4-BE49-F238E27FC236}">
              <a16:creationId xmlns:a16="http://schemas.microsoft.com/office/drawing/2014/main" id="{5963B5E6-85DF-4B03-AEFA-04F0FEDA058F}"/>
            </a:ext>
          </a:extLst>
        </xdr:cNvPr>
        <xdr:cNvSpPr/>
      </xdr:nvSpPr>
      <xdr:spPr>
        <a:xfrm>
          <a:off x="3238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99695</xdr:rowOff>
    </xdr:from>
    <xdr:to>
      <xdr:col>19</xdr:col>
      <xdr:colOff>136525</xdr:colOff>
      <xdr:row>34</xdr:row>
      <xdr:rowOff>57785</xdr:rowOff>
    </xdr:to>
    <xdr:cxnSp macro="">
      <xdr:nvCxnSpPr>
        <xdr:cNvPr id="86" name="直線コネクタ 85">
          <a:extLst>
            <a:ext uri="{FF2B5EF4-FFF2-40B4-BE49-F238E27FC236}">
              <a16:creationId xmlns:a16="http://schemas.microsoft.com/office/drawing/2014/main" id="{768CDF50-6687-4A85-B84C-7C3C63FCEA41}"/>
            </a:ext>
          </a:extLst>
        </xdr:cNvPr>
        <xdr:cNvCxnSpPr/>
      </xdr:nvCxnSpPr>
      <xdr:spPr>
        <a:xfrm>
          <a:off x="3289300" y="6529070"/>
          <a:ext cx="762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105198</xdr:rowOff>
    </xdr:from>
    <xdr:to>
      <xdr:col>11</xdr:col>
      <xdr:colOff>187325</xdr:colOff>
      <xdr:row>33</xdr:row>
      <xdr:rowOff>35348</xdr:rowOff>
    </xdr:to>
    <xdr:sp macro="" textlink="">
      <xdr:nvSpPr>
        <xdr:cNvPr id="87" name="楕円 86">
          <a:extLst>
            <a:ext uri="{FF2B5EF4-FFF2-40B4-BE49-F238E27FC236}">
              <a16:creationId xmlns:a16="http://schemas.microsoft.com/office/drawing/2014/main" id="{41487B3F-216B-4A8C-BBF9-826DFC1E9B53}"/>
            </a:ext>
          </a:extLst>
        </xdr:cNvPr>
        <xdr:cNvSpPr/>
      </xdr:nvSpPr>
      <xdr:spPr>
        <a:xfrm>
          <a:off x="24765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155998</xdr:rowOff>
    </xdr:from>
    <xdr:to>
      <xdr:col>15</xdr:col>
      <xdr:colOff>136525</xdr:colOff>
      <xdr:row>33</xdr:row>
      <xdr:rowOff>99695</xdr:rowOff>
    </xdr:to>
    <xdr:cxnSp macro="">
      <xdr:nvCxnSpPr>
        <xdr:cNvPr id="88" name="直線コネクタ 87">
          <a:extLst>
            <a:ext uri="{FF2B5EF4-FFF2-40B4-BE49-F238E27FC236}">
              <a16:creationId xmlns:a16="http://schemas.microsoft.com/office/drawing/2014/main" id="{D6B5F6A6-E358-445D-A267-B1152B51B2E9}"/>
            </a:ext>
          </a:extLst>
        </xdr:cNvPr>
        <xdr:cNvCxnSpPr/>
      </xdr:nvCxnSpPr>
      <xdr:spPr>
        <a:xfrm>
          <a:off x="2527300" y="6413923"/>
          <a:ext cx="762000" cy="11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157285</xdr:rowOff>
    </xdr:from>
    <xdr:ext cx="405111" cy="259045"/>
    <xdr:sp macro="" textlink="">
      <xdr:nvSpPr>
        <xdr:cNvPr id="89" name="n_1aveValue有形固定資産減価償却率">
          <a:extLst>
            <a:ext uri="{FF2B5EF4-FFF2-40B4-BE49-F238E27FC236}">
              <a16:creationId xmlns:a16="http://schemas.microsoft.com/office/drawing/2014/main" id="{E6E500A3-B12A-4532-8E69-92E6F494F415}"/>
            </a:ext>
          </a:extLst>
        </xdr:cNvPr>
        <xdr:cNvSpPr txBox="1"/>
      </xdr:nvSpPr>
      <xdr:spPr>
        <a:xfrm>
          <a:off x="3836044" y="590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90" name="n_2aveValue有形固定資産減価償却率">
          <a:extLst>
            <a:ext uri="{FF2B5EF4-FFF2-40B4-BE49-F238E27FC236}">
              <a16:creationId xmlns:a16="http://schemas.microsoft.com/office/drawing/2014/main" id="{405F22C2-BA58-4810-8699-8A09BAF2C1D1}"/>
            </a:ext>
          </a:extLst>
        </xdr:cNvPr>
        <xdr:cNvSpPr txBox="1"/>
      </xdr:nvSpPr>
      <xdr:spPr>
        <a:xfrm>
          <a:off x="3086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1" name="n_3aveValue有形固定資産減価償却率">
          <a:extLst>
            <a:ext uri="{FF2B5EF4-FFF2-40B4-BE49-F238E27FC236}">
              <a16:creationId xmlns:a16="http://schemas.microsoft.com/office/drawing/2014/main" id="{975E32EC-6092-4F2E-9415-580EA402CD7D}"/>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92" name="n_4aveValue有形固定資産減価償却率">
          <a:extLst>
            <a:ext uri="{FF2B5EF4-FFF2-40B4-BE49-F238E27FC236}">
              <a16:creationId xmlns:a16="http://schemas.microsoft.com/office/drawing/2014/main" id="{3AC4B9F5-F5C3-4FF8-A11E-F6B8E89E7D4C}"/>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99712</xdr:rowOff>
    </xdr:from>
    <xdr:ext cx="405111" cy="259045"/>
    <xdr:sp macro="" textlink="">
      <xdr:nvSpPr>
        <xdr:cNvPr id="93" name="n_1mainValue有形固定資産減価償却率">
          <a:extLst>
            <a:ext uri="{FF2B5EF4-FFF2-40B4-BE49-F238E27FC236}">
              <a16:creationId xmlns:a16="http://schemas.microsoft.com/office/drawing/2014/main" id="{41F08A9E-2579-4045-835A-85677B194114}"/>
            </a:ext>
          </a:extLst>
        </xdr:cNvPr>
        <xdr:cNvSpPr txBox="1"/>
      </xdr:nvSpPr>
      <xdr:spPr>
        <a:xfrm>
          <a:off x="3836044" y="670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141622</xdr:rowOff>
    </xdr:from>
    <xdr:ext cx="405111" cy="259045"/>
    <xdr:sp macro="" textlink="">
      <xdr:nvSpPr>
        <xdr:cNvPr id="94" name="n_2mainValue有形固定資産減価償却率">
          <a:extLst>
            <a:ext uri="{FF2B5EF4-FFF2-40B4-BE49-F238E27FC236}">
              <a16:creationId xmlns:a16="http://schemas.microsoft.com/office/drawing/2014/main" id="{5ED87EC9-6AF7-4B3C-94FB-680B264569E2}"/>
            </a:ext>
          </a:extLst>
        </xdr:cNvPr>
        <xdr:cNvSpPr txBox="1"/>
      </xdr:nvSpPr>
      <xdr:spPr>
        <a:xfrm>
          <a:off x="3086744" y="6570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26475</xdr:rowOff>
    </xdr:from>
    <xdr:ext cx="405111" cy="259045"/>
    <xdr:sp macro="" textlink="">
      <xdr:nvSpPr>
        <xdr:cNvPr id="95" name="n_3mainValue有形固定資産減価償却率">
          <a:extLst>
            <a:ext uri="{FF2B5EF4-FFF2-40B4-BE49-F238E27FC236}">
              <a16:creationId xmlns:a16="http://schemas.microsoft.com/office/drawing/2014/main" id="{C2398B1C-7068-417E-A102-08FD97751BC8}"/>
            </a:ext>
          </a:extLst>
        </xdr:cNvPr>
        <xdr:cNvSpPr txBox="1"/>
      </xdr:nvSpPr>
      <xdr:spPr>
        <a:xfrm>
          <a:off x="2324744" y="645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id="{CA59D412-BE57-446F-B1D8-D5FE600522D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id="{F9DA2D91-AFDB-49CB-880A-3DC24D17521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id="{19537019-3BD4-48F8-90F8-CCA93DA7A9E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id="{3C14A7CA-326E-4E82-823A-E74ADCBDCE9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id="{02548616-A975-4FB0-9D45-6D9A3A98E3B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id="{743AE73C-66CA-4C50-813F-1E956386DC0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id="{6FDCF1DE-AD08-48F9-9099-92B90EE9A6B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id="{B6758949-A39E-4E34-A8D6-904BAD2B9A0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id="{29EF4D43-2473-429F-BADC-535A6F08E68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id="{24DCDCDD-D3A5-4364-A149-497C4580B1D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id="{FE8CBEC4-3588-4E51-A647-39AC55750E0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id="{EEFC6037-A23C-450A-87A5-2AD8B6F9D24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id="{6C016B8E-EF21-488F-8AEC-9D3383CF26B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師崎港観光センター周辺整備</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運営事業の立体駐車場の完成による支出予定額が減少したことが、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債務償還比率の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下降</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要因となった。今後も公共施設再配置計画に基づき、公共施設の更新を控えているため、今後も比率は現状の水準で推移することを想定。</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保有量の適正化及び効率的な施設の更新と適正な借入に努める。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id="{7BA97AB2-E5A5-413A-B8CB-ED7E3C3D49F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id="{3D1B04EB-0E16-4B41-9B28-9A293F4EF72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id="{FA363CB2-5801-4664-ADC0-B9A0F02CF5D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a:extLst>
            <a:ext uri="{FF2B5EF4-FFF2-40B4-BE49-F238E27FC236}">
              <a16:creationId xmlns:a16="http://schemas.microsoft.com/office/drawing/2014/main" id="{75AD2680-224E-4484-BB50-31D1DC5763F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3" name="テキスト ボックス 112">
          <a:extLst>
            <a:ext uri="{FF2B5EF4-FFF2-40B4-BE49-F238E27FC236}">
              <a16:creationId xmlns:a16="http://schemas.microsoft.com/office/drawing/2014/main" id="{B9E10116-0BCD-44F3-A4BB-90F52B0C2B2A}"/>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a:extLst>
            <a:ext uri="{FF2B5EF4-FFF2-40B4-BE49-F238E27FC236}">
              <a16:creationId xmlns:a16="http://schemas.microsoft.com/office/drawing/2014/main" id="{33481B71-0BCA-4799-AC62-574EFC7E121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5" name="テキスト ボックス 114">
          <a:extLst>
            <a:ext uri="{FF2B5EF4-FFF2-40B4-BE49-F238E27FC236}">
              <a16:creationId xmlns:a16="http://schemas.microsoft.com/office/drawing/2014/main" id="{7C1F29F0-3534-472D-85D3-9E0D2440ABB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a:extLst>
            <a:ext uri="{FF2B5EF4-FFF2-40B4-BE49-F238E27FC236}">
              <a16:creationId xmlns:a16="http://schemas.microsoft.com/office/drawing/2014/main" id="{8698B89C-9F80-4BAB-B363-4E5E78BC2C1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7" name="テキスト ボックス 116">
          <a:extLst>
            <a:ext uri="{FF2B5EF4-FFF2-40B4-BE49-F238E27FC236}">
              <a16:creationId xmlns:a16="http://schemas.microsoft.com/office/drawing/2014/main" id="{C933AC6D-F953-49F2-8ADD-236971E306D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a:extLst>
            <a:ext uri="{FF2B5EF4-FFF2-40B4-BE49-F238E27FC236}">
              <a16:creationId xmlns:a16="http://schemas.microsoft.com/office/drawing/2014/main" id="{9B588E1C-FAE0-4664-BF01-BAF0E0EE184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a:extLst>
            <a:ext uri="{FF2B5EF4-FFF2-40B4-BE49-F238E27FC236}">
              <a16:creationId xmlns:a16="http://schemas.microsoft.com/office/drawing/2014/main" id="{4F494696-D3AB-4184-9EF0-BC15E527BBC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a:extLst>
            <a:ext uri="{FF2B5EF4-FFF2-40B4-BE49-F238E27FC236}">
              <a16:creationId xmlns:a16="http://schemas.microsoft.com/office/drawing/2014/main" id="{D71A1CAE-3CC8-48F5-817A-F9565E9A3D1C}"/>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1" name="テキスト ボックス 120">
          <a:extLst>
            <a:ext uri="{FF2B5EF4-FFF2-40B4-BE49-F238E27FC236}">
              <a16:creationId xmlns:a16="http://schemas.microsoft.com/office/drawing/2014/main" id="{70D901ED-BAD2-487D-BBE2-AFC8A4A0F6E9}"/>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id="{E6957BE2-3903-40A7-B968-A6A86E05D3B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1A5202AC-2556-4AA4-AB26-B175CE4967C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57954</xdr:rowOff>
    </xdr:to>
    <xdr:cxnSp macro="">
      <xdr:nvCxnSpPr>
        <xdr:cNvPr id="124" name="直線コネクタ 123">
          <a:extLst>
            <a:ext uri="{FF2B5EF4-FFF2-40B4-BE49-F238E27FC236}">
              <a16:creationId xmlns:a16="http://schemas.microsoft.com/office/drawing/2014/main" id="{80732529-32A1-412D-8505-F289D2AA880E}"/>
            </a:ext>
          </a:extLst>
        </xdr:cNvPr>
        <xdr:cNvCxnSpPr/>
      </xdr:nvCxnSpPr>
      <xdr:spPr>
        <a:xfrm flipV="1">
          <a:off x="14793595" y="5312833"/>
          <a:ext cx="1269" cy="1174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61782</xdr:rowOff>
    </xdr:from>
    <xdr:ext cx="469744" cy="259045"/>
    <xdr:sp macro="" textlink="">
      <xdr:nvSpPr>
        <xdr:cNvPr id="125" name="債務償還比率最小値テキスト">
          <a:extLst>
            <a:ext uri="{FF2B5EF4-FFF2-40B4-BE49-F238E27FC236}">
              <a16:creationId xmlns:a16="http://schemas.microsoft.com/office/drawing/2014/main" id="{0A1215D8-744D-4040-B96C-8F8D9CFF6E08}"/>
            </a:ext>
          </a:extLst>
        </xdr:cNvPr>
        <xdr:cNvSpPr txBox="1"/>
      </xdr:nvSpPr>
      <xdr:spPr>
        <a:xfrm>
          <a:off x="14846300" y="64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57954</xdr:rowOff>
    </xdr:from>
    <xdr:to>
      <xdr:col>76</xdr:col>
      <xdr:colOff>111125</xdr:colOff>
      <xdr:row>33</xdr:row>
      <xdr:rowOff>57954</xdr:rowOff>
    </xdr:to>
    <xdr:cxnSp macro="">
      <xdr:nvCxnSpPr>
        <xdr:cNvPr id="126" name="直線コネクタ 125">
          <a:extLst>
            <a:ext uri="{FF2B5EF4-FFF2-40B4-BE49-F238E27FC236}">
              <a16:creationId xmlns:a16="http://schemas.microsoft.com/office/drawing/2014/main" id="{EEDF00C8-6AFC-4F4E-93E8-D6E5F0EE335C}"/>
            </a:ext>
          </a:extLst>
        </xdr:cNvPr>
        <xdr:cNvCxnSpPr/>
      </xdr:nvCxnSpPr>
      <xdr:spPr>
        <a:xfrm>
          <a:off x="14706600" y="6487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7" name="債務償還比率最大値テキスト">
          <a:extLst>
            <a:ext uri="{FF2B5EF4-FFF2-40B4-BE49-F238E27FC236}">
              <a16:creationId xmlns:a16="http://schemas.microsoft.com/office/drawing/2014/main" id="{B5A5F345-A42D-4F9E-A1FA-38553707919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8" name="直線コネクタ 127">
          <a:extLst>
            <a:ext uri="{FF2B5EF4-FFF2-40B4-BE49-F238E27FC236}">
              <a16:creationId xmlns:a16="http://schemas.microsoft.com/office/drawing/2014/main" id="{287C6BA1-30B8-40F4-B1D6-957C3FA1B51A}"/>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64543</xdr:rowOff>
    </xdr:from>
    <xdr:ext cx="469744" cy="259045"/>
    <xdr:sp macro="" textlink="">
      <xdr:nvSpPr>
        <xdr:cNvPr id="129" name="債務償還比率平均値テキスト">
          <a:extLst>
            <a:ext uri="{FF2B5EF4-FFF2-40B4-BE49-F238E27FC236}">
              <a16:creationId xmlns:a16="http://schemas.microsoft.com/office/drawing/2014/main" id="{AED089B2-70A0-400E-8B61-E0EC8989FA70}"/>
            </a:ext>
          </a:extLst>
        </xdr:cNvPr>
        <xdr:cNvSpPr txBox="1"/>
      </xdr:nvSpPr>
      <xdr:spPr>
        <a:xfrm>
          <a:off x="14846300" y="58081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41666</xdr:rowOff>
    </xdr:from>
    <xdr:to>
      <xdr:col>76</xdr:col>
      <xdr:colOff>73025</xdr:colOff>
      <xdr:row>30</xdr:row>
      <xdr:rowOff>143266</xdr:rowOff>
    </xdr:to>
    <xdr:sp macro="" textlink="">
      <xdr:nvSpPr>
        <xdr:cNvPr id="130" name="フローチャート: 判断 129">
          <a:extLst>
            <a:ext uri="{FF2B5EF4-FFF2-40B4-BE49-F238E27FC236}">
              <a16:creationId xmlns:a16="http://schemas.microsoft.com/office/drawing/2014/main" id="{F0DCD21A-4832-4C44-91A2-8D9BD46E855D}"/>
            </a:ext>
          </a:extLst>
        </xdr:cNvPr>
        <xdr:cNvSpPr/>
      </xdr:nvSpPr>
      <xdr:spPr>
        <a:xfrm>
          <a:off x="14744700" y="5956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26194</xdr:rowOff>
    </xdr:from>
    <xdr:to>
      <xdr:col>72</xdr:col>
      <xdr:colOff>123825</xdr:colOff>
      <xdr:row>30</xdr:row>
      <xdr:rowOff>127794</xdr:rowOff>
    </xdr:to>
    <xdr:sp macro="" textlink="">
      <xdr:nvSpPr>
        <xdr:cNvPr id="131" name="フローチャート: 判断 130">
          <a:extLst>
            <a:ext uri="{FF2B5EF4-FFF2-40B4-BE49-F238E27FC236}">
              <a16:creationId xmlns:a16="http://schemas.microsoft.com/office/drawing/2014/main" id="{6C1D237E-4F2D-49EC-9F70-15D701FB060A}"/>
            </a:ext>
          </a:extLst>
        </xdr:cNvPr>
        <xdr:cNvSpPr/>
      </xdr:nvSpPr>
      <xdr:spPr>
        <a:xfrm>
          <a:off x="14033500" y="594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14319</xdr:rowOff>
    </xdr:from>
    <xdr:to>
      <xdr:col>68</xdr:col>
      <xdr:colOff>123825</xdr:colOff>
      <xdr:row>30</xdr:row>
      <xdr:rowOff>115919</xdr:rowOff>
    </xdr:to>
    <xdr:sp macro="" textlink="">
      <xdr:nvSpPr>
        <xdr:cNvPr id="132" name="フローチャート: 判断 131">
          <a:extLst>
            <a:ext uri="{FF2B5EF4-FFF2-40B4-BE49-F238E27FC236}">
              <a16:creationId xmlns:a16="http://schemas.microsoft.com/office/drawing/2014/main" id="{72BC768D-143B-420D-9A76-C2B97609D226}"/>
            </a:ext>
          </a:extLst>
        </xdr:cNvPr>
        <xdr:cNvSpPr/>
      </xdr:nvSpPr>
      <xdr:spPr>
        <a:xfrm>
          <a:off x="13271500" y="592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4244</xdr:rowOff>
    </xdr:from>
    <xdr:to>
      <xdr:col>64</xdr:col>
      <xdr:colOff>123825</xdr:colOff>
      <xdr:row>30</xdr:row>
      <xdr:rowOff>105844</xdr:rowOff>
    </xdr:to>
    <xdr:sp macro="" textlink="">
      <xdr:nvSpPr>
        <xdr:cNvPr id="133" name="フローチャート: 判断 132">
          <a:extLst>
            <a:ext uri="{FF2B5EF4-FFF2-40B4-BE49-F238E27FC236}">
              <a16:creationId xmlns:a16="http://schemas.microsoft.com/office/drawing/2014/main" id="{DF0B4091-30DB-4923-AF9D-B0A6F3A8BE6E}"/>
            </a:ext>
          </a:extLst>
        </xdr:cNvPr>
        <xdr:cNvSpPr/>
      </xdr:nvSpPr>
      <xdr:spPr>
        <a:xfrm>
          <a:off x="12509500" y="591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104648</xdr:rowOff>
    </xdr:from>
    <xdr:to>
      <xdr:col>60</xdr:col>
      <xdr:colOff>123825</xdr:colOff>
      <xdr:row>32</xdr:row>
      <xdr:rowOff>34798</xdr:rowOff>
    </xdr:to>
    <xdr:sp macro="" textlink="">
      <xdr:nvSpPr>
        <xdr:cNvPr id="134" name="フローチャート: 判断 133">
          <a:extLst>
            <a:ext uri="{FF2B5EF4-FFF2-40B4-BE49-F238E27FC236}">
              <a16:creationId xmlns:a16="http://schemas.microsoft.com/office/drawing/2014/main" id="{A025DF80-EB63-4E80-A586-5321C66E6A70}"/>
            </a:ext>
          </a:extLst>
        </xdr:cNvPr>
        <xdr:cNvSpPr/>
      </xdr:nvSpPr>
      <xdr:spPr>
        <a:xfrm>
          <a:off x="11747500" y="619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9B9D9CBF-B2A3-46A1-A197-FE9DD4DF847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16FCD83-9F29-44E1-8077-1BE7CD76758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40566841-AA87-4444-A10A-72C429E9E26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341A245-2411-45BA-B0D7-06F7E5462CD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72774AF-D2C8-4108-80DB-0A7F22C4ADA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8763</xdr:rowOff>
    </xdr:from>
    <xdr:to>
      <xdr:col>76</xdr:col>
      <xdr:colOff>73025</xdr:colOff>
      <xdr:row>32</xdr:row>
      <xdr:rowOff>110363</xdr:rowOff>
    </xdr:to>
    <xdr:sp macro="" textlink="">
      <xdr:nvSpPr>
        <xdr:cNvPr id="140" name="楕円 139">
          <a:extLst>
            <a:ext uri="{FF2B5EF4-FFF2-40B4-BE49-F238E27FC236}">
              <a16:creationId xmlns:a16="http://schemas.microsoft.com/office/drawing/2014/main" id="{9B029557-79E2-49D5-B5FD-DB9D7E64BBB5}"/>
            </a:ext>
          </a:extLst>
        </xdr:cNvPr>
        <xdr:cNvSpPr/>
      </xdr:nvSpPr>
      <xdr:spPr>
        <a:xfrm>
          <a:off x="147447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158640</xdr:rowOff>
    </xdr:from>
    <xdr:ext cx="469744" cy="259045"/>
    <xdr:sp macro="" textlink="">
      <xdr:nvSpPr>
        <xdr:cNvPr id="141" name="債務償還比率該当値テキスト">
          <a:extLst>
            <a:ext uri="{FF2B5EF4-FFF2-40B4-BE49-F238E27FC236}">
              <a16:creationId xmlns:a16="http://schemas.microsoft.com/office/drawing/2014/main" id="{4AF90FAB-9CCB-43C9-A04E-8404CC30E75D}"/>
            </a:ext>
          </a:extLst>
        </xdr:cNvPr>
        <xdr:cNvSpPr txBox="1"/>
      </xdr:nvSpPr>
      <xdr:spPr>
        <a:xfrm>
          <a:off x="14846300" y="624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167629</xdr:rowOff>
    </xdr:from>
    <xdr:to>
      <xdr:col>72</xdr:col>
      <xdr:colOff>123825</xdr:colOff>
      <xdr:row>33</xdr:row>
      <xdr:rowOff>97779</xdr:rowOff>
    </xdr:to>
    <xdr:sp macro="" textlink="">
      <xdr:nvSpPr>
        <xdr:cNvPr id="142" name="楕円 141">
          <a:extLst>
            <a:ext uri="{FF2B5EF4-FFF2-40B4-BE49-F238E27FC236}">
              <a16:creationId xmlns:a16="http://schemas.microsoft.com/office/drawing/2014/main" id="{0F2B8D9A-9AED-42DE-89E7-3366457FC2DA}"/>
            </a:ext>
          </a:extLst>
        </xdr:cNvPr>
        <xdr:cNvSpPr/>
      </xdr:nvSpPr>
      <xdr:spPr>
        <a:xfrm>
          <a:off x="14033500" y="642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59563</xdr:rowOff>
    </xdr:from>
    <xdr:to>
      <xdr:col>76</xdr:col>
      <xdr:colOff>22225</xdr:colOff>
      <xdr:row>33</xdr:row>
      <xdr:rowOff>46979</xdr:rowOff>
    </xdr:to>
    <xdr:cxnSp macro="">
      <xdr:nvCxnSpPr>
        <xdr:cNvPr id="143" name="直線コネクタ 142">
          <a:extLst>
            <a:ext uri="{FF2B5EF4-FFF2-40B4-BE49-F238E27FC236}">
              <a16:creationId xmlns:a16="http://schemas.microsoft.com/office/drawing/2014/main" id="{D525820C-AFCE-4F41-AD9A-86D179FCECFA}"/>
            </a:ext>
          </a:extLst>
        </xdr:cNvPr>
        <xdr:cNvCxnSpPr/>
      </xdr:nvCxnSpPr>
      <xdr:spPr>
        <a:xfrm flipV="1">
          <a:off x="14084300" y="6317488"/>
          <a:ext cx="711200" cy="15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76591</xdr:rowOff>
    </xdr:from>
    <xdr:to>
      <xdr:col>68</xdr:col>
      <xdr:colOff>123825</xdr:colOff>
      <xdr:row>33</xdr:row>
      <xdr:rowOff>6741</xdr:rowOff>
    </xdr:to>
    <xdr:sp macro="" textlink="">
      <xdr:nvSpPr>
        <xdr:cNvPr id="144" name="楕円 143">
          <a:extLst>
            <a:ext uri="{FF2B5EF4-FFF2-40B4-BE49-F238E27FC236}">
              <a16:creationId xmlns:a16="http://schemas.microsoft.com/office/drawing/2014/main" id="{95974CBC-6010-4264-A404-D49C58564297}"/>
            </a:ext>
          </a:extLst>
        </xdr:cNvPr>
        <xdr:cNvSpPr/>
      </xdr:nvSpPr>
      <xdr:spPr>
        <a:xfrm>
          <a:off x="13271500" y="633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127391</xdr:rowOff>
    </xdr:from>
    <xdr:to>
      <xdr:col>72</xdr:col>
      <xdr:colOff>73025</xdr:colOff>
      <xdr:row>33</xdr:row>
      <xdr:rowOff>46979</xdr:rowOff>
    </xdr:to>
    <xdr:cxnSp macro="">
      <xdr:nvCxnSpPr>
        <xdr:cNvPr id="145" name="直線コネクタ 144">
          <a:extLst>
            <a:ext uri="{FF2B5EF4-FFF2-40B4-BE49-F238E27FC236}">
              <a16:creationId xmlns:a16="http://schemas.microsoft.com/office/drawing/2014/main" id="{7AF638EE-A618-43F0-8766-38FC6777C73E}"/>
            </a:ext>
          </a:extLst>
        </xdr:cNvPr>
        <xdr:cNvCxnSpPr/>
      </xdr:nvCxnSpPr>
      <xdr:spPr>
        <a:xfrm>
          <a:off x="13322300" y="6385316"/>
          <a:ext cx="762000" cy="9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105547</xdr:rowOff>
    </xdr:from>
    <xdr:to>
      <xdr:col>64</xdr:col>
      <xdr:colOff>123825</xdr:colOff>
      <xdr:row>32</xdr:row>
      <xdr:rowOff>35697</xdr:rowOff>
    </xdr:to>
    <xdr:sp macro="" textlink="">
      <xdr:nvSpPr>
        <xdr:cNvPr id="146" name="楕円 145">
          <a:extLst>
            <a:ext uri="{FF2B5EF4-FFF2-40B4-BE49-F238E27FC236}">
              <a16:creationId xmlns:a16="http://schemas.microsoft.com/office/drawing/2014/main" id="{4D79763D-C749-4836-B5CA-EC094DDA5D29}"/>
            </a:ext>
          </a:extLst>
        </xdr:cNvPr>
        <xdr:cNvSpPr/>
      </xdr:nvSpPr>
      <xdr:spPr>
        <a:xfrm>
          <a:off x="12509500" y="619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156347</xdr:rowOff>
    </xdr:from>
    <xdr:to>
      <xdr:col>68</xdr:col>
      <xdr:colOff>73025</xdr:colOff>
      <xdr:row>32</xdr:row>
      <xdr:rowOff>127391</xdr:rowOff>
    </xdr:to>
    <xdr:cxnSp macro="">
      <xdr:nvCxnSpPr>
        <xdr:cNvPr id="147" name="直線コネクタ 146">
          <a:extLst>
            <a:ext uri="{FF2B5EF4-FFF2-40B4-BE49-F238E27FC236}">
              <a16:creationId xmlns:a16="http://schemas.microsoft.com/office/drawing/2014/main" id="{A30A3A8A-8014-4AA3-87E3-A627CFAD6B32}"/>
            </a:ext>
          </a:extLst>
        </xdr:cNvPr>
        <xdr:cNvCxnSpPr/>
      </xdr:nvCxnSpPr>
      <xdr:spPr>
        <a:xfrm>
          <a:off x="12560300" y="6242822"/>
          <a:ext cx="762000" cy="14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170148</xdr:rowOff>
    </xdr:from>
    <xdr:to>
      <xdr:col>60</xdr:col>
      <xdr:colOff>123825</xdr:colOff>
      <xdr:row>33</xdr:row>
      <xdr:rowOff>100298</xdr:rowOff>
    </xdr:to>
    <xdr:sp macro="" textlink="">
      <xdr:nvSpPr>
        <xdr:cNvPr id="148" name="楕円 147">
          <a:extLst>
            <a:ext uri="{FF2B5EF4-FFF2-40B4-BE49-F238E27FC236}">
              <a16:creationId xmlns:a16="http://schemas.microsoft.com/office/drawing/2014/main" id="{078B93B8-A15B-41C9-858F-569CDB6B303C}"/>
            </a:ext>
          </a:extLst>
        </xdr:cNvPr>
        <xdr:cNvSpPr/>
      </xdr:nvSpPr>
      <xdr:spPr>
        <a:xfrm>
          <a:off x="11747500" y="6428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156347</xdr:rowOff>
    </xdr:from>
    <xdr:to>
      <xdr:col>64</xdr:col>
      <xdr:colOff>73025</xdr:colOff>
      <xdr:row>33</xdr:row>
      <xdr:rowOff>49498</xdr:rowOff>
    </xdr:to>
    <xdr:cxnSp macro="">
      <xdr:nvCxnSpPr>
        <xdr:cNvPr id="149" name="直線コネクタ 148">
          <a:extLst>
            <a:ext uri="{FF2B5EF4-FFF2-40B4-BE49-F238E27FC236}">
              <a16:creationId xmlns:a16="http://schemas.microsoft.com/office/drawing/2014/main" id="{930F4463-AE11-4A8A-B36C-8BEAEC9535B8}"/>
            </a:ext>
          </a:extLst>
        </xdr:cNvPr>
        <xdr:cNvCxnSpPr/>
      </xdr:nvCxnSpPr>
      <xdr:spPr>
        <a:xfrm flipV="1">
          <a:off x="11798300" y="6242822"/>
          <a:ext cx="762000" cy="236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144321</xdr:rowOff>
    </xdr:from>
    <xdr:ext cx="469744" cy="259045"/>
    <xdr:sp macro="" textlink="">
      <xdr:nvSpPr>
        <xdr:cNvPr id="150" name="n_1aveValue債務償還比率">
          <a:extLst>
            <a:ext uri="{FF2B5EF4-FFF2-40B4-BE49-F238E27FC236}">
              <a16:creationId xmlns:a16="http://schemas.microsoft.com/office/drawing/2014/main" id="{E774FB1D-1CB3-4D24-A32B-34BC88D65429}"/>
            </a:ext>
          </a:extLst>
        </xdr:cNvPr>
        <xdr:cNvSpPr txBox="1"/>
      </xdr:nvSpPr>
      <xdr:spPr>
        <a:xfrm>
          <a:off x="13836727" y="5716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132446</xdr:rowOff>
    </xdr:from>
    <xdr:ext cx="469744" cy="259045"/>
    <xdr:sp macro="" textlink="">
      <xdr:nvSpPr>
        <xdr:cNvPr id="151" name="n_2aveValue債務償還比率">
          <a:extLst>
            <a:ext uri="{FF2B5EF4-FFF2-40B4-BE49-F238E27FC236}">
              <a16:creationId xmlns:a16="http://schemas.microsoft.com/office/drawing/2014/main" id="{EE9041F9-B3E2-4428-9EF5-D891080FA30B}"/>
            </a:ext>
          </a:extLst>
        </xdr:cNvPr>
        <xdr:cNvSpPr txBox="1"/>
      </xdr:nvSpPr>
      <xdr:spPr>
        <a:xfrm>
          <a:off x="13087427" y="5704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122371</xdr:rowOff>
    </xdr:from>
    <xdr:ext cx="469744" cy="259045"/>
    <xdr:sp macro="" textlink="">
      <xdr:nvSpPr>
        <xdr:cNvPr id="152" name="n_3aveValue債務償還比率">
          <a:extLst>
            <a:ext uri="{FF2B5EF4-FFF2-40B4-BE49-F238E27FC236}">
              <a16:creationId xmlns:a16="http://schemas.microsoft.com/office/drawing/2014/main" id="{2E905230-D358-4C7D-A7FF-D2045F0FBD6D}"/>
            </a:ext>
          </a:extLst>
        </xdr:cNvPr>
        <xdr:cNvSpPr txBox="1"/>
      </xdr:nvSpPr>
      <xdr:spPr>
        <a:xfrm>
          <a:off x="12325427" y="569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51325</xdr:rowOff>
    </xdr:from>
    <xdr:ext cx="469744" cy="259045"/>
    <xdr:sp macro="" textlink="">
      <xdr:nvSpPr>
        <xdr:cNvPr id="153" name="n_4aveValue債務償還比率">
          <a:extLst>
            <a:ext uri="{FF2B5EF4-FFF2-40B4-BE49-F238E27FC236}">
              <a16:creationId xmlns:a16="http://schemas.microsoft.com/office/drawing/2014/main" id="{1EADCD08-3C8E-4C10-9462-000BD0876AC4}"/>
            </a:ext>
          </a:extLst>
        </xdr:cNvPr>
        <xdr:cNvSpPr txBox="1"/>
      </xdr:nvSpPr>
      <xdr:spPr>
        <a:xfrm>
          <a:off x="11563427"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88906</xdr:rowOff>
    </xdr:from>
    <xdr:ext cx="469744" cy="259045"/>
    <xdr:sp macro="" textlink="">
      <xdr:nvSpPr>
        <xdr:cNvPr id="154" name="n_1mainValue債務償還比率">
          <a:extLst>
            <a:ext uri="{FF2B5EF4-FFF2-40B4-BE49-F238E27FC236}">
              <a16:creationId xmlns:a16="http://schemas.microsoft.com/office/drawing/2014/main" id="{D18F45D3-4409-4F67-BEBB-BAEDD303DD6C}"/>
            </a:ext>
          </a:extLst>
        </xdr:cNvPr>
        <xdr:cNvSpPr txBox="1"/>
      </xdr:nvSpPr>
      <xdr:spPr>
        <a:xfrm>
          <a:off x="13836727" y="651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169318</xdr:rowOff>
    </xdr:from>
    <xdr:ext cx="469744" cy="259045"/>
    <xdr:sp macro="" textlink="">
      <xdr:nvSpPr>
        <xdr:cNvPr id="155" name="n_2mainValue債務償還比率">
          <a:extLst>
            <a:ext uri="{FF2B5EF4-FFF2-40B4-BE49-F238E27FC236}">
              <a16:creationId xmlns:a16="http://schemas.microsoft.com/office/drawing/2014/main" id="{BFED61F2-E536-416E-892B-0547BD553E22}"/>
            </a:ext>
          </a:extLst>
        </xdr:cNvPr>
        <xdr:cNvSpPr txBox="1"/>
      </xdr:nvSpPr>
      <xdr:spPr>
        <a:xfrm>
          <a:off x="13087427" y="642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26824</xdr:rowOff>
    </xdr:from>
    <xdr:ext cx="469744" cy="259045"/>
    <xdr:sp macro="" textlink="">
      <xdr:nvSpPr>
        <xdr:cNvPr id="156" name="n_3mainValue債務償還比率">
          <a:extLst>
            <a:ext uri="{FF2B5EF4-FFF2-40B4-BE49-F238E27FC236}">
              <a16:creationId xmlns:a16="http://schemas.microsoft.com/office/drawing/2014/main" id="{AEC9CE8F-3766-4DA2-866F-F5F8AB17FA02}"/>
            </a:ext>
          </a:extLst>
        </xdr:cNvPr>
        <xdr:cNvSpPr txBox="1"/>
      </xdr:nvSpPr>
      <xdr:spPr>
        <a:xfrm>
          <a:off x="12325427" y="628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91426</xdr:rowOff>
    </xdr:from>
    <xdr:ext cx="469744" cy="259045"/>
    <xdr:sp macro="" textlink="">
      <xdr:nvSpPr>
        <xdr:cNvPr id="157" name="n_4mainValue債務償還比率">
          <a:extLst>
            <a:ext uri="{FF2B5EF4-FFF2-40B4-BE49-F238E27FC236}">
              <a16:creationId xmlns:a16="http://schemas.microsoft.com/office/drawing/2014/main" id="{863D4FDC-AA3B-4564-AB1A-AB70227105BD}"/>
            </a:ext>
          </a:extLst>
        </xdr:cNvPr>
        <xdr:cNvSpPr txBox="1"/>
      </xdr:nvSpPr>
      <xdr:spPr>
        <a:xfrm>
          <a:off x="11563427" y="652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FFB259A5-8B6A-4654-95F8-A7A465ED27F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436E2D9A-547A-40BB-B6C6-2A827DEA2A4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77A8BFA5-A638-4F04-9C2E-C9D7F068EBC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8168B023-59CA-4BF1-A342-B5BA1672E7C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472E02D1-B2CA-4034-B593-248BF19FE81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4DBDCAB8-B3FE-4455-AF55-A3B8B69AC16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57CF80-7FF9-417E-937C-5879FD89C06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DA38DA-200E-4FDD-BF35-7046015F0DD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495D9E-9BA5-41F1-9CF9-8DC07BD4C7C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751954-2A84-44AB-BB60-26BC1C2D03B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F48EB6-DCDA-4694-A165-28DAFF2C86F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FDA99B6-A490-4E01-B27D-8051587DC76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487A70-A5BD-4C11-9CAC-FC50D97DBC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1BC6C97-3803-4E34-A8F4-84CE8531A8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25AC8B7-9BE1-4F73-BE95-CD0805EF691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63E18A-E77A-4B47-8853-51D4DF6AFA7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15,506
14,892
38.23
9,843,181
9,414,501
426,931
5,395,576
6,080,874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2D2D6E3-93E7-40E5-B5E6-5E781F171D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3C1E780-FDEA-4341-BF00-E3D183AD4E2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D813056-296A-434F-A0D7-D05C87E028E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833F8C5-DB90-4EB3-9E4A-B5DEDB1ABF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4D841D-B6D7-41F3-B51F-04734A4186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AAD75BE-0EB4-4192-A814-2911E8A93EA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BF0119B-4BB8-4F43-87C3-6BA0AE76BD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C028048-17F4-40F6-83BB-49A4650CF5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F506AA-793D-4486-BE27-503CD799797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9EDCFA-9E36-40B0-81A0-F88EDAA2C0A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500547-BCEB-4133-BE19-555EF059289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9CA66F5-C8B9-4288-A894-E0DA5768BB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1FFFB0-EB2C-4039-B0C6-A5E805E1F19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DCA4D76-5409-4FFE-8D37-D7604367D4C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40F36F-C220-4EC9-84B4-4E4667A69E3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B7B6891-2B7E-4C74-8DF6-F57A73D4A5A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EEC53A-AE36-4C45-A2EF-B0E92105240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F80C26-2F6A-4C6E-BCA0-E58533DE36E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2B1186-7937-47C7-9A78-40839AE7E30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383BB1-9949-4851-AC35-9866705727E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01F8B7-12F9-40FD-BE6E-D12F22BF569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B84716-B1E8-44FD-B92D-BAD91176D64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871798-84A2-4D15-A29C-03D4C711FDD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CD93AB5-A7E9-4662-BB64-C7357D66073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82DDCF-9708-4101-B03C-AC2D1925B9B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8A5DC2-AD38-476A-B8E2-CAC16CCEEC1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2EB5E2-8410-4338-B327-89A8459DA94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9B3AB5-0811-466E-83D9-CA8A310C7DB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D877B6-EDB7-49BA-9CA4-1B02F120748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89ECDB-B67D-46DD-B5E5-075121F13BD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3BC96B1-1188-4B74-9E2B-8F56F62F08E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6055B6-D8EF-497B-9055-5096D84E8CD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8066F7F-6064-4E3E-B791-5EB8971DC39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6A1C4771-D0AB-468F-BF63-948DC125F3C6}"/>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08162FA-2337-4171-A82A-76151A62BD4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CF950F7-0830-4890-95BA-65C4F2E3ABA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D0BC364-C164-43BC-B10E-6D2F389CDE8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3194D43-2A0F-4A0F-9205-FD1036A0D6B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841196D-50E2-4CCF-84BF-37C20EC6F4E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B5A6CAF-9875-499E-A7DC-0F3C2DA2168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9F921BC-B6EA-45C4-867B-20B6ADCDAE3A}"/>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A522E52-7EEB-4C80-9B68-189798DFBC7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E49ACB6-54AA-4121-B1FA-A1B6B289BE9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61012634-E6AB-4D99-973A-DB9E8487614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7407762-1226-4077-BB04-2569B055DF2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114300</xdr:rowOff>
    </xdr:from>
    <xdr:to>
      <xdr:col>24</xdr:col>
      <xdr:colOff>62865</xdr:colOff>
      <xdr:row>41</xdr:row>
      <xdr:rowOff>102870</xdr:rowOff>
    </xdr:to>
    <xdr:cxnSp macro="">
      <xdr:nvCxnSpPr>
        <xdr:cNvPr id="57" name="直線コネクタ 56">
          <a:extLst>
            <a:ext uri="{FF2B5EF4-FFF2-40B4-BE49-F238E27FC236}">
              <a16:creationId xmlns:a16="http://schemas.microsoft.com/office/drawing/2014/main" id="{3BFAE28F-B561-408F-B99F-5E06437B7E48}"/>
            </a:ext>
          </a:extLst>
        </xdr:cNvPr>
        <xdr:cNvCxnSpPr/>
      </xdr:nvCxnSpPr>
      <xdr:spPr>
        <a:xfrm flipV="1">
          <a:off x="4634865" y="560070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106697</xdr:rowOff>
    </xdr:from>
    <xdr:ext cx="405111" cy="259045"/>
    <xdr:sp macro="" textlink="">
      <xdr:nvSpPr>
        <xdr:cNvPr id="58" name="【道路】&#10;有形固定資産減価償却率最小値テキスト">
          <a:extLst>
            <a:ext uri="{FF2B5EF4-FFF2-40B4-BE49-F238E27FC236}">
              <a16:creationId xmlns:a16="http://schemas.microsoft.com/office/drawing/2014/main" id="{7857C8AD-813C-4147-859D-E52815E4DA18}"/>
            </a:ext>
          </a:extLst>
        </xdr:cNvPr>
        <xdr:cNvSpPr txBox="1"/>
      </xdr:nvSpPr>
      <xdr:spPr>
        <a:xfrm>
          <a:off x="467360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102870</xdr:rowOff>
    </xdr:from>
    <xdr:to>
      <xdr:col>24</xdr:col>
      <xdr:colOff>152400</xdr:colOff>
      <xdr:row>41</xdr:row>
      <xdr:rowOff>102870</xdr:rowOff>
    </xdr:to>
    <xdr:cxnSp macro="">
      <xdr:nvCxnSpPr>
        <xdr:cNvPr id="59" name="直線コネクタ 58">
          <a:extLst>
            <a:ext uri="{FF2B5EF4-FFF2-40B4-BE49-F238E27FC236}">
              <a16:creationId xmlns:a16="http://schemas.microsoft.com/office/drawing/2014/main" id="{2787EFEE-DE32-4DBB-AAF7-CB6FD77129D3}"/>
            </a:ext>
          </a:extLst>
        </xdr:cNvPr>
        <xdr:cNvCxnSpPr/>
      </xdr:nvCxnSpPr>
      <xdr:spPr>
        <a:xfrm>
          <a:off x="4546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60977</xdr:rowOff>
    </xdr:from>
    <xdr:ext cx="405111" cy="259045"/>
    <xdr:sp macro="" textlink="">
      <xdr:nvSpPr>
        <xdr:cNvPr id="60" name="【道路】&#10;有形固定資産減価償却率最大値テキスト">
          <a:extLst>
            <a:ext uri="{FF2B5EF4-FFF2-40B4-BE49-F238E27FC236}">
              <a16:creationId xmlns:a16="http://schemas.microsoft.com/office/drawing/2014/main" id="{E8404184-E578-4B26-8792-258032961AAF}"/>
            </a:ext>
          </a:extLst>
        </xdr:cNvPr>
        <xdr:cNvSpPr txBox="1"/>
      </xdr:nvSpPr>
      <xdr:spPr>
        <a:xfrm>
          <a:off x="4673600" y="53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114300</xdr:rowOff>
    </xdr:from>
    <xdr:to>
      <xdr:col>24</xdr:col>
      <xdr:colOff>152400</xdr:colOff>
      <xdr:row>32</xdr:row>
      <xdr:rowOff>114300</xdr:rowOff>
    </xdr:to>
    <xdr:cxnSp macro="">
      <xdr:nvCxnSpPr>
        <xdr:cNvPr id="61" name="直線コネクタ 60">
          <a:extLst>
            <a:ext uri="{FF2B5EF4-FFF2-40B4-BE49-F238E27FC236}">
              <a16:creationId xmlns:a16="http://schemas.microsoft.com/office/drawing/2014/main" id="{521861D7-8343-4E83-B10E-D7628EC3B642}"/>
            </a:ext>
          </a:extLst>
        </xdr:cNvPr>
        <xdr:cNvCxnSpPr/>
      </xdr:nvCxnSpPr>
      <xdr:spPr>
        <a:xfrm>
          <a:off x="4546600" y="560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34307</xdr:rowOff>
    </xdr:from>
    <xdr:ext cx="405111" cy="259045"/>
    <xdr:sp macro="" textlink="">
      <xdr:nvSpPr>
        <xdr:cNvPr id="62" name="【道路】&#10;有形固定資産減価償却率平均値テキスト">
          <a:extLst>
            <a:ext uri="{FF2B5EF4-FFF2-40B4-BE49-F238E27FC236}">
              <a16:creationId xmlns:a16="http://schemas.microsoft.com/office/drawing/2014/main" id="{95DE4C99-2104-4640-8762-5364192B87A4}"/>
            </a:ext>
          </a:extLst>
        </xdr:cNvPr>
        <xdr:cNvSpPr txBox="1"/>
      </xdr:nvSpPr>
      <xdr:spPr>
        <a:xfrm>
          <a:off x="4673600" y="6377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55880</xdr:rowOff>
    </xdr:from>
    <xdr:to>
      <xdr:col>24</xdr:col>
      <xdr:colOff>114300</xdr:colOff>
      <xdr:row>37</xdr:row>
      <xdr:rowOff>157480</xdr:rowOff>
    </xdr:to>
    <xdr:sp macro="" textlink="">
      <xdr:nvSpPr>
        <xdr:cNvPr id="63" name="フローチャート: 判断 62">
          <a:extLst>
            <a:ext uri="{FF2B5EF4-FFF2-40B4-BE49-F238E27FC236}">
              <a16:creationId xmlns:a16="http://schemas.microsoft.com/office/drawing/2014/main" id="{A969D24A-161B-4978-BAFB-145A9F988030}"/>
            </a:ext>
          </a:extLst>
        </xdr:cNvPr>
        <xdr:cNvSpPr/>
      </xdr:nvSpPr>
      <xdr:spPr>
        <a:xfrm>
          <a:off x="458470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166370</xdr:rowOff>
    </xdr:from>
    <xdr:to>
      <xdr:col>20</xdr:col>
      <xdr:colOff>38100</xdr:colOff>
      <xdr:row>37</xdr:row>
      <xdr:rowOff>96520</xdr:rowOff>
    </xdr:to>
    <xdr:sp macro="" textlink="">
      <xdr:nvSpPr>
        <xdr:cNvPr id="64" name="フローチャート: 判断 63">
          <a:extLst>
            <a:ext uri="{FF2B5EF4-FFF2-40B4-BE49-F238E27FC236}">
              <a16:creationId xmlns:a16="http://schemas.microsoft.com/office/drawing/2014/main" id="{D11E92B0-E18B-4AEA-8029-CAB8E01810B5}"/>
            </a:ext>
          </a:extLst>
        </xdr:cNvPr>
        <xdr:cNvSpPr/>
      </xdr:nvSpPr>
      <xdr:spPr>
        <a:xfrm>
          <a:off x="3746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63500</xdr:rowOff>
    </xdr:from>
    <xdr:to>
      <xdr:col>15</xdr:col>
      <xdr:colOff>101600</xdr:colOff>
      <xdr:row>36</xdr:row>
      <xdr:rowOff>165100</xdr:rowOff>
    </xdr:to>
    <xdr:sp macro="" textlink="">
      <xdr:nvSpPr>
        <xdr:cNvPr id="65" name="フローチャート: 判断 64">
          <a:extLst>
            <a:ext uri="{FF2B5EF4-FFF2-40B4-BE49-F238E27FC236}">
              <a16:creationId xmlns:a16="http://schemas.microsoft.com/office/drawing/2014/main" id="{D66350F0-C036-4E97-A617-54075187A0BF}"/>
            </a:ext>
          </a:extLst>
        </xdr:cNvPr>
        <xdr:cNvSpPr/>
      </xdr:nvSpPr>
      <xdr:spPr>
        <a:xfrm>
          <a:off x="28575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933BA7BF-4799-494A-BD6C-326B0BFBE934}"/>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10160</xdr:rowOff>
    </xdr:from>
    <xdr:to>
      <xdr:col>6</xdr:col>
      <xdr:colOff>38100</xdr:colOff>
      <xdr:row>35</xdr:row>
      <xdr:rowOff>111760</xdr:rowOff>
    </xdr:to>
    <xdr:sp macro="" textlink="">
      <xdr:nvSpPr>
        <xdr:cNvPr id="67" name="フローチャート: 判断 66">
          <a:extLst>
            <a:ext uri="{FF2B5EF4-FFF2-40B4-BE49-F238E27FC236}">
              <a16:creationId xmlns:a16="http://schemas.microsoft.com/office/drawing/2014/main" id="{E2C4176D-1A3B-4F23-A6A8-BD4328943F1A}"/>
            </a:ext>
          </a:extLst>
        </xdr:cNvPr>
        <xdr:cNvSpPr/>
      </xdr:nvSpPr>
      <xdr:spPr>
        <a:xfrm>
          <a:off x="1079500" y="601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E019EB4-2681-4D80-BBEE-5F79D7ABD5B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EF3CEE-13B2-4A88-AEEB-59995B7C4FD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C6A2639-8904-476F-A5B3-28B488807B2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5EC4C61-AE8B-4766-9C28-2DD5AAEF186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C5DC4D5-242F-4F40-91FF-BB2795EEAAB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40640</xdr:rowOff>
    </xdr:from>
    <xdr:to>
      <xdr:col>24</xdr:col>
      <xdr:colOff>114300</xdr:colOff>
      <xdr:row>37</xdr:row>
      <xdr:rowOff>142240</xdr:rowOff>
    </xdr:to>
    <xdr:sp macro="" textlink="">
      <xdr:nvSpPr>
        <xdr:cNvPr id="73" name="楕円 72">
          <a:extLst>
            <a:ext uri="{FF2B5EF4-FFF2-40B4-BE49-F238E27FC236}">
              <a16:creationId xmlns:a16="http://schemas.microsoft.com/office/drawing/2014/main" id="{A1D6345E-2374-438D-8DE3-E4E4FC0EB9B9}"/>
            </a:ext>
          </a:extLst>
        </xdr:cNvPr>
        <xdr:cNvSpPr/>
      </xdr:nvSpPr>
      <xdr:spPr>
        <a:xfrm>
          <a:off x="45847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63517</xdr:rowOff>
    </xdr:from>
    <xdr:ext cx="405111" cy="259045"/>
    <xdr:sp macro="" textlink="">
      <xdr:nvSpPr>
        <xdr:cNvPr id="74" name="【道路】&#10;有形固定資産減価償却率該当値テキスト">
          <a:extLst>
            <a:ext uri="{FF2B5EF4-FFF2-40B4-BE49-F238E27FC236}">
              <a16:creationId xmlns:a16="http://schemas.microsoft.com/office/drawing/2014/main" id="{E07EA4D8-ACA0-4D92-821B-2D70B9E7F3B8}"/>
            </a:ext>
          </a:extLst>
        </xdr:cNvPr>
        <xdr:cNvSpPr txBox="1"/>
      </xdr:nvSpPr>
      <xdr:spPr>
        <a:xfrm>
          <a:off x="4673600"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143510</xdr:rowOff>
    </xdr:from>
    <xdr:to>
      <xdr:col>20</xdr:col>
      <xdr:colOff>38100</xdr:colOff>
      <xdr:row>38</xdr:row>
      <xdr:rowOff>73660</xdr:rowOff>
    </xdr:to>
    <xdr:sp macro="" textlink="">
      <xdr:nvSpPr>
        <xdr:cNvPr id="75" name="楕円 74">
          <a:extLst>
            <a:ext uri="{FF2B5EF4-FFF2-40B4-BE49-F238E27FC236}">
              <a16:creationId xmlns:a16="http://schemas.microsoft.com/office/drawing/2014/main" id="{A56C3303-BB56-4F7C-805E-226D9107DA02}"/>
            </a:ext>
          </a:extLst>
        </xdr:cNvPr>
        <xdr:cNvSpPr/>
      </xdr:nvSpPr>
      <xdr:spPr>
        <a:xfrm>
          <a:off x="3746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91440</xdr:rowOff>
    </xdr:from>
    <xdr:to>
      <xdr:col>24</xdr:col>
      <xdr:colOff>63500</xdr:colOff>
      <xdr:row>38</xdr:row>
      <xdr:rowOff>22860</xdr:rowOff>
    </xdr:to>
    <xdr:cxnSp macro="">
      <xdr:nvCxnSpPr>
        <xdr:cNvPr id="76" name="直線コネクタ 75">
          <a:extLst>
            <a:ext uri="{FF2B5EF4-FFF2-40B4-BE49-F238E27FC236}">
              <a16:creationId xmlns:a16="http://schemas.microsoft.com/office/drawing/2014/main" id="{D9716E0F-138E-4739-8169-BAA14D52ED98}"/>
            </a:ext>
          </a:extLst>
        </xdr:cNvPr>
        <xdr:cNvCxnSpPr/>
      </xdr:nvCxnSpPr>
      <xdr:spPr>
        <a:xfrm flipV="1">
          <a:off x="3797300" y="643509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67310</xdr:rowOff>
    </xdr:from>
    <xdr:to>
      <xdr:col>15</xdr:col>
      <xdr:colOff>101600</xdr:colOff>
      <xdr:row>37</xdr:row>
      <xdr:rowOff>168910</xdr:rowOff>
    </xdr:to>
    <xdr:sp macro="" textlink="">
      <xdr:nvSpPr>
        <xdr:cNvPr id="77" name="楕円 76">
          <a:extLst>
            <a:ext uri="{FF2B5EF4-FFF2-40B4-BE49-F238E27FC236}">
              <a16:creationId xmlns:a16="http://schemas.microsoft.com/office/drawing/2014/main" id="{CCEC5677-A72E-43CE-A679-342069C36258}"/>
            </a:ext>
          </a:extLst>
        </xdr:cNvPr>
        <xdr:cNvSpPr/>
      </xdr:nvSpPr>
      <xdr:spPr>
        <a:xfrm>
          <a:off x="2857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118110</xdr:rowOff>
    </xdr:from>
    <xdr:to>
      <xdr:col>19</xdr:col>
      <xdr:colOff>177800</xdr:colOff>
      <xdr:row>38</xdr:row>
      <xdr:rowOff>22860</xdr:rowOff>
    </xdr:to>
    <xdr:cxnSp macro="">
      <xdr:nvCxnSpPr>
        <xdr:cNvPr id="78" name="直線コネクタ 77">
          <a:extLst>
            <a:ext uri="{FF2B5EF4-FFF2-40B4-BE49-F238E27FC236}">
              <a16:creationId xmlns:a16="http://schemas.microsoft.com/office/drawing/2014/main" id="{C2378ECA-05FC-41A1-8E99-14127CBE8092}"/>
            </a:ext>
          </a:extLst>
        </xdr:cNvPr>
        <xdr:cNvCxnSpPr/>
      </xdr:nvCxnSpPr>
      <xdr:spPr>
        <a:xfrm>
          <a:off x="2908300" y="64617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82550</xdr:rowOff>
    </xdr:from>
    <xdr:to>
      <xdr:col>10</xdr:col>
      <xdr:colOff>165100</xdr:colOff>
      <xdr:row>37</xdr:row>
      <xdr:rowOff>12700</xdr:rowOff>
    </xdr:to>
    <xdr:sp macro="" textlink="">
      <xdr:nvSpPr>
        <xdr:cNvPr id="79" name="楕円 78">
          <a:extLst>
            <a:ext uri="{FF2B5EF4-FFF2-40B4-BE49-F238E27FC236}">
              <a16:creationId xmlns:a16="http://schemas.microsoft.com/office/drawing/2014/main" id="{DC95F957-1685-4417-85D0-CEEAA81BE002}"/>
            </a:ext>
          </a:extLst>
        </xdr:cNvPr>
        <xdr:cNvSpPr/>
      </xdr:nvSpPr>
      <xdr:spPr>
        <a:xfrm>
          <a:off x="1968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133350</xdr:rowOff>
    </xdr:from>
    <xdr:to>
      <xdr:col>15</xdr:col>
      <xdr:colOff>50800</xdr:colOff>
      <xdr:row>37</xdr:row>
      <xdr:rowOff>118110</xdr:rowOff>
    </xdr:to>
    <xdr:cxnSp macro="">
      <xdr:nvCxnSpPr>
        <xdr:cNvPr id="80" name="直線コネクタ 79">
          <a:extLst>
            <a:ext uri="{FF2B5EF4-FFF2-40B4-BE49-F238E27FC236}">
              <a16:creationId xmlns:a16="http://schemas.microsoft.com/office/drawing/2014/main" id="{B3312FDE-E95B-401E-AAA4-008F06F9A907}"/>
            </a:ext>
          </a:extLst>
        </xdr:cNvPr>
        <xdr:cNvCxnSpPr/>
      </xdr:nvCxnSpPr>
      <xdr:spPr>
        <a:xfrm>
          <a:off x="2019300" y="630555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113047</xdr:rowOff>
    </xdr:from>
    <xdr:ext cx="405111" cy="259045"/>
    <xdr:sp macro="" textlink="">
      <xdr:nvSpPr>
        <xdr:cNvPr id="81" name="n_1aveValue【道路】&#10;有形固定資産減価償却率">
          <a:extLst>
            <a:ext uri="{FF2B5EF4-FFF2-40B4-BE49-F238E27FC236}">
              <a16:creationId xmlns:a16="http://schemas.microsoft.com/office/drawing/2014/main" id="{C61D1235-AB93-4E64-9A9D-3BB01EACF8E2}"/>
            </a:ext>
          </a:extLst>
        </xdr:cNvPr>
        <xdr:cNvSpPr txBox="1"/>
      </xdr:nvSpPr>
      <xdr:spPr>
        <a:xfrm>
          <a:off x="35820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10177</xdr:rowOff>
    </xdr:from>
    <xdr:ext cx="405111" cy="259045"/>
    <xdr:sp macro="" textlink="">
      <xdr:nvSpPr>
        <xdr:cNvPr id="82" name="n_2aveValue【道路】&#10;有形固定資産減価償却率">
          <a:extLst>
            <a:ext uri="{FF2B5EF4-FFF2-40B4-BE49-F238E27FC236}">
              <a16:creationId xmlns:a16="http://schemas.microsoft.com/office/drawing/2014/main" id="{CC180EED-1C6F-45A8-8A45-E114DEE9E42B}"/>
            </a:ext>
          </a:extLst>
        </xdr:cNvPr>
        <xdr:cNvSpPr txBox="1"/>
      </xdr:nvSpPr>
      <xdr:spPr>
        <a:xfrm>
          <a:off x="2705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3" name="n_3aveValue【道路】&#10;有形固定資産減価償却率">
          <a:extLst>
            <a:ext uri="{FF2B5EF4-FFF2-40B4-BE49-F238E27FC236}">
              <a16:creationId xmlns:a16="http://schemas.microsoft.com/office/drawing/2014/main" id="{11DE3094-5AA3-4C47-9637-5730151F07B1}"/>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128287</xdr:rowOff>
    </xdr:from>
    <xdr:ext cx="405111" cy="259045"/>
    <xdr:sp macro="" textlink="">
      <xdr:nvSpPr>
        <xdr:cNvPr id="84" name="n_4aveValue【道路】&#10;有形固定資産減価償却率">
          <a:extLst>
            <a:ext uri="{FF2B5EF4-FFF2-40B4-BE49-F238E27FC236}">
              <a16:creationId xmlns:a16="http://schemas.microsoft.com/office/drawing/2014/main" id="{E8454BB5-1218-467F-8A73-D308282E274E}"/>
            </a:ext>
          </a:extLst>
        </xdr:cNvPr>
        <xdr:cNvSpPr txBox="1"/>
      </xdr:nvSpPr>
      <xdr:spPr>
        <a:xfrm>
          <a:off x="9277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64787</xdr:rowOff>
    </xdr:from>
    <xdr:ext cx="405111" cy="259045"/>
    <xdr:sp macro="" textlink="">
      <xdr:nvSpPr>
        <xdr:cNvPr id="85" name="n_1mainValue【道路】&#10;有形固定資産減価償却率">
          <a:extLst>
            <a:ext uri="{FF2B5EF4-FFF2-40B4-BE49-F238E27FC236}">
              <a16:creationId xmlns:a16="http://schemas.microsoft.com/office/drawing/2014/main" id="{2EF46A6F-60E7-46E5-9011-E1AE8FF1D74B}"/>
            </a:ext>
          </a:extLst>
        </xdr:cNvPr>
        <xdr:cNvSpPr txBox="1"/>
      </xdr:nvSpPr>
      <xdr:spPr>
        <a:xfrm>
          <a:off x="3582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160037</xdr:rowOff>
    </xdr:from>
    <xdr:ext cx="405111" cy="259045"/>
    <xdr:sp macro="" textlink="">
      <xdr:nvSpPr>
        <xdr:cNvPr id="86" name="n_2mainValue【道路】&#10;有形固定資産減価償却率">
          <a:extLst>
            <a:ext uri="{FF2B5EF4-FFF2-40B4-BE49-F238E27FC236}">
              <a16:creationId xmlns:a16="http://schemas.microsoft.com/office/drawing/2014/main" id="{2E766562-5DD0-4844-9E18-E8627571E124}"/>
            </a:ext>
          </a:extLst>
        </xdr:cNvPr>
        <xdr:cNvSpPr txBox="1"/>
      </xdr:nvSpPr>
      <xdr:spPr>
        <a:xfrm>
          <a:off x="2705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3827</xdr:rowOff>
    </xdr:from>
    <xdr:ext cx="405111" cy="259045"/>
    <xdr:sp macro="" textlink="">
      <xdr:nvSpPr>
        <xdr:cNvPr id="87" name="n_3mainValue【道路】&#10;有形固定資産減価償却率">
          <a:extLst>
            <a:ext uri="{FF2B5EF4-FFF2-40B4-BE49-F238E27FC236}">
              <a16:creationId xmlns:a16="http://schemas.microsoft.com/office/drawing/2014/main" id="{3A42DC2E-966F-4FFE-BD5D-F3CCF5422918}"/>
            </a:ext>
          </a:extLst>
        </xdr:cNvPr>
        <xdr:cNvSpPr txBox="1"/>
      </xdr:nvSpPr>
      <xdr:spPr>
        <a:xfrm>
          <a:off x="1816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93C98DF2-4DFC-4A4B-B561-488D725E691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6C3A8950-1932-4192-A824-61944120B65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27327987-E4D0-4DC3-9A53-C1CAA29E044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45E221DA-EF55-40DB-AB45-38C4F68EB47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D7429B0E-7EF2-46AF-BFB0-27F3B9FECF4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13043D1-8439-44FF-AC0D-80C2C5B862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075266C7-D8F8-4D6E-85FB-4B64B64A820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04E8214C-5C5F-499A-9CF2-1D452C96CE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B697D744-A079-4275-8074-760A771874E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4A19CE21-0AC6-4771-BE8B-4EC59DC78DA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98" name="テキスト ボックス 97">
          <a:extLst>
            <a:ext uri="{FF2B5EF4-FFF2-40B4-BE49-F238E27FC236}">
              <a16:creationId xmlns:a16="http://schemas.microsoft.com/office/drawing/2014/main" id="{982B47AC-D485-4248-8A77-E3CD6C77D5F1}"/>
            </a:ext>
          </a:extLst>
        </xdr:cNvPr>
        <xdr:cNvSpPr txBox="1"/>
      </xdr:nvSpPr>
      <xdr:spPr>
        <a:xfrm>
          <a:off x="6072701" y="747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D428ED0F-F6E1-4FDB-848D-0187E142066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0" name="テキスト ボックス 99">
          <a:extLst>
            <a:ext uri="{FF2B5EF4-FFF2-40B4-BE49-F238E27FC236}">
              <a16:creationId xmlns:a16="http://schemas.microsoft.com/office/drawing/2014/main" id="{12A1689D-1EA4-4BF1-B489-944CF939B6DC}"/>
            </a:ext>
          </a:extLst>
        </xdr:cNvPr>
        <xdr:cNvSpPr txBox="1"/>
      </xdr:nvSpPr>
      <xdr:spPr>
        <a:xfrm>
          <a:off x="6072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121673B-F144-4120-A642-ADF4F23E0EB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A4AA081-1FAF-42BD-A28B-DB6E25F5C9F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560E2BC-5585-4EAF-B8B7-D4DE20236BB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A4111FD-A1B3-4A5A-B34F-066D6919108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318FF4E-B2E9-4590-8108-7AC88BC6126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62347A0-7AE5-45CE-A116-8767829FE0F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A0D7BFE-3CAB-4BB7-A4F0-BCA2C7D0183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7E1A212-19EB-469D-A27D-5D0F8A45CBD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9D638F6-0B70-4759-A146-1F18FE3E9AC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78C8719-25BB-4B33-9D72-77F63F89485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A0F7C3F-1769-4410-8417-070E99470CE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145771</xdr:rowOff>
    </xdr:from>
    <xdr:to>
      <xdr:col>54</xdr:col>
      <xdr:colOff>189865</xdr:colOff>
      <xdr:row>42</xdr:row>
      <xdr:rowOff>24155</xdr:rowOff>
    </xdr:to>
    <xdr:cxnSp macro="">
      <xdr:nvCxnSpPr>
        <xdr:cNvPr id="112" name="直線コネクタ 111">
          <a:extLst>
            <a:ext uri="{FF2B5EF4-FFF2-40B4-BE49-F238E27FC236}">
              <a16:creationId xmlns:a16="http://schemas.microsoft.com/office/drawing/2014/main" id="{542DF300-5854-4533-B8D2-B66792EB488E}"/>
            </a:ext>
          </a:extLst>
        </xdr:cNvPr>
        <xdr:cNvCxnSpPr/>
      </xdr:nvCxnSpPr>
      <xdr:spPr>
        <a:xfrm flipV="1">
          <a:off x="10476865" y="5803621"/>
          <a:ext cx="0" cy="142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27982</xdr:rowOff>
    </xdr:from>
    <xdr:ext cx="534377" cy="259045"/>
    <xdr:sp macro="" textlink="">
      <xdr:nvSpPr>
        <xdr:cNvPr id="113" name="【道路】&#10;一人当たり延長最小値テキスト">
          <a:extLst>
            <a:ext uri="{FF2B5EF4-FFF2-40B4-BE49-F238E27FC236}">
              <a16:creationId xmlns:a16="http://schemas.microsoft.com/office/drawing/2014/main" id="{07443186-1024-4993-A40F-5456A3392114}"/>
            </a:ext>
          </a:extLst>
        </xdr:cNvPr>
        <xdr:cNvSpPr txBox="1"/>
      </xdr:nvSpPr>
      <xdr:spPr>
        <a:xfrm>
          <a:off x="10515600" y="722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24155</xdr:rowOff>
    </xdr:from>
    <xdr:to>
      <xdr:col>55</xdr:col>
      <xdr:colOff>88900</xdr:colOff>
      <xdr:row>42</xdr:row>
      <xdr:rowOff>24155</xdr:rowOff>
    </xdr:to>
    <xdr:cxnSp macro="">
      <xdr:nvCxnSpPr>
        <xdr:cNvPr id="114" name="直線コネクタ 113">
          <a:extLst>
            <a:ext uri="{FF2B5EF4-FFF2-40B4-BE49-F238E27FC236}">
              <a16:creationId xmlns:a16="http://schemas.microsoft.com/office/drawing/2014/main" id="{F6852965-52DF-4338-93A9-9A5E36D7EEB5}"/>
            </a:ext>
          </a:extLst>
        </xdr:cNvPr>
        <xdr:cNvCxnSpPr/>
      </xdr:nvCxnSpPr>
      <xdr:spPr>
        <a:xfrm>
          <a:off x="10388600" y="722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92448</xdr:rowOff>
    </xdr:from>
    <xdr:ext cx="534377" cy="259045"/>
    <xdr:sp macro="" textlink="">
      <xdr:nvSpPr>
        <xdr:cNvPr id="115" name="【道路】&#10;一人当たり延長最大値テキスト">
          <a:extLst>
            <a:ext uri="{FF2B5EF4-FFF2-40B4-BE49-F238E27FC236}">
              <a16:creationId xmlns:a16="http://schemas.microsoft.com/office/drawing/2014/main" id="{A2652B9A-0BED-4175-956A-EEF609834854}"/>
            </a:ext>
          </a:extLst>
        </xdr:cNvPr>
        <xdr:cNvSpPr txBox="1"/>
      </xdr:nvSpPr>
      <xdr:spPr>
        <a:xfrm>
          <a:off x="10515600" y="557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145771</xdr:rowOff>
    </xdr:from>
    <xdr:to>
      <xdr:col>55</xdr:col>
      <xdr:colOff>88900</xdr:colOff>
      <xdr:row>33</xdr:row>
      <xdr:rowOff>145771</xdr:rowOff>
    </xdr:to>
    <xdr:cxnSp macro="">
      <xdr:nvCxnSpPr>
        <xdr:cNvPr id="116" name="直線コネクタ 115">
          <a:extLst>
            <a:ext uri="{FF2B5EF4-FFF2-40B4-BE49-F238E27FC236}">
              <a16:creationId xmlns:a16="http://schemas.microsoft.com/office/drawing/2014/main" id="{8AED4E90-5E69-4CCD-B930-F6AFD683E9D9}"/>
            </a:ext>
          </a:extLst>
        </xdr:cNvPr>
        <xdr:cNvCxnSpPr/>
      </xdr:nvCxnSpPr>
      <xdr:spPr>
        <a:xfrm>
          <a:off x="10388600" y="580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140174</xdr:rowOff>
    </xdr:from>
    <xdr:ext cx="534377" cy="259045"/>
    <xdr:sp macro="" textlink="">
      <xdr:nvSpPr>
        <xdr:cNvPr id="117" name="【道路】&#10;一人当たり延長平均値テキスト">
          <a:extLst>
            <a:ext uri="{FF2B5EF4-FFF2-40B4-BE49-F238E27FC236}">
              <a16:creationId xmlns:a16="http://schemas.microsoft.com/office/drawing/2014/main" id="{0488363D-9F54-499D-A6C3-288DE5D8AE16}"/>
            </a:ext>
          </a:extLst>
        </xdr:cNvPr>
        <xdr:cNvSpPr txBox="1"/>
      </xdr:nvSpPr>
      <xdr:spPr>
        <a:xfrm>
          <a:off x="10515600" y="6312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117297</xdr:rowOff>
    </xdr:from>
    <xdr:to>
      <xdr:col>55</xdr:col>
      <xdr:colOff>50800</xdr:colOff>
      <xdr:row>38</xdr:row>
      <xdr:rowOff>47447</xdr:rowOff>
    </xdr:to>
    <xdr:sp macro="" textlink="">
      <xdr:nvSpPr>
        <xdr:cNvPr id="118" name="フローチャート: 判断 117">
          <a:extLst>
            <a:ext uri="{FF2B5EF4-FFF2-40B4-BE49-F238E27FC236}">
              <a16:creationId xmlns:a16="http://schemas.microsoft.com/office/drawing/2014/main" id="{134E5504-D82F-48F8-B1AE-4E41302059C6}"/>
            </a:ext>
          </a:extLst>
        </xdr:cNvPr>
        <xdr:cNvSpPr/>
      </xdr:nvSpPr>
      <xdr:spPr>
        <a:xfrm>
          <a:off x="10426700" y="646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168694</xdr:rowOff>
    </xdr:from>
    <xdr:to>
      <xdr:col>50</xdr:col>
      <xdr:colOff>165100</xdr:colOff>
      <xdr:row>38</xdr:row>
      <xdr:rowOff>98844</xdr:rowOff>
    </xdr:to>
    <xdr:sp macro="" textlink="">
      <xdr:nvSpPr>
        <xdr:cNvPr id="119" name="フローチャート: 判断 118">
          <a:extLst>
            <a:ext uri="{FF2B5EF4-FFF2-40B4-BE49-F238E27FC236}">
              <a16:creationId xmlns:a16="http://schemas.microsoft.com/office/drawing/2014/main" id="{2FDD7F81-AB2F-4FAF-BACA-B3A660F2F5A4}"/>
            </a:ext>
          </a:extLst>
        </xdr:cNvPr>
        <xdr:cNvSpPr/>
      </xdr:nvSpPr>
      <xdr:spPr>
        <a:xfrm>
          <a:off x="9588500" y="65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33782</xdr:rowOff>
    </xdr:from>
    <xdr:to>
      <xdr:col>46</xdr:col>
      <xdr:colOff>38100</xdr:colOff>
      <xdr:row>38</xdr:row>
      <xdr:rowOff>135382</xdr:rowOff>
    </xdr:to>
    <xdr:sp macro="" textlink="">
      <xdr:nvSpPr>
        <xdr:cNvPr id="120" name="フローチャート: 判断 119">
          <a:extLst>
            <a:ext uri="{FF2B5EF4-FFF2-40B4-BE49-F238E27FC236}">
              <a16:creationId xmlns:a16="http://schemas.microsoft.com/office/drawing/2014/main" id="{EB68C396-4AED-4419-A36D-170BE6975E92}"/>
            </a:ext>
          </a:extLst>
        </xdr:cNvPr>
        <xdr:cNvSpPr/>
      </xdr:nvSpPr>
      <xdr:spPr>
        <a:xfrm>
          <a:off x="8699500" y="654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73787</xdr:rowOff>
    </xdr:from>
    <xdr:to>
      <xdr:col>41</xdr:col>
      <xdr:colOff>101600</xdr:colOff>
      <xdr:row>39</xdr:row>
      <xdr:rowOff>3937</xdr:rowOff>
    </xdr:to>
    <xdr:sp macro="" textlink="">
      <xdr:nvSpPr>
        <xdr:cNvPr id="121" name="フローチャート: 判断 120">
          <a:extLst>
            <a:ext uri="{FF2B5EF4-FFF2-40B4-BE49-F238E27FC236}">
              <a16:creationId xmlns:a16="http://schemas.microsoft.com/office/drawing/2014/main" id="{CAE273AF-912A-4690-8D8A-1DA418879637}"/>
            </a:ext>
          </a:extLst>
        </xdr:cNvPr>
        <xdr:cNvSpPr/>
      </xdr:nvSpPr>
      <xdr:spPr>
        <a:xfrm>
          <a:off x="7810500" y="658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75616</xdr:rowOff>
    </xdr:from>
    <xdr:to>
      <xdr:col>36</xdr:col>
      <xdr:colOff>165100</xdr:colOff>
      <xdr:row>39</xdr:row>
      <xdr:rowOff>5766</xdr:rowOff>
    </xdr:to>
    <xdr:sp macro="" textlink="">
      <xdr:nvSpPr>
        <xdr:cNvPr id="122" name="フローチャート: 判断 121">
          <a:extLst>
            <a:ext uri="{FF2B5EF4-FFF2-40B4-BE49-F238E27FC236}">
              <a16:creationId xmlns:a16="http://schemas.microsoft.com/office/drawing/2014/main" id="{7052A7AF-A9B6-40A3-8A06-ED387440DE56}"/>
            </a:ext>
          </a:extLst>
        </xdr:cNvPr>
        <xdr:cNvSpPr/>
      </xdr:nvSpPr>
      <xdr:spPr>
        <a:xfrm>
          <a:off x="6921500" y="6590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E4105C4-6E4F-4674-9CAB-BA06EB0DEE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21CCFB6-F846-4A3D-B7AC-D382AC0A3CD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8A3445B-6CE0-44C3-BC41-0131C7DB629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12134D-F3E6-4CC4-9C85-35AC61ADB0D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0DC9789-0B69-44A9-849B-73537356773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144805</xdr:rowOff>
    </xdr:from>
    <xdr:to>
      <xdr:col>55</xdr:col>
      <xdr:colOff>50800</xdr:colOff>
      <xdr:row>42</xdr:row>
      <xdr:rowOff>74955</xdr:rowOff>
    </xdr:to>
    <xdr:sp macro="" textlink="">
      <xdr:nvSpPr>
        <xdr:cNvPr id="128" name="楕円 127">
          <a:extLst>
            <a:ext uri="{FF2B5EF4-FFF2-40B4-BE49-F238E27FC236}">
              <a16:creationId xmlns:a16="http://schemas.microsoft.com/office/drawing/2014/main" id="{68D81EB9-076D-46B3-BAC5-DEF8ECC0093D}"/>
            </a:ext>
          </a:extLst>
        </xdr:cNvPr>
        <xdr:cNvSpPr/>
      </xdr:nvSpPr>
      <xdr:spPr>
        <a:xfrm>
          <a:off x="10426700" y="717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59732</xdr:rowOff>
    </xdr:from>
    <xdr:ext cx="534377" cy="259045"/>
    <xdr:sp macro="" textlink="">
      <xdr:nvSpPr>
        <xdr:cNvPr id="129" name="【道路】&#10;一人当たり延長該当値テキスト">
          <a:extLst>
            <a:ext uri="{FF2B5EF4-FFF2-40B4-BE49-F238E27FC236}">
              <a16:creationId xmlns:a16="http://schemas.microsoft.com/office/drawing/2014/main" id="{1F43CDE6-2E54-4670-AFF0-AD8BDFC83BBD}"/>
            </a:ext>
          </a:extLst>
        </xdr:cNvPr>
        <xdr:cNvSpPr txBox="1"/>
      </xdr:nvSpPr>
      <xdr:spPr>
        <a:xfrm>
          <a:off x="10515600" y="708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149111</xdr:rowOff>
    </xdr:from>
    <xdr:to>
      <xdr:col>50</xdr:col>
      <xdr:colOff>165100</xdr:colOff>
      <xdr:row>42</xdr:row>
      <xdr:rowOff>79261</xdr:rowOff>
    </xdr:to>
    <xdr:sp macro="" textlink="">
      <xdr:nvSpPr>
        <xdr:cNvPr id="130" name="楕円 129">
          <a:extLst>
            <a:ext uri="{FF2B5EF4-FFF2-40B4-BE49-F238E27FC236}">
              <a16:creationId xmlns:a16="http://schemas.microsoft.com/office/drawing/2014/main" id="{6770D878-6A03-409E-95D4-65DB64E9636B}"/>
            </a:ext>
          </a:extLst>
        </xdr:cNvPr>
        <xdr:cNvSpPr/>
      </xdr:nvSpPr>
      <xdr:spPr>
        <a:xfrm>
          <a:off x="9588500" y="71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24155</xdr:rowOff>
    </xdr:from>
    <xdr:to>
      <xdr:col>55</xdr:col>
      <xdr:colOff>0</xdr:colOff>
      <xdr:row>42</xdr:row>
      <xdr:rowOff>28461</xdr:rowOff>
    </xdr:to>
    <xdr:cxnSp macro="">
      <xdr:nvCxnSpPr>
        <xdr:cNvPr id="131" name="直線コネクタ 130">
          <a:extLst>
            <a:ext uri="{FF2B5EF4-FFF2-40B4-BE49-F238E27FC236}">
              <a16:creationId xmlns:a16="http://schemas.microsoft.com/office/drawing/2014/main" id="{20302E63-4942-411E-9BF7-9B9D653871BB}"/>
            </a:ext>
          </a:extLst>
        </xdr:cNvPr>
        <xdr:cNvCxnSpPr/>
      </xdr:nvCxnSpPr>
      <xdr:spPr>
        <a:xfrm flipV="1">
          <a:off x="9639300" y="7225055"/>
          <a:ext cx="838200" cy="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160350</xdr:rowOff>
    </xdr:from>
    <xdr:to>
      <xdr:col>46</xdr:col>
      <xdr:colOff>38100</xdr:colOff>
      <xdr:row>42</xdr:row>
      <xdr:rowOff>90500</xdr:rowOff>
    </xdr:to>
    <xdr:sp macro="" textlink="">
      <xdr:nvSpPr>
        <xdr:cNvPr id="132" name="楕円 131">
          <a:extLst>
            <a:ext uri="{FF2B5EF4-FFF2-40B4-BE49-F238E27FC236}">
              <a16:creationId xmlns:a16="http://schemas.microsoft.com/office/drawing/2014/main" id="{B24CDC56-2D26-4D0A-8441-532A66733A11}"/>
            </a:ext>
          </a:extLst>
        </xdr:cNvPr>
        <xdr:cNvSpPr/>
      </xdr:nvSpPr>
      <xdr:spPr>
        <a:xfrm>
          <a:off x="8699500" y="718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28461</xdr:rowOff>
    </xdr:from>
    <xdr:to>
      <xdr:col>50</xdr:col>
      <xdr:colOff>114300</xdr:colOff>
      <xdr:row>42</xdr:row>
      <xdr:rowOff>39700</xdr:rowOff>
    </xdr:to>
    <xdr:cxnSp macro="">
      <xdr:nvCxnSpPr>
        <xdr:cNvPr id="133" name="直線コネクタ 132">
          <a:extLst>
            <a:ext uri="{FF2B5EF4-FFF2-40B4-BE49-F238E27FC236}">
              <a16:creationId xmlns:a16="http://schemas.microsoft.com/office/drawing/2014/main" id="{4867065D-1846-45BF-A5AE-DF6EBB540541}"/>
            </a:ext>
          </a:extLst>
        </xdr:cNvPr>
        <xdr:cNvCxnSpPr/>
      </xdr:nvCxnSpPr>
      <xdr:spPr>
        <a:xfrm flipV="1">
          <a:off x="8750300" y="7229361"/>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1816</xdr:rowOff>
    </xdr:from>
    <xdr:to>
      <xdr:col>41</xdr:col>
      <xdr:colOff>101600</xdr:colOff>
      <xdr:row>42</xdr:row>
      <xdr:rowOff>103416</xdr:rowOff>
    </xdr:to>
    <xdr:sp macro="" textlink="">
      <xdr:nvSpPr>
        <xdr:cNvPr id="134" name="楕円 133">
          <a:extLst>
            <a:ext uri="{FF2B5EF4-FFF2-40B4-BE49-F238E27FC236}">
              <a16:creationId xmlns:a16="http://schemas.microsoft.com/office/drawing/2014/main" id="{FDC4C85C-B564-4457-AD58-0B7BB9473C51}"/>
            </a:ext>
          </a:extLst>
        </xdr:cNvPr>
        <xdr:cNvSpPr/>
      </xdr:nvSpPr>
      <xdr:spPr>
        <a:xfrm>
          <a:off x="7810500" y="720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39700</xdr:rowOff>
    </xdr:from>
    <xdr:to>
      <xdr:col>45</xdr:col>
      <xdr:colOff>177800</xdr:colOff>
      <xdr:row>42</xdr:row>
      <xdr:rowOff>52616</xdr:rowOff>
    </xdr:to>
    <xdr:cxnSp macro="">
      <xdr:nvCxnSpPr>
        <xdr:cNvPr id="135" name="直線コネクタ 134">
          <a:extLst>
            <a:ext uri="{FF2B5EF4-FFF2-40B4-BE49-F238E27FC236}">
              <a16:creationId xmlns:a16="http://schemas.microsoft.com/office/drawing/2014/main" id="{97191630-E537-4CEF-812A-517799816565}"/>
            </a:ext>
          </a:extLst>
        </xdr:cNvPr>
        <xdr:cNvCxnSpPr/>
      </xdr:nvCxnSpPr>
      <xdr:spPr>
        <a:xfrm flipV="1">
          <a:off x="7861300" y="7240600"/>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115371</xdr:rowOff>
    </xdr:from>
    <xdr:ext cx="534377" cy="259045"/>
    <xdr:sp macro="" textlink="">
      <xdr:nvSpPr>
        <xdr:cNvPr id="136" name="n_1aveValue【道路】&#10;一人当たり延長">
          <a:extLst>
            <a:ext uri="{FF2B5EF4-FFF2-40B4-BE49-F238E27FC236}">
              <a16:creationId xmlns:a16="http://schemas.microsoft.com/office/drawing/2014/main" id="{4127083A-63BC-4978-B1E5-1AD15BC542D7}"/>
            </a:ext>
          </a:extLst>
        </xdr:cNvPr>
        <xdr:cNvSpPr txBox="1"/>
      </xdr:nvSpPr>
      <xdr:spPr>
        <a:xfrm>
          <a:off x="9359411" y="62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151909</xdr:rowOff>
    </xdr:from>
    <xdr:ext cx="534377" cy="259045"/>
    <xdr:sp macro="" textlink="">
      <xdr:nvSpPr>
        <xdr:cNvPr id="137" name="n_2aveValue【道路】&#10;一人当たり延長">
          <a:extLst>
            <a:ext uri="{FF2B5EF4-FFF2-40B4-BE49-F238E27FC236}">
              <a16:creationId xmlns:a16="http://schemas.microsoft.com/office/drawing/2014/main" id="{66EC060C-6D99-454F-902A-3C97EA92320B}"/>
            </a:ext>
          </a:extLst>
        </xdr:cNvPr>
        <xdr:cNvSpPr txBox="1"/>
      </xdr:nvSpPr>
      <xdr:spPr>
        <a:xfrm>
          <a:off x="8483111" y="632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20464</xdr:rowOff>
    </xdr:from>
    <xdr:ext cx="534377" cy="259045"/>
    <xdr:sp macro="" textlink="">
      <xdr:nvSpPr>
        <xdr:cNvPr id="138" name="n_3aveValue【道路】&#10;一人当たり延長">
          <a:extLst>
            <a:ext uri="{FF2B5EF4-FFF2-40B4-BE49-F238E27FC236}">
              <a16:creationId xmlns:a16="http://schemas.microsoft.com/office/drawing/2014/main" id="{50F87746-9834-4A50-B4EE-A01FD1590F63}"/>
            </a:ext>
          </a:extLst>
        </xdr:cNvPr>
        <xdr:cNvSpPr txBox="1"/>
      </xdr:nvSpPr>
      <xdr:spPr>
        <a:xfrm>
          <a:off x="7594111" y="636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22293</xdr:rowOff>
    </xdr:from>
    <xdr:ext cx="534377" cy="259045"/>
    <xdr:sp macro="" textlink="">
      <xdr:nvSpPr>
        <xdr:cNvPr id="139" name="n_4aveValue【道路】&#10;一人当たり延長">
          <a:extLst>
            <a:ext uri="{FF2B5EF4-FFF2-40B4-BE49-F238E27FC236}">
              <a16:creationId xmlns:a16="http://schemas.microsoft.com/office/drawing/2014/main" id="{9C83183B-A464-4A46-86C7-2DBE81307DE3}"/>
            </a:ext>
          </a:extLst>
        </xdr:cNvPr>
        <xdr:cNvSpPr txBox="1"/>
      </xdr:nvSpPr>
      <xdr:spPr>
        <a:xfrm>
          <a:off x="6705111" y="636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70388</xdr:rowOff>
    </xdr:from>
    <xdr:ext cx="534377" cy="259045"/>
    <xdr:sp macro="" textlink="">
      <xdr:nvSpPr>
        <xdr:cNvPr id="140" name="n_1mainValue【道路】&#10;一人当たり延長">
          <a:extLst>
            <a:ext uri="{FF2B5EF4-FFF2-40B4-BE49-F238E27FC236}">
              <a16:creationId xmlns:a16="http://schemas.microsoft.com/office/drawing/2014/main" id="{E6963A3D-F840-48A3-9772-891AC16259AC}"/>
            </a:ext>
          </a:extLst>
        </xdr:cNvPr>
        <xdr:cNvSpPr txBox="1"/>
      </xdr:nvSpPr>
      <xdr:spPr>
        <a:xfrm>
          <a:off x="9359411" y="72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81627</xdr:rowOff>
    </xdr:from>
    <xdr:ext cx="534377" cy="259045"/>
    <xdr:sp macro="" textlink="">
      <xdr:nvSpPr>
        <xdr:cNvPr id="141" name="n_2mainValue【道路】&#10;一人当たり延長">
          <a:extLst>
            <a:ext uri="{FF2B5EF4-FFF2-40B4-BE49-F238E27FC236}">
              <a16:creationId xmlns:a16="http://schemas.microsoft.com/office/drawing/2014/main" id="{BCEB4EFE-622E-462B-95D5-49F2F4F15F28}"/>
            </a:ext>
          </a:extLst>
        </xdr:cNvPr>
        <xdr:cNvSpPr txBox="1"/>
      </xdr:nvSpPr>
      <xdr:spPr>
        <a:xfrm>
          <a:off x="8483111" y="728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94543</xdr:rowOff>
    </xdr:from>
    <xdr:ext cx="534377" cy="259045"/>
    <xdr:sp macro="" textlink="">
      <xdr:nvSpPr>
        <xdr:cNvPr id="142" name="n_3mainValue【道路】&#10;一人当たり延長">
          <a:extLst>
            <a:ext uri="{FF2B5EF4-FFF2-40B4-BE49-F238E27FC236}">
              <a16:creationId xmlns:a16="http://schemas.microsoft.com/office/drawing/2014/main" id="{CE240B6C-3C1F-4CD0-852D-FF6120C75A20}"/>
            </a:ext>
          </a:extLst>
        </xdr:cNvPr>
        <xdr:cNvSpPr txBox="1"/>
      </xdr:nvSpPr>
      <xdr:spPr>
        <a:xfrm>
          <a:off x="7594111" y="729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B8420CFA-613E-4A52-9F2B-59A51A9EA2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30BDEAD7-F5D7-4493-A5CE-1B09FD2E887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BE9B70EE-BC21-41F9-824C-9A084E17F4C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73BC9D92-4E0D-4DDB-9F2D-96972119DF2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E10B8B62-26B1-4148-9C9E-A0F4D317277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7551C5BE-8265-463F-AD52-66C07729594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5C5CC2B5-58DC-471F-930E-A2E4A52EE1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E1EDAFE8-32DF-4176-BD51-D31EBA2984A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6E928A4C-23B1-4F7C-A3DF-9C157389863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B0CB7AF6-E024-417A-A75E-AC5E25F1627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3" name="テキスト ボックス 152">
          <a:extLst>
            <a:ext uri="{FF2B5EF4-FFF2-40B4-BE49-F238E27FC236}">
              <a16:creationId xmlns:a16="http://schemas.microsoft.com/office/drawing/2014/main" id="{C34EC7B6-FB83-44FC-A496-3F0F05FD14AA}"/>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4" name="直線コネクタ 153">
          <a:extLst>
            <a:ext uri="{FF2B5EF4-FFF2-40B4-BE49-F238E27FC236}">
              <a16:creationId xmlns:a16="http://schemas.microsoft.com/office/drawing/2014/main" id="{D63E18B0-D530-4DF6-A228-7ADDFB2E1E6A}"/>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5" name="テキスト ボックス 154">
          <a:extLst>
            <a:ext uri="{FF2B5EF4-FFF2-40B4-BE49-F238E27FC236}">
              <a16:creationId xmlns:a16="http://schemas.microsoft.com/office/drawing/2014/main" id="{4153E875-8482-4B5F-B296-F0B9608CC951}"/>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6" name="直線コネクタ 155">
          <a:extLst>
            <a:ext uri="{FF2B5EF4-FFF2-40B4-BE49-F238E27FC236}">
              <a16:creationId xmlns:a16="http://schemas.microsoft.com/office/drawing/2014/main" id="{081E2F60-260B-42C9-8A1C-FF6D3F0557CE}"/>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7" name="テキスト ボックス 156">
          <a:extLst>
            <a:ext uri="{FF2B5EF4-FFF2-40B4-BE49-F238E27FC236}">
              <a16:creationId xmlns:a16="http://schemas.microsoft.com/office/drawing/2014/main" id="{09530EC9-F048-4D8D-AAD7-1729875A6EC8}"/>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8" name="直線コネクタ 157">
          <a:extLst>
            <a:ext uri="{FF2B5EF4-FFF2-40B4-BE49-F238E27FC236}">
              <a16:creationId xmlns:a16="http://schemas.microsoft.com/office/drawing/2014/main" id="{F0FACF17-2F6A-4465-9505-DA1345A95983}"/>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9" name="テキスト ボックス 158">
          <a:extLst>
            <a:ext uri="{FF2B5EF4-FFF2-40B4-BE49-F238E27FC236}">
              <a16:creationId xmlns:a16="http://schemas.microsoft.com/office/drawing/2014/main" id="{51AE2D6C-25AF-4D22-A89E-DF6D4199D086}"/>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0" name="直線コネクタ 159">
          <a:extLst>
            <a:ext uri="{FF2B5EF4-FFF2-40B4-BE49-F238E27FC236}">
              <a16:creationId xmlns:a16="http://schemas.microsoft.com/office/drawing/2014/main" id="{D2D51182-28A8-4A47-B71F-8F2056F2F6C9}"/>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1" name="テキスト ボックス 160">
          <a:extLst>
            <a:ext uri="{FF2B5EF4-FFF2-40B4-BE49-F238E27FC236}">
              <a16:creationId xmlns:a16="http://schemas.microsoft.com/office/drawing/2014/main" id="{6F6A2343-73F7-4CFA-AB38-331E2CEE9852}"/>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0A7DC3B4-0C30-4568-BF35-884A91EFF7B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3" name="テキスト ボックス 162">
          <a:extLst>
            <a:ext uri="{FF2B5EF4-FFF2-40B4-BE49-F238E27FC236}">
              <a16:creationId xmlns:a16="http://schemas.microsoft.com/office/drawing/2014/main" id="{4AB710E3-24BE-404D-9BA2-B24BDAF190BB}"/>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橋りょう・トンネル】&#10;有形固定資産減価償却率グラフ枠">
          <a:extLst>
            <a:ext uri="{FF2B5EF4-FFF2-40B4-BE49-F238E27FC236}">
              <a16:creationId xmlns:a16="http://schemas.microsoft.com/office/drawing/2014/main" id="{2FFAF6E9-C2E3-44AE-8A87-C9090B58EE8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128016</xdr:rowOff>
    </xdr:to>
    <xdr:cxnSp macro="">
      <xdr:nvCxnSpPr>
        <xdr:cNvPr id="165" name="直線コネクタ 164">
          <a:extLst>
            <a:ext uri="{FF2B5EF4-FFF2-40B4-BE49-F238E27FC236}">
              <a16:creationId xmlns:a16="http://schemas.microsoft.com/office/drawing/2014/main" id="{9A075C79-5376-4048-B81D-80271E944A31}"/>
            </a:ext>
          </a:extLst>
        </xdr:cNvPr>
        <xdr:cNvCxnSpPr/>
      </xdr:nvCxnSpPr>
      <xdr:spPr>
        <a:xfrm flipV="1">
          <a:off x="4634865" y="9637776"/>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131843</xdr:rowOff>
    </xdr:from>
    <xdr:ext cx="405111" cy="259045"/>
    <xdr:sp macro="" textlink="">
      <xdr:nvSpPr>
        <xdr:cNvPr id="166" name="【橋りょう・トンネル】&#10;有形固定資産減価償却率最小値テキスト">
          <a:extLst>
            <a:ext uri="{FF2B5EF4-FFF2-40B4-BE49-F238E27FC236}">
              <a16:creationId xmlns:a16="http://schemas.microsoft.com/office/drawing/2014/main" id="{D8E4C9C0-195C-4B3B-B2AF-5D10496707A7}"/>
            </a:ext>
          </a:extLst>
        </xdr:cNvPr>
        <xdr:cNvSpPr txBox="1"/>
      </xdr:nvSpPr>
      <xdr:spPr>
        <a:xfrm>
          <a:off x="4673600" y="10761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128016</xdr:rowOff>
    </xdr:from>
    <xdr:to>
      <xdr:col>24</xdr:col>
      <xdr:colOff>152400</xdr:colOff>
      <xdr:row>62</xdr:row>
      <xdr:rowOff>128016</xdr:rowOff>
    </xdr:to>
    <xdr:cxnSp macro="">
      <xdr:nvCxnSpPr>
        <xdr:cNvPr id="167" name="直線コネクタ 166">
          <a:extLst>
            <a:ext uri="{FF2B5EF4-FFF2-40B4-BE49-F238E27FC236}">
              <a16:creationId xmlns:a16="http://schemas.microsoft.com/office/drawing/2014/main" id="{0FBCFE97-3829-4B7C-B7D0-5F0AB58773E2}"/>
            </a:ext>
          </a:extLst>
        </xdr:cNvPr>
        <xdr:cNvCxnSpPr/>
      </xdr:nvCxnSpPr>
      <xdr:spPr>
        <a:xfrm>
          <a:off x="4546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68" name="【橋りょう・トンネル】&#10;有形固定資産減価償却率最大値テキスト">
          <a:extLst>
            <a:ext uri="{FF2B5EF4-FFF2-40B4-BE49-F238E27FC236}">
              <a16:creationId xmlns:a16="http://schemas.microsoft.com/office/drawing/2014/main" id="{020B3E12-92E9-4CCE-AD72-0FD8FE34F556}"/>
            </a:ext>
          </a:extLst>
        </xdr:cNvPr>
        <xdr:cNvSpPr txBox="1"/>
      </xdr:nvSpPr>
      <xdr:spPr>
        <a:xfrm>
          <a:off x="4673600" y="941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69" name="直線コネクタ 168">
          <a:extLst>
            <a:ext uri="{FF2B5EF4-FFF2-40B4-BE49-F238E27FC236}">
              <a16:creationId xmlns:a16="http://schemas.microsoft.com/office/drawing/2014/main" id="{FF15DB1C-A815-4FEE-B37B-BAC3125341F8}"/>
            </a:ext>
          </a:extLst>
        </xdr:cNvPr>
        <xdr:cNvCxnSpPr/>
      </xdr:nvCxnSpPr>
      <xdr:spPr>
        <a:xfrm>
          <a:off x="4546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56659</xdr:rowOff>
    </xdr:from>
    <xdr:ext cx="405111" cy="259045"/>
    <xdr:sp macro="" textlink="">
      <xdr:nvSpPr>
        <xdr:cNvPr id="170" name="【橋りょう・トンネル】&#10;有形固定資産減価償却率平均値テキスト">
          <a:extLst>
            <a:ext uri="{FF2B5EF4-FFF2-40B4-BE49-F238E27FC236}">
              <a16:creationId xmlns:a16="http://schemas.microsoft.com/office/drawing/2014/main" id="{B35D7F6B-2B4E-4690-947E-E33881B37085}"/>
            </a:ext>
          </a:extLst>
        </xdr:cNvPr>
        <xdr:cNvSpPr txBox="1"/>
      </xdr:nvSpPr>
      <xdr:spPr>
        <a:xfrm>
          <a:off x="4673600" y="1000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33782</xdr:rowOff>
    </xdr:from>
    <xdr:to>
      <xdr:col>24</xdr:col>
      <xdr:colOff>114300</xdr:colOff>
      <xdr:row>59</xdr:row>
      <xdr:rowOff>135382</xdr:rowOff>
    </xdr:to>
    <xdr:sp macro="" textlink="">
      <xdr:nvSpPr>
        <xdr:cNvPr id="171" name="フローチャート: 判断 170">
          <a:extLst>
            <a:ext uri="{FF2B5EF4-FFF2-40B4-BE49-F238E27FC236}">
              <a16:creationId xmlns:a16="http://schemas.microsoft.com/office/drawing/2014/main" id="{3CB21EF5-3B7C-4C5C-BA8C-64D22D32FFA1}"/>
            </a:ext>
          </a:extLst>
        </xdr:cNvPr>
        <xdr:cNvSpPr/>
      </xdr:nvSpPr>
      <xdr:spPr>
        <a:xfrm>
          <a:off x="45847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15494</xdr:rowOff>
    </xdr:from>
    <xdr:to>
      <xdr:col>20</xdr:col>
      <xdr:colOff>38100</xdr:colOff>
      <xdr:row>59</xdr:row>
      <xdr:rowOff>117094</xdr:rowOff>
    </xdr:to>
    <xdr:sp macro="" textlink="">
      <xdr:nvSpPr>
        <xdr:cNvPr id="172" name="フローチャート: 判断 171">
          <a:extLst>
            <a:ext uri="{FF2B5EF4-FFF2-40B4-BE49-F238E27FC236}">
              <a16:creationId xmlns:a16="http://schemas.microsoft.com/office/drawing/2014/main" id="{45A31AE7-0302-4E34-B044-01032FABE10D}"/>
            </a:ext>
          </a:extLst>
        </xdr:cNvPr>
        <xdr:cNvSpPr/>
      </xdr:nvSpPr>
      <xdr:spPr>
        <a:xfrm>
          <a:off x="37465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127508</xdr:rowOff>
    </xdr:from>
    <xdr:to>
      <xdr:col>15</xdr:col>
      <xdr:colOff>101600</xdr:colOff>
      <xdr:row>59</xdr:row>
      <xdr:rowOff>57658</xdr:rowOff>
    </xdr:to>
    <xdr:sp macro="" textlink="">
      <xdr:nvSpPr>
        <xdr:cNvPr id="173" name="フローチャート: 判断 172">
          <a:extLst>
            <a:ext uri="{FF2B5EF4-FFF2-40B4-BE49-F238E27FC236}">
              <a16:creationId xmlns:a16="http://schemas.microsoft.com/office/drawing/2014/main" id="{59D04279-6544-42C5-9852-0BBB63DB1406}"/>
            </a:ext>
          </a:extLst>
        </xdr:cNvPr>
        <xdr:cNvSpPr/>
      </xdr:nvSpPr>
      <xdr:spPr>
        <a:xfrm>
          <a:off x="2857500" y="1007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90932</xdr:rowOff>
    </xdr:from>
    <xdr:to>
      <xdr:col>10</xdr:col>
      <xdr:colOff>165100</xdr:colOff>
      <xdr:row>59</xdr:row>
      <xdr:rowOff>21082</xdr:rowOff>
    </xdr:to>
    <xdr:sp macro="" textlink="">
      <xdr:nvSpPr>
        <xdr:cNvPr id="174" name="フローチャート: 判断 173">
          <a:extLst>
            <a:ext uri="{FF2B5EF4-FFF2-40B4-BE49-F238E27FC236}">
              <a16:creationId xmlns:a16="http://schemas.microsoft.com/office/drawing/2014/main" id="{63BCC5BD-14AE-418E-9386-2C6E8310487C}"/>
            </a:ext>
          </a:extLst>
        </xdr:cNvPr>
        <xdr:cNvSpPr/>
      </xdr:nvSpPr>
      <xdr:spPr>
        <a:xfrm>
          <a:off x="1968500" y="1003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86360</xdr:rowOff>
    </xdr:from>
    <xdr:to>
      <xdr:col>6</xdr:col>
      <xdr:colOff>38100</xdr:colOff>
      <xdr:row>59</xdr:row>
      <xdr:rowOff>16510</xdr:rowOff>
    </xdr:to>
    <xdr:sp macro="" textlink="">
      <xdr:nvSpPr>
        <xdr:cNvPr id="175" name="フローチャート: 判断 174">
          <a:extLst>
            <a:ext uri="{FF2B5EF4-FFF2-40B4-BE49-F238E27FC236}">
              <a16:creationId xmlns:a16="http://schemas.microsoft.com/office/drawing/2014/main" id="{E8C01DE1-157F-4A04-AD9F-E0E188359CDE}"/>
            </a:ext>
          </a:extLst>
        </xdr:cNvPr>
        <xdr:cNvSpPr/>
      </xdr:nvSpPr>
      <xdr:spPr>
        <a:xfrm>
          <a:off x="1079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34664D62-4396-421E-B32C-3A18E2059BA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D0E850FD-7A22-4284-A9C1-D6851A3966B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114F3764-E94C-4695-87E4-608D63A186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6F9EFF4D-021C-4D91-A540-656B9BA7F5E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A40F1FF4-485F-4701-90D1-1535584259A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113792</xdr:rowOff>
    </xdr:from>
    <xdr:to>
      <xdr:col>24</xdr:col>
      <xdr:colOff>114300</xdr:colOff>
      <xdr:row>61</xdr:row>
      <xdr:rowOff>43942</xdr:rowOff>
    </xdr:to>
    <xdr:sp macro="" textlink="">
      <xdr:nvSpPr>
        <xdr:cNvPr id="181" name="楕円 180">
          <a:extLst>
            <a:ext uri="{FF2B5EF4-FFF2-40B4-BE49-F238E27FC236}">
              <a16:creationId xmlns:a16="http://schemas.microsoft.com/office/drawing/2014/main" id="{74330344-FA73-41CE-A937-CD2B46F28582}"/>
            </a:ext>
          </a:extLst>
        </xdr:cNvPr>
        <xdr:cNvSpPr/>
      </xdr:nvSpPr>
      <xdr:spPr>
        <a:xfrm>
          <a:off x="4584700" y="104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92219</xdr:rowOff>
    </xdr:from>
    <xdr:ext cx="405111" cy="259045"/>
    <xdr:sp macro="" textlink="">
      <xdr:nvSpPr>
        <xdr:cNvPr id="182" name="【橋りょう・トンネル】&#10;有形固定資産減価償却率該当値テキスト">
          <a:extLst>
            <a:ext uri="{FF2B5EF4-FFF2-40B4-BE49-F238E27FC236}">
              <a16:creationId xmlns:a16="http://schemas.microsoft.com/office/drawing/2014/main" id="{7578433A-5325-409C-84E6-40805C0EC76C}"/>
            </a:ext>
          </a:extLst>
        </xdr:cNvPr>
        <xdr:cNvSpPr txBox="1"/>
      </xdr:nvSpPr>
      <xdr:spPr>
        <a:xfrm>
          <a:off x="4673600" y="1037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40640</xdr:rowOff>
    </xdr:from>
    <xdr:to>
      <xdr:col>20</xdr:col>
      <xdr:colOff>38100</xdr:colOff>
      <xdr:row>60</xdr:row>
      <xdr:rowOff>142240</xdr:rowOff>
    </xdr:to>
    <xdr:sp macro="" textlink="">
      <xdr:nvSpPr>
        <xdr:cNvPr id="183" name="楕円 182">
          <a:extLst>
            <a:ext uri="{FF2B5EF4-FFF2-40B4-BE49-F238E27FC236}">
              <a16:creationId xmlns:a16="http://schemas.microsoft.com/office/drawing/2014/main" id="{C710F77D-F455-451D-8584-5F1BE6BD3FA4}"/>
            </a:ext>
          </a:extLst>
        </xdr:cNvPr>
        <xdr:cNvSpPr/>
      </xdr:nvSpPr>
      <xdr:spPr>
        <a:xfrm>
          <a:off x="3746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91440</xdr:rowOff>
    </xdr:from>
    <xdr:to>
      <xdr:col>24</xdr:col>
      <xdr:colOff>63500</xdr:colOff>
      <xdr:row>60</xdr:row>
      <xdr:rowOff>164592</xdr:rowOff>
    </xdr:to>
    <xdr:cxnSp macro="">
      <xdr:nvCxnSpPr>
        <xdr:cNvPr id="184" name="直線コネクタ 183">
          <a:extLst>
            <a:ext uri="{FF2B5EF4-FFF2-40B4-BE49-F238E27FC236}">
              <a16:creationId xmlns:a16="http://schemas.microsoft.com/office/drawing/2014/main" id="{93C807E3-170D-4419-9C33-1D410C1A6ABD}"/>
            </a:ext>
          </a:extLst>
        </xdr:cNvPr>
        <xdr:cNvCxnSpPr/>
      </xdr:nvCxnSpPr>
      <xdr:spPr>
        <a:xfrm>
          <a:off x="3797300" y="1037844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33782</xdr:rowOff>
    </xdr:from>
    <xdr:to>
      <xdr:col>15</xdr:col>
      <xdr:colOff>101600</xdr:colOff>
      <xdr:row>57</xdr:row>
      <xdr:rowOff>135382</xdr:rowOff>
    </xdr:to>
    <xdr:sp macro="" textlink="">
      <xdr:nvSpPr>
        <xdr:cNvPr id="185" name="楕円 184">
          <a:extLst>
            <a:ext uri="{FF2B5EF4-FFF2-40B4-BE49-F238E27FC236}">
              <a16:creationId xmlns:a16="http://schemas.microsoft.com/office/drawing/2014/main" id="{48405528-9AE7-40E5-BA37-A7F0110B21D6}"/>
            </a:ext>
          </a:extLst>
        </xdr:cNvPr>
        <xdr:cNvSpPr/>
      </xdr:nvSpPr>
      <xdr:spPr>
        <a:xfrm>
          <a:off x="2857500" y="980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84582</xdr:rowOff>
    </xdr:from>
    <xdr:to>
      <xdr:col>19</xdr:col>
      <xdr:colOff>177800</xdr:colOff>
      <xdr:row>60</xdr:row>
      <xdr:rowOff>91440</xdr:rowOff>
    </xdr:to>
    <xdr:cxnSp macro="">
      <xdr:nvCxnSpPr>
        <xdr:cNvPr id="186" name="直線コネクタ 185">
          <a:extLst>
            <a:ext uri="{FF2B5EF4-FFF2-40B4-BE49-F238E27FC236}">
              <a16:creationId xmlns:a16="http://schemas.microsoft.com/office/drawing/2014/main" id="{01D4C5DB-88D9-4E07-AFB9-BD1E175307D9}"/>
            </a:ext>
          </a:extLst>
        </xdr:cNvPr>
        <xdr:cNvCxnSpPr/>
      </xdr:nvCxnSpPr>
      <xdr:spPr>
        <a:xfrm>
          <a:off x="2908300" y="9857232"/>
          <a:ext cx="889000" cy="52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152654</xdr:rowOff>
    </xdr:from>
    <xdr:to>
      <xdr:col>10</xdr:col>
      <xdr:colOff>165100</xdr:colOff>
      <xdr:row>56</xdr:row>
      <xdr:rowOff>82804</xdr:rowOff>
    </xdr:to>
    <xdr:sp macro="" textlink="">
      <xdr:nvSpPr>
        <xdr:cNvPr id="187" name="楕円 186">
          <a:extLst>
            <a:ext uri="{FF2B5EF4-FFF2-40B4-BE49-F238E27FC236}">
              <a16:creationId xmlns:a16="http://schemas.microsoft.com/office/drawing/2014/main" id="{3A238E91-D121-4B58-BF84-F2BF5AB329F8}"/>
            </a:ext>
          </a:extLst>
        </xdr:cNvPr>
        <xdr:cNvSpPr/>
      </xdr:nvSpPr>
      <xdr:spPr>
        <a:xfrm>
          <a:off x="1968500" y="958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32004</xdr:rowOff>
    </xdr:from>
    <xdr:to>
      <xdr:col>15</xdr:col>
      <xdr:colOff>50800</xdr:colOff>
      <xdr:row>57</xdr:row>
      <xdr:rowOff>84582</xdr:rowOff>
    </xdr:to>
    <xdr:cxnSp macro="">
      <xdr:nvCxnSpPr>
        <xdr:cNvPr id="188" name="直線コネクタ 187">
          <a:extLst>
            <a:ext uri="{FF2B5EF4-FFF2-40B4-BE49-F238E27FC236}">
              <a16:creationId xmlns:a16="http://schemas.microsoft.com/office/drawing/2014/main" id="{BD9480EF-C800-4F57-B35B-C4739ED6EACB}"/>
            </a:ext>
          </a:extLst>
        </xdr:cNvPr>
        <xdr:cNvCxnSpPr/>
      </xdr:nvCxnSpPr>
      <xdr:spPr>
        <a:xfrm>
          <a:off x="2019300" y="9633204"/>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133621</xdr:rowOff>
    </xdr:from>
    <xdr:ext cx="405111" cy="259045"/>
    <xdr:sp macro="" textlink="">
      <xdr:nvSpPr>
        <xdr:cNvPr id="189" name="n_1aveValue【橋りょう・トンネル】&#10;有形固定資産減価償却率">
          <a:extLst>
            <a:ext uri="{FF2B5EF4-FFF2-40B4-BE49-F238E27FC236}">
              <a16:creationId xmlns:a16="http://schemas.microsoft.com/office/drawing/2014/main" id="{C2D17113-41DA-40E4-8A85-B00157CADC34}"/>
            </a:ext>
          </a:extLst>
        </xdr:cNvPr>
        <xdr:cNvSpPr txBox="1"/>
      </xdr:nvSpPr>
      <xdr:spPr>
        <a:xfrm>
          <a:off x="3582044" y="990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48785</xdr:rowOff>
    </xdr:from>
    <xdr:ext cx="405111" cy="259045"/>
    <xdr:sp macro="" textlink="">
      <xdr:nvSpPr>
        <xdr:cNvPr id="190" name="n_2aveValue【橋りょう・トンネル】&#10;有形固定資産減価償却率">
          <a:extLst>
            <a:ext uri="{FF2B5EF4-FFF2-40B4-BE49-F238E27FC236}">
              <a16:creationId xmlns:a16="http://schemas.microsoft.com/office/drawing/2014/main" id="{F137000C-C5F4-482C-B26F-5F776E078D3A}"/>
            </a:ext>
          </a:extLst>
        </xdr:cNvPr>
        <xdr:cNvSpPr txBox="1"/>
      </xdr:nvSpPr>
      <xdr:spPr>
        <a:xfrm>
          <a:off x="2705744" y="1016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12209</xdr:rowOff>
    </xdr:from>
    <xdr:ext cx="405111" cy="259045"/>
    <xdr:sp macro="" textlink="">
      <xdr:nvSpPr>
        <xdr:cNvPr id="191" name="n_3aveValue【橋りょう・トンネル】&#10;有形固定資産減価償却率">
          <a:extLst>
            <a:ext uri="{FF2B5EF4-FFF2-40B4-BE49-F238E27FC236}">
              <a16:creationId xmlns:a16="http://schemas.microsoft.com/office/drawing/2014/main" id="{72A094B1-0497-4C60-AE8C-6726409E28BA}"/>
            </a:ext>
          </a:extLst>
        </xdr:cNvPr>
        <xdr:cNvSpPr txBox="1"/>
      </xdr:nvSpPr>
      <xdr:spPr>
        <a:xfrm>
          <a:off x="1816744" y="1012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33037</xdr:rowOff>
    </xdr:from>
    <xdr:ext cx="405111" cy="259045"/>
    <xdr:sp macro="" textlink="">
      <xdr:nvSpPr>
        <xdr:cNvPr id="192" name="n_4aveValue【橋りょう・トンネル】&#10;有形固定資産減価償却率">
          <a:extLst>
            <a:ext uri="{FF2B5EF4-FFF2-40B4-BE49-F238E27FC236}">
              <a16:creationId xmlns:a16="http://schemas.microsoft.com/office/drawing/2014/main" id="{1DAC6E89-070E-4C98-9265-1F3C86171A21}"/>
            </a:ext>
          </a:extLst>
        </xdr:cNvPr>
        <xdr:cNvSpPr txBox="1"/>
      </xdr:nvSpPr>
      <xdr:spPr>
        <a:xfrm>
          <a:off x="927744" y="980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133367</xdr:rowOff>
    </xdr:from>
    <xdr:ext cx="405111" cy="259045"/>
    <xdr:sp macro="" textlink="">
      <xdr:nvSpPr>
        <xdr:cNvPr id="193" name="n_1mainValue【橋りょう・トンネル】&#10;有形固定資産減価償却率">
          <a:extLst>
            <a:ext uri="{FF2B5EF4-FFF2-40B4-BE49-F238E27FC236}">
              <a16:creationId xmlns:a16="http://schemas.microsoft.com/office/drawing/2014/main" id="{A90DC7B5-9546-49DF-B7D5-2AD149C5D6EB}"/>
            </a:ext>
          </a:extLst>
        </xdr:cNvPr>
        <xdr:cNvSpPr txBox="1"/>
      </xdr:nvSpPr>
      <xdr:spPr>
        <a:xfrm>
          <a:off x="35820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151909</xdr:rowOff>
    </xdr:from>
    <xdr:ext cx="405111" cy="259045"/>
    <xdr:sp macro="" textlink="">
      <xdr:nvSpPr>
        <xdr:cNvPr id="194" name="n_2mainValue【橋りょう・トンネル】&#10;有形固定資産減価償却率">
          <a:extLst>
            <a:ext uri="{FF2B5EF4-FFF2-40B4-BE49-F238E27FC236}">
              <a16:creationId xmlns:a16="http://schemas.microsoft.com/office/drawing/2014/main" id="{6A856FA9-C154-4F3A-B380-A245C9A89224}"/>
            </a:ext>
          </a:extLst>
        </xdr:cNvPr>
        <xdr:cNvSpPr txBox="1"/>
      </xdr:nvSpPr>
      <xdr:spPr>
        <a:xfrm>
          <a:off x="2705744" y="958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99331</xdr:rowOff>
    </xdr:from>
    <xdr:ext cx="405111" cy="259045"/>
    <xdr:sp macro="" textlink="">
      <xdr:nvSpPr>
        <xdr:cNvPr id="195" name="n_3mainValue【橋りょう・トンネル】&#10;有形固定資産減価償却率">
          <a:extLst>
            <a:ext uri="{FF2B5EF4-FFF2-40B4-BE49-F238E27FC236}">
              <a16:creationId xmlns:a16="http://schemas.microsoft.com/office/drawing/2014/main" id="{2FD4D009-97B9-46B7-A8D5-4B9B58ABE052}"/>
            </a:ext>
          </a:extLst>
        </xdr:cNvPr>
        <xdr:cNvSpPr txBox="1"/>
      </xdr:nvSpPr>
      <xdr:spPr>
        <a:xfrm>
          <a:off x="1816744" y="9357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6CBC5972-4DEB-4976-8E36-675A49729D1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BFD77592-D7BA-4D27-81F3-F61AEF617B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B8D56C83-78E3-480F-8AA2-19DE9B73E2F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DAD850CB-8003-4E2B-A96B-B13BBE235E6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5A640FCB-2A34-4FCF-9B64-C03514F0B3E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EA1FE7D6-5BB8-439F-9251-59BB6BAD4C3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B18F967D-9EA2-476A-A0F6-BCC7504E2DC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1009B3AE-F2F6-4D23-9C44-96F72F2B05C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id="{50675D61-3A8A-495F-BA41-C49605BD8DA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86F6C245-5F96-4557-8F58-6B9C90CBD97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6" name="直線コネクタ 205">
          <a:extLst>
            <a:ext uri="{FF2B5EF4-FFF2-40B4-BE49-F238E27FC236}">
              <a16:creationId xmlns:a16="http://schemas.microsoft.com/office/drawing/2014/main" id="{6E26BFFF-F9B0-40B3-8F7D-B5A82B6683BF}"/>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7" name="テキスト ボックス 206">
          <a:extLst>
            <a:ext uri="{FF2B5EF4-FFF2-40B4-BE49-F238E27FC236}">
              <a16:creationId xmlns:a16="http://schemas.microsoft.com/office/drawing/2014/main" id="{A9B5EF2C-3554-4207-AD91-0B10EC37E6E4}"/>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8" name="直線コネクタ 207">
          <a:extLst>
            <a:ext uri="{FF2B5EF4-FFF2-40B4-BE49-F238E27FC236}">
              <a16:creationId xmlns:a16="http://schemas.microsoft.com/office/drawing/2014/main" id="{F49212EC-2DF0-4444-AB40-5F929EA53C1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9" name="テキスト ボックス 208">
          <a:extLst>
            <a:ext uri="{FF2B5EF4-FFF2-40B4-BE49-F238E27FC236}">
              <a16:creationId xmlns:a16="http://schemas.microsoft.com/office/drawing/2014/main" id="{BE291B94-63F8-4A88-8C9D-A4ECD6D650D8}"/>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0" name="直線コネクタ 209">
          <a:extLst>
            <a:ext uri="{FF2B5EF4-FFF2-40B4-BE49-F238E27FC236}">
              <a16:creationId xmlns:a16="http://schemas.microsoft.com/office/drawing/2014/main" id="{E9B14889-4A69-4BAE-9829-FE20668AA60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1" name="テキスト ボックス 210">
          <a:extLst>
            <a:ext uri="{FF2B5EF4-FFF2-40B4-BE49-F238E27FC236}">
              <a16:creationId xmlns:a16="http://schemas.microsoft.com/office/drawing/2014/main" id="{2626C2E4-C6B5-42FD-A649-ACAF282D4B0E}"/>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2" name="直線コネクタ 211">
          <a:extLst>
            <a:ext uri="{FF2B5EF4-FFF2-40B4-BE49-F238E27FC236}">
              <a16:creationId xmlns:a16="http://schemas.microsoft.com/office/drawing/2014/main" id="{DDEAC297-2C80-44D6-AEA8-E4161ADAAC6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13" name="テキスト ボックス 212">
          <a:extLst>
            <a:ext uri="{FF2B5EF4-FFF2-40B4-BE49-F238E27FC236}">
              <a16:creationId xmlns:a16="http://schemas.microsoft.com/office/drawing/2014/main" id="{FE7B97CC-2C30-4FFC-BE57-E1D6C96FB095}"/>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a:extLst>
            <a:ext uri="{FF2B5EF4-FFF2-40B4-BE49-F238E27FC236}">
              <a16:creationId xmlns:a16="http://schemas.microsoft.com/office/drawing/2014/main" id="{35D49ECC-F22A-4C12-9A17-5B2507B2F0B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5" name="テキスト ボックス 214">
          <a:extLst>
            <a:ext uri="{FF2B5EF4-FFF2-40B4-BE49-F238E27FC236}">
              <a16:creationId xmlns:a16="http://schemas.microsoft.com/office/drawing/2014/main" id="{4AD1D9FB-ED5F-4BA4-8A31-1636E6A8435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橋りょう・トンネル】&#10;一人当たり有形固定資産（償却資産）額グラフ枠">
          <a:extLst>
            <a:ext uri="{FF2B5EF4-FFF2-40B4-BE49-F238E27FC236}">
              <a16:creationId xmlns:a16="http://schemas.microsoft.com/office/drawing/2014/main" id="{326ACDEF-5E42-404C-9EAC-00B17F34D2E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99928</xdr:rowOff>
    </xdr:from>
    <xdr:to>
      <xdr:col>54</xdr:col>
      <xdr:colOff>189865</xdr:colOff>
      <xdr:row>63</xdr:row>
      <xdr:rowOff>126283</xdr:rowOff>
    </xdr:to>
    <xdr:cxnSp macro="">
      <xdr:nvCxnSpPr>
        <xdr:cNvPr id="217" name="直線コネクタ 216">
          <a:extLst>
            <a:ext uri="{FF2B5EF4-FFF2-40B4-BE49-F238E27FC236}">
              <a16:creationId xmlns:a16="http://schemas.microsoft.com/office/drawing/2014/main" id="{A1C3F7E8-E207-40E9-B779-9EBD4D64F6F6}"/>
            </a:ext>
          </a:extLst>
        </xdr:cNvPr>
        <xdr:cNvCxnSpPr/>
      </xdr:nvCxnSpPr>
      <xdr:spPr>
        <a:xfrm flipV="1">
          <a:off x="10476865" y="9529678"/>
          <a:ext cx="0" cy="139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130110</xdr:rowOff>
    </xdr:from>
    <xdr:ext cx="534377" cy="259045"/>
    <xdr:sp macro="" textlink="">
      <xdr:nvSpPr>
        <xdr:cNvPr id="218" name="【橋りょう・トンネル】&#10;一人当たり有形固定資産（償却資産）額最小値テキスト">
          <a:extLst>
            <a:ext uri="{FF2B5EF4-FFF2-40B4-BE49-F238E27FC236}">
              <a16:creationId xmlns:a16="http://schemas.microsoft.com/office/drawing/2014/main" id="{D4EF6EAE-2928-4CA1-AD33-989E37FC75C9}"/>
            </a:ext>
          </a:extLst>
        </xdr:cNvPr>
        <xdr:cNvSpPr txBox="1"/>
      </xdr:nvSpPr>
      <xdr:spPr>
        <a:xfrm>
          <a:off x="10515600" y="1093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126283</xdr:rowOff>
    </xdr:from>
    <xdr:to>
      <xdr:col>55</xdr:col>
      <xdr:colOff>88900</xdr:colOff>
      <xdr:row>63</xdr:row>
      <xdr:rowOff>126283</xdr:rowOff>
    </xdr:to>
    <xdr:cxnSp macro="">
      <xdr:nvCxnSpPr>
        <xdr:cNvPr id="219" name="直線コネクタ 218">
          <a:extLst>
            <a:ext uri="{FF2B5EF4-FFF2-40B4-BE49-F238E27FC236}">
              <a16:creationId xmlns:a16="http://schemas.microsoft.com/office/drawing/2014/main" id="{48DA629E-A448-42A3-94E4-DAAB0C929CD4}"/>
            </a:ext>
          </a:extLst>
        </xdr:cNvPr>
        <xdr:cNvCxnSpPr/>
      </xdr:nvCxnSpPr>
      <xdr:spPr>
        <a:xfrm>
          <a:off x="10388600" y="1092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46605</xdr:rowOff>
    </xdr:from>
    <xdr:ext cx="690189" cy="259045"/>
    <xdr:sp macro="" textlink="">
      <xdr:nvSpPr>
        <xdr:cNvPr id="220" name="【橋りょう・トンネル】&#10;一人当たり有形固定資産（償却資産）額最大値テキスト">
          <a:extLst>
            <a:ext uri="{FF2B5EF4-FFF2-40B4-BE49-F238E27FC236}">
              <a16:creationId xmlns:a16="http://schemas.microsoft.com/office/drawing/2014/main" id="{C8AD0225-031B-4F8D-937C-698505F8B1A4}"/>
            </a:ext>
          </a:extLst>
        </xdr:cNvPr>
        <xdr:cNvSpPr txBox="1"/>
      </xdr:nvSpPr>
      <xdr:spPr>
        <a:xfrm>
          <a:off x="10515600" y="9304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1,578,217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99928</xdr:rowOff>
    </xdr:from>
    <xdr:to>
      <xdr:col>55</xdr:col>
      <xdr:colOff>88900</xdr:colOff>
      <xdr:row>55</xdr:row>
      <xdr:rowOff>99928</xdr:rowOff>
    </xdr:to>
    <xdr:cxnSp macro="">
      <xdr:nvCxnSpPr>
        <xdr:cNvPr id="221" name="直線コネクタ 220">
          <a:extLst>
            <a:ext uri="{FF2B5EF4-FFF2-40B4-BE49-F238E27FC236}">
              <a16:creationId xmlns:a16="http://schemas.microsoft.com/office/drawing/2014/main" id="{90179521-E91F-4697-938B-6B2C67317372}"/>
            </a:ext>
          </a:extLst>
        </xdr:cNvPr>
        <xdr:cNvCxnSpPr/>
      </xdr:nvCxnSpPr>
      <xdr:spPr>
        <a:xfrm>
          <a:off x="10388600" y="952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141358</xdr:rowOff>
    </xdr:from>
    <xdr:ext cx="599010" cy="259045"/>
    <xdr:sp macro="" textlink="">
      <xdr:nvSpPr>
        <xdr:cNvPr id="222" name="【橋りょう・トンネル】&#10;一人当たり有形固定資産（償却資産）額平均値テキスト">
          <a:extLst>
            <a:ext uri="{FF2B5EF4-FFF2-40B4-BE49-F238E27FC236}">
              <a16:creationId xmlns:a16="http://schemas.microsoft.com/office/drawing/2014/main" id="{4B17F980-5AFC-4E9A-B53F-EBE6376E20FA}"/>
            </a:ext>
          </a:extLst>
        </xdr:cNvPr>
        <xdr:cNvSpPr txBox="1"/>
      </xdr:nvSpPr>
      <xdr:spPr>
        <a:xfrm>
          <a:off x="10515600" y="102569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118481</xdr:rowOff>
    </xdr:from>
    <xdr:to>
      <xdr:col>55</xdr:col>
      <xdr:colOff>50800</xdr:colOff>
      <xdr:row>61</xdr:row>
      <xdr:rowOff>48631</xdr:rowOff>
    </xdr:to>
    <xdr:sp macro="" textlink="">
      <xdr:nvSpPr>
        <xdr:cNvPr id="223" name="フローチャート: 判断 222">
          <a:extLst>
            <a:ext uri="{FF2B5EF4-FFF2-40B4-BE49-F238E27FC236}">
              <a16:creationId xmlns:a16="http://schemas.microsoft.com/office/drawing/2014/main" id="{49FC36E7-13E3-4AD9-860C-A3B983D2138F}"/>
            </a:ext>
          </a:extLst>
        </xdr:cNvPr>
        <xdr:cNvSpPr/>
      </xdr:nvSpPr>
      <xdr:spPr>
        <a:xfrm>
          <a:off x="10426700" y="1040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150896</xdr:rowOff>
    </xdr:from>
    <xdr:to>
      <xdr:col>50</xdr:col>
      <xdr:colOff>165100</xdr:colOff>
      <xdr:row>61</xdr:row>
      <xdr:rowOff>81046</xdr:rowOff>
    </xdr:to>
    <xdr:sp macro="" textlink="">
      <xdr:nvSpPr>
        <xdr:cNvPr id="224" name="フローチャート: 判断 223">
          <a:extLst>
            <a:ext uri="{FF2B5EF4-FFF2-40B4-BE49-F238E27FC236}">
              <a16:creationId xmlns:a16="http://schemas.microsoft.com/office/drawing/2014/main" id="{06C12938-01B5-4149-9B37-6C14CADA2D2B}"/>
            </a:ext>
          </a:extLst>
        </xdr:cNvPr>
        <xdr:cNvSpPr/>
      </xdr:nvSpPr>
      <xdr:spPr>
        <a:xfrm>
          <a:off x="9588500" y="1043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19958</xdr:rowOff>
    </xdr:from>
    <xdr:to>
      <xdr:col>46</xdr:col>
      <xdr:colOff>38100</xdr:colOff>
      <xdr:row>61</xdr:row>
      <xdr:rowOff>121558</xdr:rowOff>
    </xdr:to>
    <xdr:sp macro="" textlink="">
      <xdr:nvSpPr>
        <xdr:cNvPr id="225" name="フローチャート: 判断 224">
          <a:extLst>
            <a:ext uri="{FF2B5EF4-FFF2-40B4-BE49-F238E27FC236}">
              <a16:creationId xmlns:a16="http://schemas.microsoft.com/office/drawing/2014/main" id="{2838B227-940C-4A7E-980D-27A187D82730}"/>
            </a:ext>
          </a:extLst>
        </xdr:cNvPr>
        <xdr:cNvSpPr/>
      </xdr:nvSpPr>
      <xdr:spPr>
        <a:xfrm>
          <a:off x="8699500" y="1047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33006</xdr:rowOff>
    </xdr:from>
    <xdr:to>
      <xdr:col>41</xdr:col>
      <xdr:colOff>101600</xdr:colOff>
      <xdr:row>61</xdr:row>
      <xdr:rowOff>134606</xdr:rowOff>
    </xdr:to>
    <xdr:sp macro="" textlink="">
      <xdr:nvSpPr>
        <xdr:cNvPr id="226" name="フローチャート: 判断 225">
          <a:extLst>
            <a:ext uri="{FF2B5EF4-FFF2-40B4-BE49-F238E27FC236}">
              <a16:creationId xmlns:a16="http://schemas.microsoft.com/office/drawing/2014/main" id="{D7C98320-E627-4DC4-9517-C4989060F53F}"/>
            </a:ext>
          </a:extLst>
        </xdr:cNvPr>
        <xdr:cNvSpPr/>
      </xdr:nvSpPr>
      <xdr:spPr>
        <a:xfrm>
          <a:off x="7810500" y="1049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40705</xdr:rowOff>
    </xdr:from>
    <xdr:to>
      <xdr:col>36</xdr:col>
      <xdr:colOff>165100</xdr:colOff>
      <xdr:row>61</xdr:row>
      <xdr:rowOff>142305</xdr:rowOff>
    </xdr:to>
    <xdr:sp macro="" textlink="">
      <xdr:nvSpPr>
        <xdr:cNvPr id="227" name="フローチャート: 判断 226">
          <a:extLst>
            <a:ext uri="{FF2B5EF4-FFF2-40B4-BE49-F238E27FC236}">
              <a16:creationId xmlns:a16="http://schemas.microsoft.com/office/drawing/2014/main" id="{79F3AFAA-8B10-4664-8B2E-CF3F3CECE6A8}"/>
            </a:ext>
          </a:extLst>
        </xdr:cNvPr>
        <xdr:cNvSpPr/>
      </xdr:nvSpPr>
      <xdr:spPr>
        <a:xfrm>
          <a:off x="6921500" y="10499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D66AEB0C-1013-4548-B2F8-4FE838BA22C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553D8FD7-98C0-4E4A-B87F-84965768F72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296C07B3-B0AA-44B8-BE39-FD3E1E1B7F8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A1C1E564-E382-4A09-87E8-20F428E874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226D9791-2BA1-4484-899B-B06D5D97CC7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59305</xdr:rowOff>
    </xdr:from>
    <xdr:to>
      <xdr:col>55</xdr:col>
      <xdr:colOff>50800</xdr:colOff>
      <xdr:row>63</xdr:row>
      <xdr:rowOff>160905</xdr:rowOff>
    </xdr:to>
    <xdr:sp macro="" textlink="">
      <xdr:nvSpPr>
        <xdr:cNvPr id="233" name="楕円 232">
          <a:extLst>
            <a:ext uri="{FF2B5EF4-FFF2-40B4-BE49-F238E27FC236}">
              <a16:creationId xmlns:a16="http://schemas.microsoft.com/office/drawing/2014/main" id="{E2312ACB-A4D7-49F8-9D0C-36617109AAFD}"/>
            </a:ext>
          </a:extLst>
        </xdr:cNvPr>
        <xdr:cNvSpPr/>
      </xdr:nvSpPr>
      <xdr:spPr>
        <a:xfrm>
          <a:off x="10426700" y="1086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145682</xdr:rowOff>
    </xdr:from>
    <xdr:ext cx="534377" cy="259045"/>
    <xdr:sp macro="" textlink="">
      <xdr:nvSpPr>
        <xdr:cNvPr id="234" name="【橋りょう・トンネル】&#10;一人当たり有形固定資産（償却資産）額該当値テキスト">
          <a:extLst>
            <a:ext uri="{FF2B5EF4-FFF2-40B4-BE49-F238E27FC236}">
              <a16:creationId xmlns:a16="http://schemas.microsoft.com/office/drawing/2014/main" id="{80C9FD5F-6545-4098-8C39-19AD384AEBCD}"/>
            </a:ext>
          </a:extLst>
        </xdr:cNvPr>
        <xdr:cNvSpPr txBox="1"/>
      </xdr:nvSpPr>
      <xdr:spPr>
        <a:xfrm>
          <a:off x="10515600" y="1077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61262</xdr:rowOff>
    </xdr:from>
    <xdr:to>
      <xdr:col>50</xdr:col>
      <xdr:colOff>165100</xdr:colOff>
      <xdr:row>63</xdr:row>
      <xdr:rowOff>162862</xdr:rowOff>
    </xdr:to>
    <xdr:sp macro="" textlink="">
      <xdr:nvSpPr>
        <xdr:cNvPr id="235" name="楕円 234">
          <a:extLst>
            <a:ext uri="{FF2B5EF4-FFF2-40B4-BE49-F238E27FC236}">
              <a16:creationId xmlns:a16="http://schemas.microsoft.com/office/drawing/2014/main" id="{3A25995C-F962-4262-ADF8-774BCF443437}"/>
            </a:ext>
          </a:extLst>
        </xdr:cNvPr>
        <xdr:cNvSpPr/>
      </xdr:nvSpPr>
      <xdr:spPr>
        <a:xfrm>
          <a:off x="9588500" y="1086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110105</xdr:rowOff>
    </xdr:from>
    <xdr:to>
      <xdr:col>55</xdr:col>
      <xdr:colOff>0</xdr:colOff>
      <xdr:row>63</xdr:row>
      <xdr:rowOff>112062</xdr:rowOff>
    </xdr:to>
    <xdr:cxnSp macro="">
      <xdr:nvCxnSpPr>
        <xdr:cNvPr id="236" name="直線コネクタ 235">
          <a:extLst>
            <a:ext uri="{FF2B5EF4-FFF2-40B4-BE49-F238E27FC236}">
              <a16:creationId xmlns:a16="http://schemas.microsoft.com/office/drawing/2014/main" id="{68B6C253-EE54-44BF-9681-3473D3D47DA0}"/>
            </a:ext>
          </a:extLst>
        </xdr:cNvPr>
        <xdr:cNvCxnSpPr/>
      </xdr:nvCxnSpPr>
      <xdr:spPr>
        <a:xfrm flipV="1">
          <a:off x="9639300" y="10911455"/>
          <a:ext cx="838200" cy="1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53045</xdr:rowOff>
    </xdr:from>
    <xdr:to>
      <xdr:col>46</xdr:col>
      <xdr:colOff>38100</xdr:colOff>
      <xdr:row>63</xdr:row>
      <xdr:rowOff>154645</xdr:rowOff>
    </xdr:to>
    <xdr:sp macro="" textlink="">
      <xdr:nvSpPr>
        <xdr:cNvPr id="237" name="楕円 236">
          <a:extLst>
            <a:ext uri="{FF2B5EF4-FFF2-40B4-BE49-F238E27FC236}">
              <a16:creationId xmlns:a16="http://schemas.microsoft.com/office/drawing/2014/main" id="{347023DF-7FF5-42E1-B4C0-51AE31328600}"/>
            </a:ext>
          </a:extLst>
        </xdr:cNvPr>
        <xdr:cNvSpPr/>
      </xdr:nvSpPr>
      <xdr:spPr>
        <a:xfrm>
          <a:off x="8699500" y="1085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103845</xdr:rowOff>
    </xdr:from>
    <xdr:to>
      <xdr:col>50</xdr:col>
      <xdr:colOff>114300</xdr:colOff>
      <xdr:row>63</xdr:row>
      <xdr:rowOff>112062</xdr:rowOff>
    </xdr:to>
    <xdr:cxnSp macro="">
      <xdr:nvCxnSpPr>
        <xdr:cNvPr id="238" name="直線コネクタ 237">
          <a:extLst>
            <a:ext uri="{FF2B5EF4-FFF2-40B4-BE49-F238E27FC236}">
              <a16:creationId xmlns:a16="http://schemas.microsoft.com/office/drawing/2014/main" id="{BAAE80C3-A914-43CA-9C0B-B28950507735}"/>
            </a:ext>
          </a:extLst>
        </xdr:cNvPr>
        <xdr:cNvCxnSpPr/>
      </xdr:nvCxnSpPr>
      <xdr:spPr>
        <a:xfrm>
          <a:off x="8750300" y="10905195"/>
          <a:ext cx="889000" cy="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48844</xdr:rowOff>
    </xdr:from>
    <xdr:to>
      <xdr:col>41</xdr:col>
      <xdr:colOff>101600</xdr:colOff>
      <xdr:row>63</xdr:row>
      <xdr:rowOff>150444</xdr:rowOff>
    </xdr:to>
    <xdr:sp macro="" textlink="">
      <xdr:nvSpPr>
        <xdr:cNvPr id="239" name="楕円 238">
          <a:extLst>
            <a:ext uri="{FF2B5EF4-FFF2-40B4-BE49-F238E27FC236}">
              <a16:creationId xmlns:a16="http://schemas.microsoft.com/office/drawing/2014/main" id="{D7BC02FF-A076-4D93-BCED-9E24E2D5B9B7}"/>
            </a:ext>
          </a:extLst>
        </xdr:cNvPr>
        <xdr:cNvSpPr/>
      </xdr:nvSpPr>
      <xdr:spPr>
        <a:xfrm>
          <a:off x="7810500" y="1085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99644</xdr:rowOff>
    </xdr:from>
    <xdr:to>
      <xdr:col>45</xdr:col>
      <xdr:colOff>177800</xdr:colOff>
      <xdr:row>63</xdr:row>
      <xdr:rowOff>103845</xdr:rowOff>
    </xdr:to>
    <xdr:cxnSp macro="">
      <xdr:nvCxnSpPr>
        <xdr:cNvPr id="240" name="直線コネクタ 239">
          <a:extLst>
            <a:ext uri="{FF2B5EF4-FFF2-40B4-BE49-F238E27FC236}">
              <a16:creationId xmlns:a16="http://schemas.microsoft.com/office/drawing/2014/main" id="{698481ED-7F36-4069-AE11-B42DAD518479}"/>
            </a:ext>
          </a:extLst>
        </xdr:cNvPr>
        <xdr:cNvCxnSpPr/>
      </xdr:nvCxnSpPr>
      <xdr:spPr>
        <a:xfrm>
          <a:off x="7861300" y="10900994"/>
          <a:ext cx="889000" cy="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97573</xdr:rowOff>
    </xdr:from>
    <xdr:ext cx="599010" cy="259045"/>
    <xdr:sp macro="" textlink="">
      <xdr:nvSpPr>
        <xdr:cNvPr id="241" name="n_1aveValue【橋りょう・トンネル】&#10;一人当たり有形固定資産（償却資産）額">
          <a:extLst>
            <a:ext uri="{FF2B5EF4-FFF2-40B4-BE49-F238E27FC236}">
              <a16:creationId xmlns:a16="http://schemas.microsoft.com/office/drawing/2014/main" id="{D3F30AE4-4AEE-4A2A-AD7F-09938FA3D34D}"/>
            </a:ext>
          </a:extLst>
        </xdr:cNvPr>
        <xdr:cNvSpPr txBox="1"/>
      </xdr:nvSpPr>
      <xdr:spPr>
        <a:xfrm>
          <a:off x="9327095" y="1021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138085</xdr:rowOff>
    </xdr:from>
    <xdr:ext cx="599010" cy="259045"/>
    <xdr:sp macro="" textlink="">
      <xdr:nvSpPr>
        <xdr:cNvPr id="242" name="n_2aveValue【橋りょう・トンネル】&#10;一人当たり有形固定資産（償却資産）額">
          <a:extLst>
            <a:ext uri="{FF2B5EF4-FFF2-40B4-BE49-F238E27FC236}">
              <a16:creationId xmlns:a16="http://schemas.microsoft.com/office/drawing/2014/main" id="{872AA9BB-7767-4761-B2EE-B5D74AD6EF5D}"/>
            </a:ext>
          </a:extLst>
        </xdr:cNvPr>
        <xdr:cNvSpPr txBox="1"/>
      </xdr:nvSpPr>
      <xdr:spPr>
        <a:xfrm>
          <a:off x="8450795" y="10253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151133</xdr:rowOff>
    </xdr:from>
    <xdr:ext cx="599010" cy="259045"/>
    <xdr:sp macro="" textlink="">
      <xdr:nvSpPr>
        <xdr:cNvPr id="243" name="n_3aveValue【橋りょう・トンネル】&#10;一人当たり有形固定資産（償却資産）額">
          <a:extLst>
            <a:ext uri="{FF2B5EF4-FFF2-40B4-BE49-F238E27FC236}">
              <a16:creationId xmlns:a16="http://schemas.microsoft.com/office/drawing/2014/main" id="{D39D50E1-362B-4F5F-906C-11A055B0F43F}"/>
            </a:ext>
          </a:extLst>
        </xdr:cNvPr>
        <xdr:cNvSpPr txBox="1"/>
      </xdr:nvSpPr>
      <xdr:spPr>
        <a:xfrm>
          <a:off x="7561795" y="10266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158832</xdr:rowOff>
    </xdr:from>
    <xdr:ext cx="599010" cy="259045"/>
    <xdr:sp macro="" textlink="">
      <xdr:nvSpPr>
        <xdr:cNvPr id="244" name="n_4aveValue【橋りょう・トンネル】&#10;一人当たり有形固定資産（償却資産）額">
          <a:extLst>
            <a:ext uri="{FF2B5EF4-FFF2-40B4-BE49-F238E27FC236}">
              <a16:creationId xmlns:a16="http://schemas.microsoft.com/office/drawing/2014/main" id="{0C9B9B15-85F6-41A8-8E46-787344BDA65B}"/>
            </a:ext>
          </a:extLst>
        </xdr:cNvPr>
        <xdr:cNvSpPr txBox="1"/>
      </xdr:nvSpPr>
      <xdr:spPr>
        <a:xfrm>
          <a:off x="6672795" y="10274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153989</xdr:rowOff>
    </xdr:from>
    <xdr:ext cx="534377" cy="259045"/>
    <xdr:sp macro="" textlink="">
      <xdr:nvSpPr>
        <xdr:cNvPr id="245" name="n_1mainValue【橋りょう・トンネル】&#10;一人当たり有形固定資産（償却資産）額">
          <a:extLst>
            <a:ext uri="{FF2B5EF4-FFF2-40B4-BE49-F238E27FC236}">
              <a16:creationId xmlns:a16="http://schemas.microsoft.com/office/drawing/2014/main" id="{6BC7722D-4674-4B32-AA8B-405E6D1DEE1E}"/>
            </a:ext>
          </a:extLst>
        </xdr:cNvPr>
        <xdr:cNvSpPr txBox="1"/>
      </xdr:nvSpPr>
      <xdr:spPr>
        <a:xfrm>
          <a:off x="9359411" y="1095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145772</xdr:rowOff>
    </xdr:from>
    <xdr:ext cx="534377" cy="259045"/>
    <xdr:sp macro="" textlink="">
      <xdr:nvSpPr>
        <xdr:cNvPr id="246" name="n_2mainValue【橋りょう・トンネル】&#10;一人当たり有形固定資産（償却資産）額">
          <a:extLst>
            <a:ext uri="{FF2B5EF4-FFF2-40B4-BE49-F238E27FC236}">
              <a16:creationId xmlns:a16="http://schemas.microsoft.com/office/drawing/2014/main" id="{96F18853-D499-4782-8D53-DB524B2746E5}"/>
            </a:ext>
          </a:extLst>
        </xdr:cNvPr>
        <xdr:cNvSpPr txBox="1"/>
      </xdr:nvSpPr>
      <xdr:spPr>
        <a:xfrm>
          <a:off x="8483111" y="1094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141571</xdr:rowOff>
    </xdr:from>
    <xdr:ext cx="534377" cy="259045"/>
    <xdr:sp macro="" textlink="">
      <xdr:nvSpPr>
        <xdr:cNvPr id="247" name="n_3mainValue【橋りょう・トンネル】&#10;一人当たり有形固定資産（償却資産）額">
          <a:extLst>
            <a:ext uri="{FF2B5EF4-FFF2-40B4-BE49-F238E27FC236}">
              <a16:creationId xmlns:a16="http://schemas.microsoft.com/office/drawing/2014/main" id="{7254BD45-6FA3-4004-929D-80D8F9DB9CC6}"/>
            </a:ext>
          </a:extLst>
        </xdr:cNvPr>
        <xdr:cNvSpPr txBox="1"/>
      </xdr:nvSpPr>
      <xdr:spPr>
        <a:xfrm>
          <a:off x="7594111" y="1094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id="{C95B449B-4732-4A5C-92C1-C376DB085AF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id="{06D87047-F9FD-4ADE-80F0-EED7D4003A6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id="{B1ADCBA7-96A4-46E9-8656-D82ECE240F4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id="{71D9E598-40CD-4164-9E7E-AF7477D7B03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id="{7A433FFF-1AF7-4AE0-8E3E-DC25CEAF973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id="{A936B316-B462-4F72-A360-D322C8DC621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id="{6AEF0059-3366-4849-A5C5-03F4CD0641C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04492D11-B85E-4FF9-A60D-A5482E57D78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id="{DF931D04-C684-490E-8E0D-8A1321FAA55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8DCC1AB4-9320-457B-8B3F-18300D7AC50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8" name="テキスト ボックス 257">
          <a:extLst>
            <a:ext uri="{FF2B5EF4-FFF2-40B4-BE49-F238E27FC236}">
              <a16:creationId xmlns:a16="http://schemas.microsoft.com/office/drawing/2014/main" id="{2711F35C-4735-48FF-8C1F-146C0E6E32B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9" name="直線コネクタ 258">
          <a:extLst>
            <a:ext uri="{FF2B5EF4-FFF2-40B4-BE49-F238E27FC236}">
              <a16:creationId xmlns:a16="http://schemas.microsoft.com/office/drawing/2014/main" id="{27BC5F71-CFEC-46B3-8422-A0630C0DA17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60" name="テキスト ボックス 259">
          <a:extLst>
            <a:ext uri="{FF2B5EF4-FFF2-40B4-BE49-F238E27FC236}">
              <a16:creationId xmlns:a16="http://schemas.microsoft.com/office/drawing/2014/main" id="{E33E3BE6-9775-4367-A4D7-8A3A87582126}"/>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1" name="直線コネクタ 260">
          <a:extLst>
            <a:ext uri="{FF2B5EF4-FFF2-40B4-BE49-F238E27FC236}">
              <a16:creationId xmlns:a16="http://schemas.microsoft.com/office/drawing/2014/main" id="{6528FA93-56A4-47B2-AA42-8BF91C06B4E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2" name="テキスト ボックス 261">
          <a:extLst>
            <a:ext uri="{FF2B5EF4-FFF2-40B4-BE49-F238E27FC236}">
              <a16:creationId xmlns:a16="http://schemas.microsoft.com/office/drawing/2014/main" id="{8923864F-A38A-4A5E-A86E-1A15B3ACB06D}"/>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3" name="直線コネクタ 262">
          <a:extLst>
            <a:ext uri="{FF2B5EF4-FFF2-40B4-BE49-F238E27FC236}">
              <a16:creationId xmlns:a16="http://schemas.microsoft.com/office/drawing/2014/main" id="{35894C7C-7907-4B1A-A4BD-82D6B39E42D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4" name="テキスト ボックス 263">
          <a:extLst>
            <a:ext uri="{FF2B5EF4-FFF2-40B4-BE49-F238E27FC236}">
              <a16:creationId xmlns:a16="http://schemas.microsoft.com/office/drawing/2014/main" id="{549B4A94-E861-493B-AA3C-C070BF762B1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5" name="直線コネクタ 264">
          <a:extLst>
            <a:ext uri="{FF2B5EF4-FFF2-40B4-BE49-F238E27FC236}">
              <a16:creationId xmlns:a16="http://schemas.microsoft.com/office/drawing/2014/main" id="{E05FD113-87E6-408D-8E27-D111CB67A277}"/>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66" name="テキスト ボックス 265">
          <a:extLst>
            <a:ext uri="{FF2B5EF4-FFF2-40B4-BE49-F238E27FC236}">
              <a16:creationId xmlns:a16="http://schemas.microsoft.com/office/drawing/2014/main" id="{0B8CB64D-7EF8-4206-8A29-2148839680CE}"/>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7" name="直線コネクタ 266">
          <a:extLst>
            <a:ext uri="{FF2B5EF4-FFF2-40B4-BE49-F238E27FC236}">
              <a16:creationId xmlns:a16="http://schemas.microsoft.com/office/drawing/2014/main" id="{84B4EBD2-ACE0-4DD4-917E-1AB7B31336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68" name="テキスト ボックス 267">
          <a:extLst>
            <a:ext uri="{FF2B5EF4-FFF2-40B4-BE49-F238E27FC236}">
              <a16:creationId xmlns:a16="http://schemas.microsoft.com/office/drawing/2014/main" id="{972DFAB0-653B-44C7-9096-4FD7AE5CAC3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9" name="【公営住宅】&#10;有形固定資産減価償却率グラフ枠">
          <a:extLst>
            <a:ext uri="{FF2B5EF4-FFF2-40B4-BE49-F238E27FC236}">
              <a16:creationId xmlns:a16="http://schemas.microsoft.com/office/drawing/2014/main" id="{9D2FFE24-69C9-446F-B13A-E873E6E09F7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159258</xdr:rowOff>
    </xdr:from>
    <xdr:to>
      <xdr:col>24</xdr:col>
      <xdr:colOff>62865</xdr:colOff>
      <xdr:row>86</xdr:row>
      <xdr:rowOff>79248</xdr:rowOff>
    </xdr:to>
    <xdr:cxnSp macro="">
      <xdr:nvCxnSpPr>
        <xdr:cNvPr id="270" name="直線コネクタ 269">
          <a:extLst>
            <a:ext uri="{FF2B5EF4-FFF2-40B4-BE49-F238E27FC236}">
              <a16:creationId xmlns:a16="http://schemas.microsoft.com/office/drawing/2014/main" id="{6202D47C-CE5F-4195-846A-AA960119DF39}"/>
            </a:ext>
          </a:extLst>
        </xdr:cNvPr>
        <xdr:cNvCxnSpPr/>
      </xdr:nvCxnSpPr>
      <xdr:spPr>
        <a:xfrm flipV="1">
          <a:off x="4634865" y="1336090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83075</xdr:rowOff>
    </xdr:from>
    <xdr:ext cx="405111" cy="259045"/>
    <xdr:sp macro="" textlink="">
      <xdr:nvSpPr>
        <xdr:cNvPr id="271" name="【公営住宅】&#10;有形固定資産減価償却率最小値テキスト">
          <a:extLst>
            <a:ext uri="{FF2B5EF4-FFF2-40B4-BE49-F238E27FC236}">
              <a16:creationId xmlns:a16="http://schemas.microsoft.com/office/drawing/2014/main" id="{674D1EBE-8168-456E-9D2D-C8D61EFE1C24}"/>
            </a:ext>
          </a:extLst>
        </xdr:cNvPr>
        <xdr:cNvSpPr txBox="1"/>
      </xdr:nvSpPr>
      <xdr:spPr>
        <a:xfrm>
          <a:off x="4673600" y="14827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79248</xdr:rowOff>
    </xdr:from>
    <xdr:to>
      <xdr:col>24</xdr:col>
      <xdr:colOff>152400</xdr:colOff>
      <xdr:row>86</xdr:row>
      <xdr:rowOff>79248</xdr:rowOff>
    </xdr:to>
    <xdr:cxnSp macro="">
      <xdr:nvCxnSpPr>
        <xdr:cNvPr id="272" name="直線コネクタ 271">
          <a:extLst>
            <a:ext uri="{FF2B5EF4-FFF2-40B4-BE49-F238E27FC236}">
              <a16:creationId xmlns:a16="http://schemas.microsoft.com/office/drawing/2014/main" id="{CE3ED9D5-B960-428E-A9E5-1D56465882FE}"/>
            </a:ext>
          </a:extLst>
        </xdr:cNvPr>
        <xdr:cNvCxnSpPr/>
      </xdr:nvCxnSpPr>
      <xdr:spPr>
        <a:xfrm>
          <a:off x="4546600" y="1482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105935</xdr:rowOff>
    </xdr:from>
    <xdr:ext cx="405111" cy="259045"/>
    <xdr:sp macro="" textlink="">
      <xdr:nvSpPr>
        <xdr:cNvPr id="273" name="【公営住宅】&#10;有形固定資産減価償却率最大値テキスト">
          <a:extLst>
            <a:ext uri="{FF2B5EF4-FFF2-40B4-BE49-F238E27FC236}">
              <a16:creationId xmlns:a16="http://schemas.microsoft.com/office/drawing/2014/main" id="{DFB95FE9-C361-4BB4-A435-963D4C7DD70C}"/>
            </a:ext>
          </a:extLst>
        </xdr:cNvPr>
        <xdr:cNvSpPr txBox="1"/>
      </xdr:nvSpPr>
      <xdr:spPr>
        <a:xfrm>
          <a:off x="4673600" y="1313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159258</xdr:rowOff>
    </xdr:from>
    <xdr:to>
      <xdr:col>24</xdr:col>
      <xdr:colOff>152400</xdr:colOff>
      <xdr:row>77</xdr:row>
      <xdr:rowOff>159258</xdr:rowOff>
    </xdr:to>
    <xdr:cxnSp macro="">
      <xdr:nvCxnSpPr>
        <xdr:cNvPr id="274" name="直線コネクタ 273">
          <a:extLst>
            <a:ext uri="{FF2B5EF4-FFF2-40B4-BE49-F238E27FC236}">
              <a16:creationId xmlns:a16="http://schemas.microsoft.com/office/drawing/2014/main" id="{046C3225-5ABF-4DC2-8CFF-888C5C9FA6CC}"/>
            </a:ext>
          </a:extLst>
        </xdr:cNvPr>
        <xdr:cNvCxnSpPr/>
      </xdr:nvCxnSpPr>
      <xdr:spPr>
        <a:xfrm>
          <a:off x="4546600" y="1336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59453</xdr:rowOff>
    </xdr:from>
    <xdr:ext cx="405111" cy="259045"/>
    <xdr:sp macro="" textlink="">
      <xdr:nvSpPr>
        <xdr:cNvPr id="275" name="【公営住宅】&#10;有形固定資産減価償却率平均値テキスト">
          <a:extLst>
            <a:ext uri="{FF2B5EF4-FFF2-40B4-BE49-F238E27FC236}">
              <a16:creationId xmlns:a16="http://schemas.microsoft.com/office/drawing/2014/main" id="{1D5DE5CB-6AE7-4D6E-954B-571F1110B48C}"/>
            </a:ext>
          </a:extLst>
        </xdr:cNvPr>
        <xdr:cNvSpPr txBox="1"/>
      </xdr:nvSpPr>
      <xdr:spPr>
        <a:xfrm>
          <a:off x="4673600" y="13946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81026</xdr:rowOff>
    </xdr:from>
    <xdr:to>
      <xdr:col>24</xdr:col>
      <xdr:colOff>114300</xdr:colOff>
      <xdr:row>82</xdr:row>
      <xdr:rowOff>11176</xdr:rowOff>
    </xdr:to>
    <xdr:sp macro="" textlink="">
      <xdr:nvSpPr>
        <xdr:cNvPr id="276" name="フローチャート: 判断 275">
          <a:extLst>
            <a:ext uri="{FF2B5EF4-FFF2-40B4-BE49-F238E27FC236}">
              <a16:creationId xmlns:a16="http://schemas.microsoft.com/office/drawing/2014/main" id="{5EC232E8-42E4-4E48-893C-6AED03BA33B2}"/>
            </a:ext>
          </a:extLst>
        </xdr:cNvPr>
        <xdr:cNvSpPr/>
      </xdr:nvSpPr>
      <xdr:spPr>
        <a:xfrm>
          <a:off x="4584700" y="1396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49022</xdr:rowOff>
    </xdr:from>
    <xdr:to>
      <xdr:col>20</xdr:col>
      <xdr:colOff>38100</xdr:colOff>
      <xdr:row>81</xdr:row>
      <xdr:rowOff>150622</xdr:rowOff>
    </xdr:to>
    <xdr:sp macro="" textlink="">
      <xdr:nvSpPr>
        <xdr:cNvPr id="277" name="フローチャート: 判断 276">
          <a:extLst>
            <a:ext uri="{FF2B5EF4-FFF2-40B4-BE49-F238E27FC236}">
              <a16:creationId xmlns:a16="http://schemas.microsoft.com/office/drawing/2014/main" id="{B2A94DC7-5CAB-46EE-BB9A-7FC5969F062A}"/>
            </a:ext>
          </a:extLst>
        </xdr:cNvPr>
        <xdr:cNvSpPr/>
      </xdr:nvSpPr>
      <xdr:spPr>
        <a:xfrm>
          <a:off x="3746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30735</xdr:rowOff>
    </xdr:from>
    <xdr:to>
      <xdr:col>15</xdr:col>
      <xdr:colOff>101600</xdr:colOff>
      <xdr:row>81</xdr:row>
      <xdr:rowOff>132335</xdr:rowOff>
    </xdr:to>
    <xdr:sp macro="" textlink="">
      <xdr:nvSpPr>
        <xdr:cNvPr id="278" name="フローチャート: 判断 277">
          <a:extLst>
            <a:ext uri="{FF2B5EF4-FFF2-40B4-BE49-F238E27FC236}">
              <a16:creationId xmlns:a16="http://schemas.microsoft.com/office/drawing/2014/main" id="{68BCFD9C-FD3C-4FFF-A5F2-35CF58D744BA}"/>
            </a:ext>
          </a:extLst>
        </xdr:cNvPr>
        <xdr:cNvSpPr/>
      </xdr:nvSpPr>
      <xdr:spPr>
        <a:xfrm>
          <a:off x="2857500" y="139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17018</xdr:rowOff>
    </xdr:from>
    <xdr:to>
      <xdr:col>10</xdr:col>
      <xdr:colOff>165100</xdr:colOff>
      <xdr:row>81</xdr:row>
      <xdr:rowOff>118618</xdr:rowOff>
    </xdr:to>
    <xdr:sp macro="" textlink="">
      <xdr:nvSpPr>
        <xdr:cNvPr id="279" name="フローチャート: 判断 278">
          <a:extLst>
            <a:ext uri="{FF2B5EF4-FFF2-40B4-BE49-F238E27FC236}">
              <a16:creationId xmlns:a16="http://schemas.microsoft.com/office/drawing/2014/main" id="{E9243747-29DD-4653-A400-D2C0557EE503}"/>
            </a:ext>
          </a:extLst>
        </xdr:cNvPr>
        <xdr:cNvSpPr/>
      </xdr:nvSpPr>
      <xdr:spPr>
        <a:xfrm>
          <a:off x="1968500" y="1390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62737</xdr:rowOff>
    </xdr:from>
    <xdr:to>
      <xdr:col>6</xdr:col>
      <xdr:colOff>38100</xdr:colOff>
      <xdr:row>81</xdr:row>
      <xdr:rowOff>164337</xdr:rowOff>
    </xdr:to>
    <xdr:sp macro="" textlink="">
      <xdr:nvSpPr>
        <xdr:cNvPr id="280" name="フローチャート: 判断 279">
          <a:extLst>
            <a:ext uri="{FF2B5EF4-FFF2-40B4-BE49-F238E27FC236}">
              <a16:creationId xmlns:a16="http://schemas.microsoft.com/office/drawing/2014/main" id="{E7AF23CE-6007-42F6-8D13-0A9F03752994}"/>
            </a:ext>
          </a:extLst>
        </xdr:cNvPr>
        <xdr:cNvSpPr/>
      </xdr:nvSpPr>
      <xdr:spPr>
        <a:xfrm>
          <a:off x="10795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27A81A7B-A6BA-48F5-A77C-5B79EEAE060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0240DCFA-8BB4-4C6B-9515-F1FB194253C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0F565442-A6C0-4A7B-8FF2-68821254A0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66B42CE1-3630-40DE-A547-C3CAEAB3A42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EEBB632B-DFD3-467D-A52E-F3CF1308E68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81026</xdr:rowOff>
    </xdr:from>
    <xdr:to>
      <xdr:col>24</xdr:col>
      <xdr:colOff>114300</xdr:colOff>
      <xdr:row>80</xdr:row>
      <xdr:rowOff>11176</xdr:rowOff>
    </xdr:to>
    <xdr:sp macro="" textlink="">
      <xdr:nvSpPr>
        <xdr:cNvPr id="286" name="楕円 285">
          <a:extLst>
            <a:ext uri="{FF2B5EF4-FFF2-40B4-BE49-F238E27FC236}">
              <a16:creationId xmlns:a16="http://schemas.microsoft.com/office/drawing/2014/main" id="{D520BE38-7D9C-4CCA-9F36-89B84F2D233A}"/>
            </a:ext>
          </a:extLst>
        </xdr:cNvPr>
        <xdr:cNvSpPr/>
      </xdr:nvSpPr>
      <xdr:spPr>
        <a:xfrm>
          <a:off x="4584700" y="1362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103903</xdr:rowOff>
    </xdr:from>
    <xdr:ext cx="405111" cy="259045"/>
    <xdr:sp macro="" textlink="">
      <xdr:nvSpPr>
        <xdr:cNvPr id="287" name="【公営住宅】&#10;有形固定資産減価償却率該当値テキスト">
          <a:extLst>
            <a:ext uri="{FF2B5EF4-FFF2-40B4-BE49-F238E27FC236}">
              <a16:creationId xmlns:a16="http://schemas.microsoft.com/office/drawing/2014/main" id="{CBB21EA3-C1A6-4D01-A338-6F7A20C3F141}"/>
            </a:ext>
          </a:extLst>
        </xdr:cNvPr>
        <xdr:cNvSpPr txBox="1"/>
      </xdr:nvSpPr>
      <xdr:spPr>
        <a:xfrm>
          <a:off x="4673600" y="1347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170180</xdr:rowOff>
    </xdr:from>
    <xdr:to>
      <xdr:col>20</xdr:col>
      <xdr:colOff>38100</xdr:colOff>
      <xdr:row>79</xdr:row>
      <xdr:rowOff>100330</xdr:rowOff>
    </xdr:to>
    <xdr:sp macro="" textlink="">
      <xdr:nvSpPr>
        <xdr:cNvPr id="288" name="楕円 287">
          <a:extLst>
            <a:ext uri="{FF2B5EF4-FFF2-40B4-BE49-F238E27FC236}">
              <a16:creationId xmlns:a16="http://schemas.microsoft.com/office/drawing/2014/main" id="{E8565C22-837E-4116-AC2D-7BDE3F540ABE}"/>
            </a:ext>
          </a:extLst>
        </xdr:cNvPr>
        <xdr:cNvSpPr/>
      </xdr:nvSpPr>
      <xdr:spPr>
        <a:xfrm>
          <a:off x="3746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49530</xdr:rowOff>
    </xdr:from>
    <xdr:to>
      <xdr:col>24</xdr:col>
      <xdr:colOff>63500</xdr:colOff>
      <xdr:row>79</xdr:row>
      <xdr:rowOff>131826</xdr:rowOff>
    </xdr:to>
    <xdr:cxnSp macro="">
      <xdr:nvCxnSpPr>
        <xdr:cNvPr id="289" name="直線コネクタ 288">
          <a:extLst>
            <a:ext uri="{FF2B5EF4-FFF2-40B4-BE49-F238E27FC236}">
              <a16:creationId xmlns:a16="http://schemas.microsoft.com/office/drawing/2014/main" id="{437FC80F-66D7-4272-9A9F-789FA51FF916}"/>
            </a:ext>
          </a:extLst>
        </xdr:cNvPr>
        <xdr:cNvCxnSpPr/>
      </xdr:nvCxnSpPr>
      <xdr:spPr>
        <a:xfrm>
          <a:off x="3797300" y="1359408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87885</xdr:rowOff>
    </xdr:from>
    <xdr:to>
      <xdr:col>15</xdr:col>
      <xdr:colOff>101600</xdr:colOff>
      <xdr:row>79</xdr:row>
      <xdr:rowOff>18035</xdr:rowOff>
    </xdr:to>
    <xdr:sp macro="" textlink="">
      <xdr:nvSpPr>
        <xdr:cNvPr id="290" name="楕円 289">
          <a:extLst>
            <a:ext uri="{FF2B5EF4-FFF2-40B4-BE49-F238E27FC236}">
              <a16:creationId xmlns:a16="http://schemas.microsoft.com/office/drawing/2014/main" id="{DD1D5681-7F2F-4860-8FB4-AE358DCF92F5}"/>
            </a:ext>
          </a:extLst>
        </xdr:cNvPr>
        <xdr:cNvSpPr/>
      </xdr:nvSpPr>
      <xdr:spPr>
        <a:xfrm>
          <a:off x="2857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138685</xdr:rowOff>
    </xdr:from>
    <xdr:to>
      <xdr:col>19</xdr:col>
      <xdr:colOff>177800</xdr:colOff>
      <xdr:row>79</xdr:row>
      <xdr:rowOff>49530</xdr:rowOff>
    </xdr:to>
    <xdr:cxnSp macro="">
      <xdr:nvCxnSpPr>
        <xdr:cNvPr id="291" name="直線コネクタ 290">
          <a:extLst>
            <a:ext uri="{FF2B5EF4-FFF2-40B4-BE49-F238E27FC236}">
              <a16:creationId xmlns:a16="http://schemas.microsoft.com/office/drawing/2014/main" id="{E52374C7-9950-47F6-850E-44E298F50071}"/>
            </a:ext>
          </a:extLst>
        </xdr:cNvPr>
        <xdr:cNvCxnSpPr/>
      </xdr:nvCxnSpPr>
      <xdr:spPr>
        <a:xfrm>
          <a:off x="2908300" y="135117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5587</xdr:rowOff>
    </xdr:from>
    <xdr:to>
      <xdr:col>10</xdr:col>
      <xdr:colOff>165100</xdr:colOff>
      <xdr:row>78</xdr:row>
      <xdr:rowOff>107187</xdr:rowOff>
    </xdr:to>
    <xdr:sp macro="" textlink="">
      <xdr:nvSpPr>
        <xdr:cNvPr id="292" name="楕円 291">
          <a:extLst>
            <a:ext uri="{FF2B5EF4-FFF2-40B4-BE49-F238E27FC236}">
              <a16:creationId xmlns:a16="http://schemas.microsoft.com/office/drawing/2014/main" id="{7802BE3A-43A1-4276-B60E-3FC1F0411C2C}"/>
            </a:ext>
          </a:extLst>
        </xdr:cNvPr>
        <xdr:cNvSpPr/>
      </xdr:nvSpPr>
      <xdr:spPr>
        <a:xfrm>
          <a:off x="1968500" y="1337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56387</xdr:rowOff>
    </xdr:from>
    <xdr:to>
      <xdr:col>15</xdr:col>
      <xdr:colOff>50800</xdr:colOff>
      <xdr:row>78</xdr:row>
      <xdr:rowOff>138685</xdr:rowOff>
    </xdr:to>
    <xdr:cxnSp macro="">
      <xdr:nvCxnSpPr>
        <xdr:cNvPr id="293" name="直線コネクタ 292">
          <a:extLst>
            <a:ext uri="{FF2B5EF4-FFF2-40B4-BE49-F238E27FC236}">
              <a16:creationId xmlns:a16="http://schemas.microsoft.com/office/drawing/2014/main" id="{EC2E8B7C-B0F9-4373-B477-A85150A1A825}"/>
            </a:ext>
          </a:extLst>
        </xdr:cNvPr>
        <xdr:cNvCxnSpPr/>
      </xdr:nvCxnSpPr>
      <xdr:spPr>
        <a:xfrm>
          <a:off x="2019300" y="13429487"/>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141749</xdr:rowOff>
    </xdr:from>
    <xdr:ext cx="405111" cy="259045"/>
    <xdr:sp macro="" textlink="">
      <xdr:nvSpPr>
        <xdr:cNvPr id="294" name="n_1aveValue【公営住宅】&#10;有形固定資産減価償却率">
          <a:extLst>
            <a:ext uri="{FF2B5EF4-FFF2-40B4-BE49-F238E27FC236}">
              <a16:creationId xmlns:a16="http://schemas.microsoft.com/office/drawing/2014/main" id="{2A236F8A-99FB-413E-B85F-72C396482841}"/>
            </a:ext>
          </a:extLst>
        </xdr:cNvPr>
        <xdr:cNvSpPr txBox="1"/>
      </xdr:nvSpPr>
      <xdr:spPr>
        <a:xfrm>
          <a:off x="35820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123462</xdr:rowOff>
    </xdr:from>
    <xdr:ext cx="405111" cy="259045"/>
    <xdr:sp macro="" textlink="">
      <xdr:nvSpPr>
        <xdr:cNvPr id="295" name="n_2aveValue【公営住宅】&#10;有形固定資産減価償却率">
          <a:extLst>
            <a:ext uri="{FF2B5EF4-FFF2-40B4-BE49-F238E27FC236}">
              <a16:creationId xmlns:a16="http://schemas.microsoft.com/office/drawing/2014/main" id="{71741DDA-54DE-4B94-9A6B-6FF8125E056B}"/>
            </a:ext>
          </a:extLst>
        </xdr:cNvPr>
        <xdr:cNvSpPr txBox="1"/>
      </xdr:nvSpPr>
      <xdr:spPr>
        <a:xfrm>
          <a:off x="2705744" y="1401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109745</xdr:rowOff>
    </xdr:from>
    <xdr:ext cx="405111" cy="259045"/>
    <xdr:sp macro="" textlink="">
      <xdr:nvSpPr>
        <xdr:cNvPr id="296" name="n_3aveValue【公営住宅】&#10;有形固定資産減価償却率">
          <a:extLst>
            <a:ext uri="{FF2B5EF4-FFF2-40B4-BE49-F238E27FC236}">
              <a16:creationId xmlns:a16="http://schemas.microsoft.com/office/drawing/2014/main" id="{25D4253A-9466-4E7D-A7DA-08CCD9E8CE1D}"/>
            </a:ext>
          </a:extLst>
        </xdr:cNvPr>
        <xdr:cNvSpPr txBox="1"/>
      </xdr:nvSpPr>
      <xdr:spPr>
        <a:xfrm>
          <a:off x="1816744" y="1399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9414</xdr:rowOff>
    </xdr:from>
    <xdr:ext cx="405111" cy="259045"/>
    <xdr:sp macro="" textlink="">
      <xdr:nvSpPr>
        <xdr:cNvPr id="297" name="n_4aveValue【公営住宅】&#10;有形固定資産減価償却率">
          <a:extLst>
            <a:ext uri="{FF2B5EF4-FFF2-40B4-BE49-F238E27FC236}">
              <a16:creationId xmlns:a16="http://schemas.microsoft.com/office/drawing/2014/main" id="{A1C0DCA1-683D-49C6-9CC4-F90E1A1250FA}"/>
            </a:ext>
          </a:extLst>
        </xdr:cNvPr>
        <xdr:cNvSpPr txBox="1"/>
      </xdr:nvSpPr>
      <xdr:spPr>
        <a:xfrm>
          <a:off x="927744" y="1372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116857</xdr:rowOff>
    </xdr:from>
    <xdr:ext cx="405111" cy="259045"/>
    <xdr:sp macro="" textlink="">
      <xdr:nvSpPr>
        <xdr:cNvPr id="298" name="n_1mainValue【公営住宅】&#10;有形固定資産減価償却率">
          <a:extLst>
            <a:ext uri="{FF2B5EF4-FFF2-40B4-BE49-F238E27FC236}">
              <a16:creationId xmlns:a16="http://schemas.microsoft.com/office/drawing/2014/main" id="{10AA7689-B538-4320-A50F-C40E38EFABEF}"/>
            </a:ext>
          </a:extLst>
        </xdr:cNvPr>
        <xdr:cNvSpPr txBox="1"/>
      </xdr:nvSpPr>
      <xdr:spPr>
        <a:xfrm>
          <a:off x="35820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34562</xdr:rowOff>
    </xdr:from>
    <xdr:ext cx="405111" cy="259045"/>
    <xdr:sp macro="" textlink="">
      <xdr:nvSpPr>
        <xdr:cNvPr id="299" name="n_2mainValue【公営住宅】&#10;有形固定資産減価償却率">
          <a:extLst>
            <a:ext uri="{FF2B5EF4-FFF2-40B4-BE49-F238E27FC236}">
              <a16:creationId xmlns:a16="http://schemas.microsoft.com/office/drawing/2014/main" id="{E322927E-1C49-446D-B877-9409EEC5A687}"/>
            </a:ext>
          </a:extLst>
        </xdr:cNvPr>
        <xdr:cNvSpPr txBox="1"/>
      </xdr:nvSpPr>
      <xdr:spPr>
        <a:xfrm>
          <a:off x="2705744" y="1323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123714</xdr:rowOff>
    </xdr:from>
    <xdr:ext cx="405111" cy="259045"/>
    <xdr:sp macro="" textlink="">
      <xdr:nvSpPr>
        <xdr:cNvPr id="300" name="n_3mainValue【公営住宅】&#10;有形固定資産減価償却率">
          <a:extLst>
            <a:ext uri="{FF2B5EF4-FFF2-40B4-BE49-F238E27FC236}">
              <a16:creationId xmlns:a16="http://schemas.microsoft.com/office/drawing/2014/main" id="{6E4FC459-3E59-49B3-A0E7-44F9518183AC}"/>
            </a:ext>
          </a:extLst>
        </xdr:cNvPr>
        <xdr:cNvSpPr txBox="1"/>
      </xdr:nvSpPr>
      <xdr:spPr>
        <a:xfrm>
          <a:off x="1816744" y="1315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1" name="正方形/長方形 300">
          <a:extLst>
            <a:ext uri="{FF2B5EF4-FFF2-40B4-BE49-F238E27FC236}">
              <a16:creationId xmlns:a16="http://schemas.microsoft.com/office/drawing/2014/main" id="{511DC59E-9332-4B3D-A7C6-2ADAE22CC33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2" name="正方形/長方形 301">
          <a:extLst>
            <a:ext uri="{FF2B5EF4-FFF2-40B4-BE49-F238E27FC236}">
              <a16:creationId xmlns:a16="http://schemas.microsoft.com/office/drawing/2014/main" id="{1FFBA147-26E1-43D8-B539-7C9301CFAF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3" name="正方形/長方形 302">
          <a:extLst>
            <a:ext uri="{FF2B5EF4-FFF2-40B4-BE49-F238E27FC236}">
              <a16:creationId xmlns:a16="http://schemas.microsoft.com/office/drawing/2014/main" id="{F7C4FE1F-82FD-4475-B319-2AC5077DA6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4" name="正方形/長方形 303">
          <a:extLst>
            <a:ext uri="{FF2B5EF4-FFF2-40B4-BE49-F238E27FC236}">
              <a16:creationId xmlns:a16="http://schemas.microsoft.com/office/drawing/2014/main" id="{D456B5A5-5E62-4B74-A9EF-E2861869155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5" name="正方形/長方形 304">
          <a:extLst>
            <a:ext uri="{FF2B5EF4-FFF2-40B4-BE49-F238E27FC236}">
              <a16:creationId xmlns:a16="http://schemas.microsoft.com/office/drawing/2014/main" id="{A7761530-A29A-425E-818E-01AC734E2B8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6" name="正方形/長方形 305">
          <a:extLst>
            <a:ext uri="{FF2B5EF4-FFF2-40B4-BE49-F238E27FC236}">
              <a16:creationId xmlns:a16="http://schemas.microsoft.com/office/drawing/2014/main" id="{668D5B4C-4D16-4F7B-B4A5-89EE5E54AB5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7" name="正方形/長方形 306">
          <a:extLst>
            <a:ext uri="{FF2B5EF4-FFF2-40B4-BE49-F238E27FC236}">
              <a16:creationId xmlns:a16="http://schemas.microsoft.com/office/drawing/2014/main" id="{481CF674-62A2-4481-9015-A120CABF2A6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8" name="正方形/長方形 307">
          <a:extLst>
            <a:ext uri="{FF2B5EF4-FFF2-40B4-BE49-F238E27FC236}">
              <a16:creationId xmlns:a16="http://schemas.microsoft.com/office/drawing/2014/main" id="{E0556235-9A07-467C-9EF6-E7CADB9C7E8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9" name="テキスト ボックス 308">
          <a:extLst>
            <a:ext uri="{FF2B5EF4-FFF2-40B4-BE49-F238E27FC236}">
              <a16:creationId xmlns:a16="http://schemas.microsoft.com/office/drawing/2014/main" id="{1AE75779-18E0-4B67-A0AA-B4D1387CDE1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0" name="直線コネクタ 309">
          <a:extLst>
            <a:ext uri="{FF2B5EF4-FFF2-40B4-BE49-F238E27FC236}">
              <a16:creationId xmlns:a16="http://schemas.microsoft.com/office/drawing/2014/main" id="{A166ABE5-E2FC-4E72-BCE9-5362093BE38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1" name="直線コネクタ 310">
          <a:extLst>
            <a:ext uri="{FF2B5EF4-FFF2-40B4-BE49-F238E27FC236}">
              <a16:creationId xmlns:a16="http://schemas.microsoft.com/office/drawing/2014/main" id="{91920ACA-9448-4876-9758-4AB82E276EC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12" name="テキスト ボックス 311">
          <a:extLst>
            <a:ext uri="{FF2B5EF4-FFF2-40B4-BE49-F238E27FC236}">
              <a16:creationId xmlns:a16="http://schemas.microsoft.com/office/drawing/2014/main" id="{20F59A67-1A0A-4EE0-A209-75FE44C5FC8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3" name="直線コネクタ 312">
          <a:extLst>
            <a:ext uri="{FF2B5EF4-FFF2-40B4-BE49-F238E27FC236}">
              <a16:creationId xmlns:a16="http://schemas.microsoft.com/office/drawing/2014/main" id="{94C63F84-CB24-4550-B359-675F90FD741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4" name="テキスト ボックス 313">
          <a:extLst>
            <a:ext uri="{FF2B5EF4-FFF2-40B4-BE49-F238E27FC236}">
              <a16:creationId xmlns:a16="http://schemas.microsoft.com/office/drawing/2014/main" id="{F386FBAE-5FD5-4F2B-923A-347F35FA531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5" name="直線コネクタ 314">
          <a:extLst>
            <a:ext uri="{FF2B5EF4-FFF2-40B4-BE49-F238E27FC236}">
              <a16:creationId xmlns:a16="http://schemas.microsoft.com/office/drawing/2014/main" id="{CFCBB2DC-1E7C-44C1-9FD7-E60A0635D11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6" name="テキスト ボックス 315">
          <a:extLst>
            <a:ext uri="{FF2B5EF4-FFF2-40B4-BE49-F238E27FC236}">
              <a16:creationId xmlns:a16="http://schemas.microsoft.com/office/drawing/2014/main" id="{142FF236-B02D-4807-A955-A10EE1190DA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7" name="直線コネクタ 316">
          <a:extLst>
            <a:ext uri="{FF2B5EF4-FFF2-40B4-BE49-F238E27FC236}">
              <a16:creationId xmlns:a16="http://schemas.microsoft.com/office/drawing/2014/main" id="{15A762CE-9313-4DF3-B04C-342B9255E2C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8" name="テキスト ボックス 317">
          <a:extLst>
            <a:ext uri="{FF2B5EF4-FFF2-40B4-BE49-F238E27FC236}">
              <a16:creationId xmlns:a16="http://schemas.microsoft.com/office/drawing/2014/main" id="{50D9C993-5ADC-42D5-AF2D-CB5BFB6CA4D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9" name="直線コネクタ 318">
          <a:extLst>
            <a:ext uri="{FF2B5EF4-FFF2-40B4-BE49-F238E27FC236}">
              <a16:creationId xmlns:a16="http://schemas.microsoft.com/office/drawing/2014/main" id="{B5D2250B-C650-4C65-919B-1EB7E73A3B0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0" name="テキスト ボックス 319">
          <a:extLst>
            <a:ext uri="{FF2B5EF4-FFF2-40B4-BE49-F238E27FC236}">
              <a16:creationId xmlns:a16="http://schemas.microsoft.com/office/drawing/2014/main" id="{409AFEA7-0CBF-40A2-BBC8-3997DA28695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1" name="【公営住宅】&#10;一人当たり面積グラフ枠">
          <a:extLst>
            <a:ext uri="{FF2B5EF4-FFF2-40B4-BE49-F238E27FC236}">
              <a16:creationId xmlns:a16="http://schemas.microsoft.com/office/drawing/2014/main" id="{853F3178-F008-4E92-BC3F-03622B45000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121768</xdr:rowOff>
    </xdr:from>
    <xdr:to>
      <xdr:col>54</xdr:col>
      <xdr:colOff>189865</xdr:colOff>
      <xdr:row>86</xdr:row>
      <xdr:rowOff>23470</xdr:rowOff>
    </xdr:to>
    <xdr:cxnSp macro="">
      <xdr:nvCxnSpPr>
        <xdr:cNvPr id="322" name="直線コネクタ 321">
          <a:extLst>
            <a:ext uri="{FF2B5EF4-FFF2-40B4-BE49-F238E27FC236}">
              <a16:creationId xmlns:a16="http://schemas.microsoft.com/office/drawing/2014/main" id="{80AF94D4-1E02-48D1-8789-FEBB5413045E}"/>
            </a:ext>
          </a:extLst>
        </xdr:cNvPr>
        <xdr:cNvCxnSpPr/>
      </xdr:nvCxnSpPr>
      <xdr:spPr>
        <a:xfrm flipV="1">
          <a:off x="10476865" y="1349486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27297</xdr:rowOff>
    </xdr:from>
    <xdr:ext cx="469744" cy="259045"/>
    <xdr:sp macro="" textlink="">
      <xdr:nvSpPr>
        <xdr:cNvPr id="323" name="【公営住宅】&#10;一人当たり面積最小値テキスト">
          <a:extLst>
            <a:ext uri="{FF2B5EF4-FFF2-40B4-BE49-F238E27FC236}">
              <a16:creationId xmlns:a16="http://schemas.microsoft.com/office/drawing/2014/main" id="{C2C1284E-6C8C-4A04-8003-78FE67651433}"/>
            </a:ext>
          </a:extLst>
        </xdr:cNvPr>
        <xdr:cNvSpPr txBox="1"/>
      </xdr:nvSpPr>
      <xdr:spPr>
        <a:xfrm>
          <a:off x="10515600" y="1477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23470</xdr:rowOff>
    </xdr:from>
    <xdr:to>
      <xdr:col>55</xdr:col>
      <xdr:colOff>88900</xdr:colOff>
      <xdr:row>86</xdr:row>
      <xdr:rowOff>23470</xdr:rowOff>
    </xdr:to>
    <xdr:cxnSp macro="">
      <xdr:nvCxnSpPr>
        <xdr:cNvPr id="324" name="直線コネクタ 323">
          <a:extLst>
            <a:ext uri="{FF2B5EF4-FFF2-40B4-BE49-F238E27FC236}">
              <a16:creationId xmlns:a16="http://schemas.microsoft.com/office/drawing/2014/main" id="{4078B6EE-E220-4F59-B668-C4F82E29739E}"/>
            </a:ext>
          </a:extLst>
        </xdr:cNvPr>
        <xdr:cNvCxnSpPr/>
      </xdr:nvCxnSpPr>
      <xdr:spPr>
        <a:xfrm>
          <a:off x="10388600" y="1476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68445</xdr:rowOff>
    </xdr:from>
    <xdr:ext cx="469744" cy="259045"/>
    <xdr:sp macro="" textlink="">
      <xdr:nvSpPr>
        <xdr:cNvPr id="325" name="【公営住宅】&#10;一人当たり面積最大値テキスト">
          <a:extLst>
            <a:ext uri="{FF2B5EF4-FFF2-40B4-BE49-F238E27FC236}">
              <a16:creationId xmlns:a16="http://schemas.microsoft.com/office/drawing/2014/main" id="{9C5BCCA4-98DA-4EFB-B367-0041A737BD04}"/>
            </a:ext>
          </a:extLst>
        </xdr:cNvPr>
        <xdr:cNvSpPr txBox="1"/>
      </xdr:nvSpPr>
      <xdr:spPr>
        <a:xfrm>
          <a:off x="10515600" y="1327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121768</xdr:rowOff>
    </xdr:from>
    <xdr:to>
      <xdr:col>55</xdr:col>
      <xdr:colOff>88900</xdr:colOff>
      <xdr:row>78</xdr:row>
      <xdr:rowOff>121768</xdr:rowOff>
    </xdr:to>
    <xdr:cxnSp macro="">
      <xdr:nvCxnSpPr>
        <xdr:cNvPr id="326" name="直線コネクタ 325">
          <a:extLst>
            <a:ext uri="{FF2B5EF4-FFF2-40B4-BE49-F238E27FC236}">
              <a16:creationId xmlns:a16="http://schemas.microsoft.com/office/drawing/2014/main" id="{B504DEB5-35FB-43FF-9853-1C189148EFEB}"/>
            </a:ext>
          </a:extLst>
        </xdr:cNvPr>
        <xdr:cNvCxnSpPr/>
      </xdr:nvCxnSpPr>
      <xdr:spPr>
        <a:xfrm>
          <a:off x="10388600" y="13494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163796</xdr:rowOff>
    </xdr:from>
    <xdr:ext cx="469744" cy="259045"/>
    <xdr:sp macro="" textlink="">
      <xdr:nvSpPr>
        <xdr:cNvPr id="327" name="【公営住宅】&#10;一人当たり面積平均値テキスト">
          <a:extLst>
            <a:ext uri="{FF2B5EF4-FFF2-40B4-BE49-F238E27FC236}">
              <a16:creationId xmlns:a16="http://schemas.microsoft.com/office/drawing/2014/main" id="{33DBCE09-259E-4817-8F94-2AEB90D7FF4C}"/>
            </a:ext>
          </a:extLst>
        </xdr:cNvPr>
        <xdr:cNvSpPr txBox="1"/>
      </xdr:nvSpPr>
      <xdr:spPr>
        <a:xfrm>
          <a:off x="10515600" y="13879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140919</xdr:rowOff>
    </xdr:from>
    <xdr:to>
      <xdr:col>55</xdr:col>
      <xdr:colOff>50800</xdr:colOff>
      <xdr:row>82</xdr:row>
      <xdr:rowOff>71069</xdr:rowOff>
    </xdr:to>
    <xdr:sp macro="" textlink="">
      <xdr:nvSpPr>
        <xdr:cNvPr id="328" name="フローチャート: 判断 327">
          <a:extLst>
            <a:ext uri="{FF2B5EF4-FFF2-40B4-BE49-F238E27FC236}">
              <a16:creationId xmlns:a16="http://schemas.microsoft.com/office/drawing/2014/main" id="{729F631B-4363-4B33-962B-B96FF7792795}"/>
            </a:ext>
          </a:extLst>
        </xdr:cNvPr>
        <xdr:cNvSpPr/>
      </xdr:nvSpPr>
      <xdr:spPr>
        <a:xfrm>
          <a:off x="10426700" y="1402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1930</xdr:rowOff>
    </xdr:from>
    <xdr:to>
      <xdr:col>50</xdr:col>
      <xdr:colOff>165100</xdr:colOff>
      <xdr:row>82</xdr:row>
      <xdr:rowOff>103530</xdr:rowOff>
    </xdr:to>
    <xdr:sp macro="" textlink="">
      <xdr:nvSpPr>
        <xdr:cNvPr id="329" name="フローチャート: 判断 328">
          <a:extLst>
            <a:ext uri="{FF2B5EF4-FFF2-40B4-BE49-F238E27FC236}">
              <a16:creationId xmlns:a16="http://schemas.microsoft.com/office/drawing/2014/main" id="{63DA48AC-D0CB-4EF1-9089-9EDBC5C5B0FD}"/>
            </a:ext>
          </a:extLst>
        </xdr:cNvPr>
        <xdr:cNvSpPr/>
      </xdr:nvSpPr>
      <xdr:spPr>
        <a:xfrm>
          <a:off x="9588500" y="1406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18390</xdr:rowOff>
    </xdr:from>
    <xdr:to>
      <xdr:col>46</xdr:col>
      <xdr:colOff>38100</xdr:colOff>
      <xdr:row>82</xdr:row>
      <xdr:rowOff>119990</xdr:rowOff>
    </xdr:to>
    <xdr:sp macro="" textlink="">
      <xdr:nvSpPr>
        <xdr:cNvPr id="330" name="フローチャート: 判断 329">
          <a:extLst>
            <a:ext uri="{FF2B5EF4-FFF2-40B4-BE49-F238E27FC236}">
              <a16:creationId xmlns:a16="http://schemas.microsoft.com/office/drawing/2014/main" id="{9B7B8BDD-BBEE-4563-8AE5-E46810384107}"/>
            </a:ext>
          </a:extLst>
        </xdr:cNvPr>
        <xdr:cNvSpPr/>
      </xdr:nvSpPr>
      <xdr:spPr>
        <a:xfrm>
          <a:off x="8699500" y="1407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28905</xdr:rowOff>
    </xdr:from>
    <xdr:to>
      <xdr:col>41</xdr:col>
      <xdr:colOff>101600</xdr:colOff>
      <xdr:row>82</xdr:row>
      <xdr:rowOff>130505</xdr:rowOff>
    </xdr:to>
    <xdr:sp macro="" textlink="">
      <xdr:nvSpPr>
        <xdr:cNvPr id="331" name="フローチャート: 判断 330">
          <a:extLst>
            <a:ext uri="{FF2B5EF4-FFF2-40B4-BE49-F238E27FC236}">
              <a16:creationId xmlns:a16="http://schemas.microsoft.com/office/drawing/2014/main" id="{63622572-C5E9-4E50-B402-B55DC4EB367B}"/>
            </a:ext>
          </a:extLst>
        </xdr:cNvPr>
        <xdr:cNvSpPr/>
      </xdr:nvSpPr>
      <xdr:spPr>
        <a:xfrm>
          <a:off x="7810500" y="1408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139091</xdr:rowOff>
    </xdr:from>
    <xdr:to>
      <xdr:col>36</xdr:col>
      <xdr:colOff>165100</xdr:colOff>
      <xdr:row>82</xdr:row>
      <xdr:rowOff>69241</xdr:rowOff>
    </xdr:to>
    <xdr:sp macro="" textlink="">
      <xdr:nvSpPr>
        <xdr:cNvPr id="332" name="フローチャート: 判断 331">
          <a:extLst>
            <a:ext uri="{FF2B5EF4-FFF2-40B4-BE49-F238E27FC236}">
              <a16:creationId xmlns:a16="http://schemas.microsoft.com/office/drawing/2014/main" id="{7EA5B623-0080-42B7-8AC6-D63CBF9B7DDA}"/>
            </a:ext>
          </a:extLst>
        </xdr:cNvPr>
        <xdr:cNvSpPr/>
      </xdr:nvSpPr>
      <xdr:spPr>
        <a:xfrm>
          <a:off x="6921500" y="1402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286FBADE-C314-4995-835F-218D42E3F90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867A8C55-EBDE-4996-B00C-0BBBA1208FD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4A5A0848-2FD6-40E2-93C4-E5F903599B2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50B79E7A-E493-4B8E-9520-AE0ECB5D18A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4B0C4DC8-E907-4389-A240-1120E9218EA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144120</xdr:rowOff>
    </xdr:from>
    <xdr:to>
      <xdr:col>55</xdr:col>
      <xdr:colOff>50800</xdr:colOff>
      <xdr:row>86</xdr:row>
      <xdr:rowOff>74270</xdr:rowOff>
    </xdr:to>
    <xdr:sp macro="" textlink="">
      <xdr:nvSpPr>
        <xdr:cNvPr id="338" name="楕円 337">
          <a:extLst>
            <a:ext uri="{FF2B5EF4-FFF2-40B4-BE49-F238E27FC236}">
              <a16:creationId xmlns:a16="http://schemas.microsoft.com/office/drawing/2014/main" id="{CE71E0C4-5647-4977-8A71-52D1173839B6}"/>
            </a:ext>
          </a:extLst>
        </xdr:cNvPr>
        <xdr:cNvSpPr/>
      </xdr:nvSpPr>
      <xdr:spPr>
        <a:xfrm>
          <a:off x="10426700" y="1471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59047</xdr:rowOff>
    </xdr:from>
    <xdr:ext cx="469744" cy="259045"/>
    <xdr:sp macro="" textlink="">
      <xdr:nvSpPr>
        <xdr:cNvPr id="339" name="【公営住宅】&#10;一人当たり面積該当値テキスト">
          <a:extLst>
            <a:ext uri="{FF2B5EF4-FFF2-40B4-BE49-F238E27FC236}">
              <a16:creationId xmlns:a16="http://schemas.microsoft.com/office/drawing/2014/main" id="{BC232B1E-FA8F-4738-9B38-E3B7D6CAA250}"/>
            </a:ext>
          </a:extLst>
        </xdr:cNvPr>
        <xdr:cNvSpPr txBox="1"/>
      </xdr:nvSpPr>
      <xdr:spPr>
        <a:xfrm>
          <a:off x="10515600" y="1463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144577</xdr:rowOff>
    </xdr:from>
    <xdr:to>
      <xdr:col>50</xdr:col>
      <xdr:colOff>165100</xdr:colOff>
      <xdr:row>86</xdr:row>
      <xdr:rowOff>74727</xdr:rowOff>
    </xdr:to>
    <xdr:sp macro="" textlink="">
      <xdr:nvSpPr>
        <xdr:cNvPr id="340" name="楕円 339">
          <a:extLst>
            <a:ext uri="{FF2B5EF4-FFF2-40B4-BE49-F238E27FC236}">
              <a16:creationId xmlns:a16="http://schemas.microsoft.com/office/drawing/2014/main" id="{409D897F-BF97-4203-8129-00B60D56436C}"/>
            </a:ext>
          </a:extLst>
        </xdr:cNvPr>
        <xdr:cNvSpPr/>
      </xdr:nvSpPr>
      <xdr:spPr>
        <a:xfrm>
          <a:off x="9588500" y="1471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23470</xdr:rowOff>
    </xdr:from>
    <xdr:to>
      <xdr:col>55</xdr:col>
      <xdr:colOff>0</xdr:colOff>
      <xdr:row>86</xdr:row>
      <xdr:rowOff>23927</xdr:rowOff>
    </xdr:to>
    <xdr:cxnSp macro="">
      <xdr:nvCxnSpPr>
        <xdr:cNvPr id="341" name="直線コネクタ 340">
          <a:extLst>
            <a:ext uri="{FF2B5EF4-FFF2-40B4-BE49-F238E27FC236}">
              <a16:creationId xmlns:a16="http://schemas.microsoft.com/office/drawing/2014/main" id="{219BF750-8A52-4E1D-A313-713F9E2FE60E}"/>
            </a:ext>
          </a:extLst>
        </xdr:cNvPr>
        <xdr:cNvCxnSpPr/>
      </xdr:nvCxnSpPr>
      <xdr:spPr>
        <a:xfrm flipV="1">
          <a:off x="9639300" y="14768170"/>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145035</xdr:rowOff>
    </xdr:from>
    <xdr:to>
      <xdr:col>46</xdr:col>
      <xdr:colOff>38100</xdr:colOff>
      <xdr:row>86</xdr:row>
      <xdr:rowOff>75185</xdr:rowOff>
    </xdr:to>
    <xdr:sp macro="" textlink="">
      <xdr:nvSpPr>
        <xdr:cNvPr id="342" name="楕円 341">
          <a:extLst>
            <a:ext uri="{FF2B5EF4-FFF2-40B4-BE49-F238E27FC236}">
              <a16:creationId xmlns:a16="http://schemas.microsoft.com/office/drawing/2014/main" id="{9F84795B-73DC-448D-9CA0-7AF453AC37A9}"/>
            </a:ext>
          </a:extLst>
        </xdr:cNvPr>
        <xdr:cNvSpPr/>
      </xdr:nvSpPr>
      <xdr:spPr>
        <a:xfrm>
          <a:off x="8699500" y="147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23927</xdr:rowOff>
    </xdr:from>
    <xdr:to>
      <xdr:col>50</xdr:col>
      <xdr:colOff>114300</xdr:colOff>
      <xdr:row>86</xdr:row>
      <xdr:rowOff>24385</xdr:rowOff>
    </xdr:to>
    <xdr:cxnSp macro="">
      <xdr:nvCxnSpPr>
        <xdr:cNvPr id="343" name="直線コネクタ 342">
          <a:extLst>
            <a:ext uri="{FF2B5EF4-FFF2-40B4-BE49-F238E27FC236}">
              <a16:creationId xmlns:a16="http://schemas.microsoft.com/office/drawing/2014/main" id="{2E96648A-AF26-4641-BF62-B0E96FF562E2}"/>
            </a:ext>
          </a:extLst>
        </xdr:cNvPr>
        <xdr:cNvCxnSpPr/>
      </xdr:nvCxnSpPr>
      <xdr:spPr>
        <a:xfrm flipV="1">
          <a:off x="8750300" y="14768627"/>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145492</xdr:rowOff>
    </xdr:from>
    <xdr:to>
      <xdr:col>41</xdr:col>
      <xdr:colOff>101600</xdr:colOff>
      <xdr:row>86</xdr:row>
      <xdr:rowOff>75642</xdr:rowOff>
    </xdr:to>
    <xdr:sp macro="" textlink="">
      <xdr:nvSpPr>
        <xdr:cNvPr id="344" name="楕円 343">
          <a:extLst>
            <a:ext uri="{FF2B5EF4-FFF2-40B4-BE49-F238E27FC236}">
              <a16:creationId xmlns:a16="http://schemas.microsoft.com/office/drawing/2014/main" id="{57E0720C-B6BF-4691-B8B3-F29E9F2615C3}"/>
            </a:ext>
          </a:extLst>
        </xdr:cNvPr>
        <xdr:cNvSpPr/>
      </xdr:nvSpPr>
      <xdr:spPr>
        <a:xfrm>
          <a:off x="7810500" y="1471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24385</xdr:rowOff>
    </xdr:from>
    <xdr:to>
      <xdr:col>45</xdr:col>
      <xdr:colOff>177800</xdr:colOff>
      <xdr:row>86</xdr:row>
      <xdr:rowOff>24842</xdr:rowOff>
    </xdr:to>
    <xdr:cxnSp macro="">
      <xdr:nvCxnSpPr>
        <xdr:cNvPr id="345" name="直線コネクタ 344">
          <a:extLst>
            <a:ext uri="{FF2B5EF4-FFF2-40B4-BE49-F238E27FC236}">
              <a16:creationId xmlns:a16="http://schemas.microsoft.com/office/drawing/2014/main" id="{EE6886C2-72BF-4DC0-89E3-7E6ACD017952}"/>
            </a:ext>
          </a:extLst>
        </xdr:cNvPr>
        <xdr:cNvCxnSpPr/>
      </xdr:nvCxnSpPr>
      <xdr:spPr>
        <a:xfrm flipV="1">
          <a:off x="7861300" y="1476908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120057</xdr:rowOff>
    </xdr:from>
    <xdr:ext cx="469744" cy="259045"/>
    <xdr:sp macro="" textlink="">
      <xdr:nvSpPr>
        <xdr:cNvPr id="346" name="n_1aveValue【公営住宅】&#10;一人当たり面積">
          <a:extLst>
            <a:ext uri="{FF2B5EF4-FFF2-40B4-BE49-F238E27FC236}">
              <a16:creationId xmlns:a16="http://schemas.microsoft.com/office/drawing/2014/main" id="{3ADDC203-B767-44FB-A677-33B653588D92}"/>
            </a:ext>
          </a:extLst>
        </xdr:cNvPr>
        <xdr:cNvSpPr txBox="1"/>
      </xdr:nvSpPr>
      <xdr:spPr>
        <a:xfrm>
          <a:off x="9391727" y="1383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136517</xdr:rowOff>
    </xdr:from>
    <xdr:ext cx="469744" cy="259045"/>
    <xdr:sp macro="" textlink="">
      <xdr:nvSpPr>
        <xdr:cNvPr id="347" name="n_2aveValue【公営住宅】&#10;一人当たり面積">
          <a:extLst>
            <a:ext uri="{FF2B5EF4-FFF2-40B4-BE49-F238E27FC236}">
              <a16:creationId xmlns:a16="http://schemas.microsoft.com/office/drawing/2014/main" id="{8E3BCAD3-1143-4EC3-B25A-4713BF350C66}"/>
            </a:ext>
          </a:extLst>
        </xdr:cNvPr>
        <xdr:cNvSpPr txBox="1"/>
      </xdr:nvSpPr>
      <xdr:spPr>
        <a:xfrm>
          <a:off x="8515427" y="138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147032</xdr:rowOff>
    </xdr:from>
    <xdr:ext cx="469744" cy="259045"/>
    <xdr:sp macro="" textlink="">
      <xdr:nvSpPr>
        <xdr:cNvPr id="348" name="n_3aveValue【公営住宅】&#10;一人当たり面積">
          <a:extLst>
            <a:ext uri="{FF2B5EF4-FFF2-40B4-BE49-F238E27FC236}">
              <a16:creationId xmlns:a16="http://schemas.microsoft.com/office/drawing/2014/main" id="{17317EE2-0456-4437-BAA6-C1DD52B2D8EE}"/>
            </a:ext>
          </a:extLst>
        </xdr:cNvPr>
        <xdr:cNvSpPr txBox="1"/>
      </xdr:nvSpPr>
      <xdr:spPr>
        <a:xfrm>
          <a:off x="7626427" y="13863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85768</xdr:rowOff>
    </xdr:from>
    <xdr:ext cx="469744" cy="259045"/>
    <xdr:sp macro="" textlink="">
      <xdr:nvSpPr>
        <xdr:cNvPr id="349" name="n_4aveValue【公営住宅】&#10;一人当たり面積">
          <a:extLst>
            <a:ext uri="{FF2B5EF4-FFF2-40B4-BE49-F238E27FC236}">
              <a16:creationId xmlns:a16="http://schemas.microsoft.com/office/drawing/2014/main" id="{0006B6B5-3060-4F69-9D94-1C623BD2608A}"/>
            </a:ext>
          </a:extLst>
        </xdr:cNvPr>
        <xdr:cNvSpPr txBox="1"/>
      </xdr:nvSpPr>
      <xdr:spPr>
        <a:xfrm>
          <a:off x="6737427" y="1380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65854</xdr:rowOff>
    </xdr:from>
    <xdr:ext cx="469744" cy="259045"/>
    <xdr:sp macro="" textlink="">
      <xdr:nvSpPr>
        <xdr:cNvPr id="350" name="n_1mainValue【公営住宅】&#10;一人当たり面積">
          <a:extLst>
            <a:ext uri="{FF2B5EF4-FFF2-40B4-BE49-F238E27FC236}">
              <a16:creationId xmlns:a16="http://schemas.microsoft.com/office/drawing/2014/main" id="{D55B4F36-4EF2-4322-A9ED-B23841DAB193}"/>
            </a:ext>
          </a:extLst>
        </xdr:cNvPr>
        <xdr:cNvSpPr txBox="1"/>
      </xdr:nvSpPr>
      <xdr:spPr>
        <a:xfrm>
          <a:off x="9391727" y="1481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66312</xdr:rowOff>
    </xdr:from>
    <xdr:ext cx="469744" cy="259045"/>
    <xdr:sp macro="" textlink="">
      <xdr:nvSpPr>
        <xdr:cNvPr id="351" name="n_2mainValue【公営住宅】&#10;一人当たり面積">
          <a:extLst>
            <a:ext uri="{FF2B5EF4-FFF2-40B4-BE49-F238E27FC236}">
              <a16:creationId xmlns:a16="http://schemas.microsoft.com/office/drawing/2014/main" id="{61947109-4EB9-42F2-89C8-9F798A1672DF}"/>
            </a:ext>
          </a:extLst>
        </xdr:cNvPr>
        <xdr:cNvSpPr txBox="1"/>
      </xdr:nvSpPr>
      <xdr:spPr>
        <a:xfrm>
          <a:off x="8515427" y="1481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66769</xdr:rowOff>
    </xdr:from>
    <xdr:ext cx="469744" cy="259045"/>
    <xdr:sp macro="" textlink="">
      <xdr:nvSpPr>
        <xdr:cNvPr id="352" name="n_3mainValue【公営住宅】&#10;一人当たり面積">
          <a:extLst>
            <a:ext uri="{FF2B5EF4-FFF2-40B4-BE49-F238E27FC236}">
              <a16:creationId xmlns:a16="http://schemas.microsoft.com/office/drawing/2014/main" id="{4EA2BCBB-7AC5-48C4-9475-E8CCC57FD467}"/>
            </a:ext>
          </a:extLst>
        </xdr:cNvPr>
        <xdr:cNvSpPr txBox="1"/>
      </xdr:nvSpPr>
      <xdr:spPr>
        <a:xfrm>
          <a:off x="7626427" y="14811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3" name="正方形/長方形 352">
          <a:extLst>
            <a:ext uri="{FF2B5EF4-FFF2-40B4-BE49-F238E27FC236}">
              <a16:creationId xmlns:a16="http://schemas.microsoft.com/office/drawing/2014/main" id="{98882C87-B061-4538-871F-02ED9813A2F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4" name="正方形/長方形 353">
          <a:extLst>
            <a:ext uri="{FF2B5EF4-FFF2-40B4-BE49-F238E27FC236}">
              <a16:creationId xmlns:a16="http://schemas.microsoft.com/office/drawing/2014/main" id="{D94386D9-BF1D-4D20-8A97-09CA9CC991C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5" name="正方形/長方形 354">
          <a:extLst>
            <a:ext uri="{FF2B5EF4-FFF2-40B4-BE49-F238E27FC236}">
              <a16:creationId xmlns:a16="http://schemas.microsoft.com/office/drawing/2014/main" id="{500D0774-65CB-4589-A5F0-B38C95AF3A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6" name="正方形/長方形 355">
          <a:extLst>
            <a:ext uri="{FF2B5EF4-FFF2-40B4-BE49-F238E27FC236}">
              <a16:creationId xmlns:a16="http://schemas.microsoft.com/office/drawing/2014/main" id="{3207E92A-30A5-4512-92D4-BD93AB9E96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7" name="正方形/長方形 356">
          <a:extLst>
            <a:ext uri="{FF2B5EF4-FFF2-40B4-BE49-F238E27FC236}">
              <a16:creationId xmlns:a16="http://schemas.microsoft.com/office/drawing/2014/main" id="{E9E3CC47-6DE1-485D-B488-8F7CE5994EA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8" name="正方形/長方形 357">
          <a:extLst>
            <a:ext uri="{FF2B5EF4-FFF2-40B4-BE49-F238E27FC236}">
              <a16:creationId xmlns:a16="http://schemas.microsoft.com/office/drawing/2014/main" id="{0C3DD7FF-30D5-4845-81EE-9CBA165AA65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9" name="正方形/長方形 358">
          <a:extLst>
            <a:ext uri="{FF2B5EF4-FFF2-40B4-BE49-F238E27FC236}">
              <a16:creationId xmlns:a16="http://schemas.microsoft.com/office/drawing/2014/main" id="{96C184A0-1BF0-4142-BE1B-E5E0122A942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0" name="正方形/長方形 359">
          <a:extLst>
            <a:ext uri="{FF2B5EF4-FFF2-40B4-BE49-F238E27FC236}">
              <a16:creationId xmlns:a16="http://schemas.microsoft.com/office/drawing/2014/main" id="{296A8B4A-B245-4C9F-A75E-2C9223F04AC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1" name="テキスト ボックス 360">
          <a:extLst>
            <a:ext uri="{FF2B5EF4-FFF2-40B4-BE49-F238E27FC236}">
              <a16:creationId xmlns:a16="http://schemas.microsoft.com/office/drawing/2014/main" id="{4FB26105-55C7-4369-963B-F33FABDF279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2" name="直線コネクタ 361">
          <a:extLst>
            <a:ext uri="{FF2B5EF4-FFF2-40B4-BE49-F238E27FC236}">
              <a16:creationId xmlns:a16="http://schemas.microsoft.com/office/drawing/2014/main" id="{C83FED13-A5B4-4EFA-92DC-E411E596757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63" name="テキスト ボックス 362">
          <a:extLst>
            <a:ext uri="{FF2B5EF4-FFF2-40B4-BE49-F238E27FC236}">
              <a16:creationId xmlns:a16="http://schemas.microsoft.com/office/drawing/2014/main" id="{38412E8E-DB37-4CB1-8521-350DF40CF43D}"/>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64" name="直線コネクタ 363">
          <a:extLst>
            <a:ext uri="{FF2B5EF4-FFF2-40B4-BE49-F238E27FC236}">
              <a16:creationId xmlns:a16="http://schemas.microsoft.com/office/drawing/2014/main" id="{6C2386E0-FF9A-4AD8-91D4-C9C5697E16C6}"/>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65" name="テキスト ボックス 364">
          <a:extLst>
            <a:ext uri="{FF2B5EF4-FFF2-40B4-BE49-F238E27FC236}">
              <a16:creationId xmlns:a16="http://schemas.microsoft.com/office/drawing/2014/main" id="{88FD6723-65B2-4912-8FE9-BB6A907068E6}"/>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66" name="直線コネクタ 365">
          <a:extLst>
            <a:ext uri="{FF2B5EF4-FFF2-40B4-BE49-F238E27FC236}">
              <a16:creationId xmlns:a16="http://schemas.microsoft.com/office/drawing/2014/main" id="{A2B0A00F-C74B-4D65-BA2C-AB62C55EAAFB}"/>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67" name="テキスト ボックス 366">
          <a:extLst>
            <a:ext uri="{FF2B5EF4-FFF2-40B4-BE49-F238E27FC236}">
              <a16:creationId xmlns:a16="http://schemas.microsoft.com/office/drawing/2014/main" id="{3558331B-CFD1-4E67-A482-697EBBD5CAF2}"/>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68" name="直線コネクタ 367">
          <a:extLst>
            <a:ext uri="{FF2B5EF4-FFF2-40B4-BE49-F238E27FC236}">
              <a16:creationId xmlns:a16="http://schemas.microsoft.com/office/drawing/2014/main" id="{B70F8F5A-9217-481E-948E-78C25B770B7E}"/>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69" name="テキスト ボックス 368">
          <a:extLst>
            <a:ext uri="{FF2B5EF4-FFF2-40B4-BE49-F238E27FC236}">
              <a16:creationId xmlns:a16="http://schemas.microsoft.com/office/drawing/2014/main" id="{70FD0510-592A-41B2-9F11-746BAC6FA8BC}"/>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70" name="直線コネクタ 369">
          <a:extLst>
            <a:ext uri="{FF2B5EF4-FFF2-40B4-BE49-F238E27FC236}">
              <a16:creationId xmlns:a16="http://schemas.microsoft.com/office/drawing/2014/main" id="{39EFF5DF-1FEE-4B8D-B4A7-9D7F1AF4DB68}"/>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71" name="テキスト ボックス 370">
          <a:extLst>
            <a:ext uri="{FF2B5EF4-FFF2-40B4-BE49-F238E27FC236}">
              <a16:creationId xmlns:a16="http://schemas.microsoft.com/office/drawing/2014/main" id="{FD268642-492A-4D3E-90F5-32C59B54E979}"/>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2" name="直線コネクタ 371">
          <a:extLst>
            <a:ext uri="{FF2B5EF4-FFF2-40B4-BE49-F238E27FC236}">
              <a16:creationId xmlns:a16="http://schemas.microsoft.com/office/drawing/2014/main" id="{EB7E4727-302C-4A79-832B-82CDB7A550A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73" name="テキスト ボックス 372">
          <a:extLst>
            <a:ext uri="{FF2B5EF4-FFF2-40B4-BE49-F238E27FC236}">
              <a16:creationId xmlns:a16="http://schemas.microsoft.com/office/drawing/2014/main" id="{A7176577-BCCB-40E6-97DC-C8EE52CE3596}"/>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4" name="【港湾・漁港】&#10;有形固定資産減価償却率グラフ枠">
          <a:extLst>
            <a:ext uri="{FF2B5EF4-FFF2-40B4-BE49-F238E27FC236}">
              <a16:creationId xmlns:a16="http://schemas.microsoft.com/office/drawing/2014/main" id="{8ED810C4-9FCB-4A63-BB36-6A63135023F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167639</xdr:rowOff>
    </xdr:from>
    <xdr:to>
      <xdr:col>24</xdr:col>
      <xdr:colOff>62865</xdr:colOff>
      <xdr:row>107</xdr:row>
      <xdr:rowOff>69342</xdr:rowOff>
    </xdr:to>
    <xdr:cxnSp macro="">
      <xdr:nvCxnSpPr>
        <xdr:cNvPr id="375" name="直線コネクタ 374">
          <a:extLst>
            <a:ext uri="{FF2B5EF4-FFF2-40B4-BE49-F238E27FC236}">
              <a16:creationId xmlns:a16="http://schemas.microsoft.com/office/drawing/2014/main" id="{52E3B526-2657-4AF6-A9CA-623402CF7797}"/>
            </a:ext>
          </a:extLst>
        </xdr:cNvPr>
        <xdr:cNvCxnSpPr/>
      </xdr:nvCxnSpPr>
      <xdr:spPr>
        <a:xfrm flipV="1">
          <a:off x="4634865" y="17312639"/>
          <a:ext cx="0" cy="1101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73169</xdr:rowOff>
    </xdr:from>
    <xdr:ext cx="405111" cy="259045"/>
    <xdr:sp macro="" textlink="">
      <xdr:nvSpPr>
        <xdr:cNvPr id="376" name="【港湾・漁港】&#10;有形固定資産減価償却率最小値テキスト">
          <a:extLst>
            <a:ext uri="{FF2B5EF4-FFF2-40B4-BE49-F238E27FC236}">
              <a16:creationId xmlns:a16="http://schemas.microsoft.com/office/drawing/2014/main" id="{AAEC9251-0B92-4236-BBD3-4E7667AB3738}"/>
            </a:ext>
          </a:extLst>
        </xdr:cNvPr>
        <xdr:cNvSpPr txBox="1"/>
      </xdr:nvSpPr>
      <xdr:spPr>
        <a:xfrm>
          <a:off x="4673600" y="1841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69342</xdr:rowOff>
    </xdr:from>
    <xdr:to>
      <xdr:col>24</xdr:col>
      <xdr:colOff>152400</xdr:colOff>
      <xdr:row>107</xdr:row>
      <xdr:rowOff>69342</xdr:rowOff>
    </xdr:to>
    <xdr:cxnSp macro="">
      <xdr:nvCxnSpPr>
        <xdr:cNvPr id="377" name="直線コネクタ 376">
          <a:extLst>
            <a:ext uri="{FF2B5EF4-FFF2-40B4-BE49-F238E27FC236}">
              <a16:creationId xmlns:a16="http://schemas.microsoft.com/office/drawing/2014/main" id="{26D1EC43-ECB3-47E2-AF11-7DC43E898B81}"/>
            </a:ext>
          </a:extLst>
        </xdr:cNvPr>
        <xdr:cNvCxnSpPr/>
      </xdr:nvCxnSpPr>
      <xdr:spPr>
        <a:xfrm>
          <a:off x="4546600" y="18414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114316</xdr:rowOff>
    </xdr:from>
    <xdr:ext cx="405111" cy="259045"/>
    <xdr:sp macro="" textlink="">
      <xdr:nvSpPr>
        <xdr:cNvPr id="378" name="【港湾・漁港】&#10;有形固定資産減価償却率最大値テキスト">
          <a:extLst>
            <a:ext uri="{FF2B5EF4-FFF2-40B4-BE49-F238E27FC236}">
              <a16:creationId xmlns:a16="http://schemas.microsoft.com/office/drawing/2014/main" id="{0CD82EAD-9812-49B1-B791-AA2C434ACA72}"/>
            </a:ext>
          </a:extLst>
        </xdr:cNvPr>
        <xdr:cNvSpPr txBox="1"/>
      </xdr:nvSpPr>
      <xdr:spPr>
        <a:xfrm>
          <a:off x="4673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167639</xdr:rowOff>
    </xdr:from>
    <xdr:to>
      <xdr:col>24</xdr:col>
      <xdr:colOff>152400</xdr:colOff>
      <xdr:row>100</xdr:row>
      <xdr:rowOff>167639</xdr:rowOff>
    </xdr:to>
    <xdr:cxnSp macro="">
      <xdr:nvCxnSpPr>
        <xdr:cNvPr id="379" name="直線コネクタ 378">
          <a:extLst>
            <a:ext uri="{FF2B5EF4-FFF2-40B4-BE49-F238E27FC236}">
              <a16:creationId xmlns:a16="http://schemas.microsoft.com/office/drawing/2014/main" id="{21DB51DE-389B-4C0A-8524-35BC59AA9681}"/>
            </a:ext>
          </a:extLst>
        </xdr:cNvPr>
        <xdr:cNvCxnSpPr/>
      </xdr:nvCxnSpPr>
      <xdr:spPr>
        <a:xfrm>
          <a:off x="4546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164864</xdr:rowOff>
    </xdr:from>
    <xdr:ext cx="405111" cy="259045"/>
    <xdr:sp macro="" textlink="">
      <xdr:nvSpPr>
        <xdr:cNvPr id="380" name="【港湾・漁港】&#10;有形固定資産減価償却率平均値テキスト">
          <a:extLst>
            <a:ext uri="{FF2B5EF4-FFF2-40B4-BE49-F238E27FC236}">
              <a16:creationId xmlns:a16="http://schemas.microsoft.com/office/drawing/2014/main" id="{1D28A0CD-A20A-466D-9A2F-9D1DAD4942BD}"/>
            </a:ext>
          </a:extLst>
        </xdr:cNvPr>
        <xdr:cNvSpPr txBox="1"/>
      </xdr:nvSpPr>
      <xdr:spPr>
        <a:xfrm>
          <a:off x="4673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141987</xdr:rowOff>
    </xdr:from>
    <xdr:to>
      <xdr:col>24</xdr:col>
      <xdr:colOff>114300</xdr:colOff>
      <xdr:row>104</xdr:row>
      <xdr:rowOff>72137</xdr:rowOff>
    </xdr:to>
    <xdr:sp macro="" textlink="">
      <xdr:nvSpPr>
        <xdr:cNvPr id="381" name="フローチャート: 判断 380">
          <a:extLst>
            <a:ext uri="{FF2B5EF4-FFF2-40B4-BE49-F238E27FC236}">
              <a16:creationId xmlns:a16="http://schemas.microsoft.com/office/drawing/2014/main" id="{188793C4-D07F-4DBE-807B-15DDD04B32D1}"/>
            </a:ext>
          </a:extLst>
        </xdr:cNvPr>
        <xdr:cNvSpPr/>
      </xdr:nvSpPr>
      <xdr:spPr>
        <a:xfrm>
          <a:off x="4584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36830</xdr:rowOff>
    </xdr:from>
    <xdr:to>
      <xdr:col>20</xdr:col>
      <xdr:colOff>38100</xdr:colOff>
      <xdr:row>103</xdr:row>
      <xdr:rowOff>138430</xdr:rowOff>
    </xdr:to>
    <xdr:sp macro="" textlink="">
      <xdr:nvSpPr>
        <xdr:cNvPr id="382" name="フローチャート: 判断 381">
          <a:extLst>
            <a:ext uri="{FF2B5EF4-FFF2-40B4-BE49-F238E27FC236}">
              <a16:creationId xmlns:a16="http://schemas.microsoft.com/office/drawing/2014/main" id="{AAFCB867-CD81-4507-8EF5-9E2E268D96D9}"/>
            </a:ext>
          </a:extLst>
        </xdr:cNvPr>
        <xdr:cNvSpPr/>
      </xdr:nvSpPr>
      <xdr:spPr>
        <a:xfrm>
          <a:off x="3746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144272</xdr:rowOff>
    </xdr:from>
    <xdr:to>
      <xdr:col>15</xdr:col>
      <xdr:colOff>101600</xdr:colOff>
      <xdr:row>103</xdr:row>
      <xdr:rowOff>74422</xdr:rowOff>
    </xdr:to>
    <xdr:sp macro="" textlink="">
      <xdr:nvSpPr>
        <xdr:cNvPr id="383" name="フローチャート: 判断 382">
          <a:extLst>
            <a:ext uri="{FF2B5EF4-FFF2-40B4-BE49-F238E27FC236}">
              <a16:creationId xmlns:a16="http://schemas.microsoft.com/office/drawing/2014/main" id="{A7FF8B14-C020-4872-9841-E48AF274D9AB}"/>
            </a:ext>
          </a:extLst>
        </xdr:cNvPr>
        <xdr:cNvSpPr/>
      </xdr:nvSpPr>
      <xdr:spPr>
        <a:xfrm>
          <a:off x="2857500" y="1763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84837</xdr:rowOff>
    </xdr:from>
    <xdr:to>
      <xdr:col>10</xdr:col>
      <xdr:colOff>165100</xdr:colOff>
      <xdr:row>103</xdr:row>
      <xdr:rowOff>14987</xdr:rowOff>
    </xdr:to>
    <xdr:sp macro="" textlink="">
      <xdr:nvSpPr>
        <xdr:cNvPr id="384" name="フローチャート: 判断 383">
          <a:extLst>
            <a:ext uri="{FF2B5EF4-FFF2-40B4-BE49-F238E27FC236}">
              <a16:creationId xmlns:a16="http://schemas.microsoft.com/office/drawing/2014/main" id="{95F729CD-480C-4866-BD66-02B5FCBE9592}"/>
            </a:ext>
          </a:extLst>
        </xdr:cNvPr>
        <xdr:cNvSpPr/>
      </xdr:nvSpPr>
      <xdr:spPr>
        <a:xfrm>
          <a:off x="1968500" y="1757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43687</xdr:rowOff>
    </xdr:from>
    <xdr:to>
      <xdr:col>6</xdr:col>
      <xdr:colOff>38100</xdr:colOff>
      <xdr:row>102</xdr:row>
      <xdr:rowOff>145287</xdr:rowOff>
    </xdr:to>
    <xdr:sp macro="" textlink="">
      <xdr:nvSpPr>
        <xdr:cNvPr id="385" name="フローチャート: 判断 384">
          <a:extLst>
            <a:ext uri="{FF2B5EF4-FFF2-40B4-BE49-F238E27FC236}">
              <a16:creationId xmlns:a16="http://schemas.microsoft.com/office/drawing/2014/main" id="{6547BF97-4504-4704-B51F-804F6FF78A2D}"/>
            </a:ext>
          </a:extLst>
        </xdr:cNvPr>
        <xdr:cNvSpPr/>
      </xdr:nvSpPr>
      <xdr:spPr>
        <a:xfrm>
          <a:off x="1079500" y="1753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86" name="テキスト ボックス 385">
          <a:extLst>
            <a:ext uri="{FF2B5EF4-FFF2-40B4-BE49-F238E27FC236}">
              <a16:creationId xmlns:a16="http://schemas.microsoft.com/office/drawing/2014/main" id="{8A2C38E3-418D-4165-83E4-DAF247C2AD9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id="{370C2FF2-AB8A-4833-B825-29DEFA2C3DB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618F0E56-7555-4198-8478-34A2135212F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C2F94592-1253-4588-AB7B-430DD8BB3C9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62099336-4BB1-4EC3-9F19-7E1460BEACA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18542</xdr:rowOff>
    </xdr:from>
    <xdr:to>
      <xdr:col>24</xdr:col>
      <xdr:colOff>114300</xdr:colOff>
      <xdr:row>107</xdr:row>
      <xdr:rowOff>120142</xdr:rowOff>
    </xdr:to>
    <xdr:sp macro="" textlink="">
      <xdr:nvSpPr>
        <xdr:cNvPr id="391" name="楕円 390">
          <a:extLst>
            <a:ext uri="{FF2B5EF4-FFF2-40B4-BE49-F238E27FC236}">
              <a16:creationId xmlns:a16="http://schemas.microsoft.com/office/drawing/2014/main" id="{E0F3D8FF-BCAA-4C68-9D65-BCCE930AF138}"/>
            </a:ext>
          </a:extLst>
        </xdr:cNvPr>
        <xdr:cNvSpPr/>
      </xdr:nvSpPr>
      <xdr:spPr>
        <a:xfrm>
          <a:off x="4584700" y="1836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104919</xdr:rowOff>
    </xdr:from>
    <xdr:ext cx="405111" cy="259045"/>
    <xdr:sp macro="" textlink="">
      <xdr:nvSpPr>
        <xdr:cNvPr id="392" name="【港湾・漁港】&#10;有形固定資産減価償却率該当値テキスト">
          <a:extLst>
            <a:ext uri="{FF2B5EF4-FFF2-40B4-BE49-F238E27FC236}">
              <a16:creationId xmlns:a16="http://schemas.microsoft.com/office/drawing/2014/main" id="{0B65351D-98AE-49A6-B8ED-AC012CE3A69E}"/>
            </a:ext>
          </a:extLst>
        </xdr:cNvPr>
        <xdr:cNvSpPr txBox="1"/>
      </xdr:nvSpPr>
      <xdr:spPr>
        <a:xfrm>
          <a:off x="4673600" y="18278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84837</xdr:rowOff>
    </xdr:from>
    <xdr:to>
      <xdr:col>20</xdr:col>
      <xdr:colOff>38100</xdr:colOff>
      <xdr:row>107</xdr:row>
      <xdr:rowOff>14987</xdr:rowOff>
    </xdr:to>
    <xdr:sp macro="" textlink="">
      <xdr:nvSpPr>
        <xdr:cNvPr id="393" name="楕円 392">
          <a:extLst>
            <a:ext uri="{FF2B5EF4-FFF2-40B4-BE49-F238E27FC236}">
              <a16:creationId xmlns:a16="http://schemas.microsoft.com/office/drawing/2014/main" id="{3813A8AF-5CA6-403B-8F60-CB1865E3C5DD}"/>
            </a:ext>
          </a:extLst>
        </xdr:cNvPr>
        <xdr:cNvSpPr/>
      </xdr:nvSpPr>
      <xdr:spPr>
        <a:xfrm>
          <a:off x="3746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135637</xdr:rowOff>
    </xdr:from>
    <xdr:to>
      <xdr:col>24</xdr:col>
      <xdr:colOff>63500</xdr:colOff>
      <xdr:row>107</xdr:row>
      <xdr:rowOff>69342</xdr:rowOff>
    </xdr:to>
    <xdr:cxnSp macro="">
      <xdr:nvCxnSpPr>
        <xdr:cNvPr id="394" name="直線コネクタ 393">
          <a:extLst>
            <a:ext uri="{FF2B5EF4-FFF2-40B4-BE49-F238E27FC236}">
              <a16:creationId xmlns:a16="http://schemas.microsoft.com/office/drawing/2014/main" id="{15B3A440-2AF4-44A3-A92A-B034DA36C41D}"/>
            </a:ext>
          </a:extLst>
        </xdr:cNvPr>
        <xdr:cNvCxnSpPr/>
      </xdr:nvCxnSpPr>
      <xdr:spPr>
        <a:xfrm>
          <a:off x="3797300" y="18309337"/>
          <a:ext cx="8382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39115</xdr:rowOff>
    </xdr:from>
    <xdr:to>
      <xdr:col>15</xdr:col>
      <xdr:colOff>101600</xdr:colOff>
      <xdr:row>106</xdr:row>
      <xdr:rowOff>140715</xdr:rowOff>
    </xdr:to>
    <xdr:sp macro="" textlink="">
      <xdr:nvSpPr>
        <xdr:cNvPr id="395" name="楕円 394">
          <a:extLst>
            <a:ext uri="{FF2B5EF4-FFF2-40B4-BE49-F238E27FC236}">
              <a16:creationId xmlns:a16="http://schemas.microsoft.com/office/drawing/2014/main" id="{59ED6ACC-CA0E-47DE-AAD8-C172E8FA9A2A}"/>
            </a:ext>
          </a:extLst>
        </xdr:cNvPr>
        <xdr:cNvSpPr/>
      </xdr:nvSpPr>
      <xdr:spPr>
        <a:xfrm>
          <a:off x="2857500" y="182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89915</xdr:rowOff>
    </xdr:from>
    <xdr:to>
      <xdr:col>19</xdr:col>
      <xdr:colOff>177800</xdr:colOff>
      <xdr:row>106</xdr:row>
      <xdr:rowOff>135637</xdr:rowOff>
    </xdr:to>
    <xdr:cxnSp macro="">
      <xdr:nvCxnSpPr>
        <xdr:cNvPr id="396" name="直線コネクタ 395">
          <a:extLst>
            <a:ext uri="{FF2B5EF4-FFF2-40B4-BE49-F238E27FC236}">
              <a16:creationId xmlns:a16="http://schemas.microsoft.com/office/drawing/2014/main" id="{19F589B6-CA36-43C3-BA6C-3BC2516472E7}"/>
            </a:ext>
          </a:extLst>
        </xdr:cNvPr>
        <xdr:cNvCxnSpPr/>
      </xdr:nvCxnSpPr>
      <xdr:spPr>
        <a:xfrm>
          <a:off x="2908300" y="18263615"/>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7113</xdr:rowOff>
    </xdr:from>
    <xdr:to>
      <xdr:col>10</xdr:col>
      <xdr:colOff>165100</xdr:colOff>
      <xdr:row>106</xdr:row>
      <xdr:rowOff>108713</xdr:rowOff>
    </xdr:to>
    <xdr:sp macro="" textlink="">
      <xdr:nvSpPr>
        <xdr:cNvPr id="397" name="楕円 396">
          <a:extLst>
            <a:ext uri="{FF2B5EF4-FFF2-40B4-BE49-F238E27FC236}">
              <a16:creationId xmlns:a16="http://schemas.microsoft.com/office/drawing/2014/main" id="{9760140F-64A1-4A5D-8E91-85EF940CC345}"/>
            </a:ext>
          </a:extLst>
        </xdr:cNvPr>
        <xdr:cNvSpPr/>
      </xdr:nvSpPr>
      <xdr:spPr>
        <a:xfrm>
          <a:off x="1968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57913</xdr:rowOff>
    </xdr:from>
    <xdr:to>
      <xdr:col>15</xdr:col>
      <xdr:colOff>50800</xdr:colOff>
      <xdr:row>106</xdr:row>
      <xdr:rowOff>89915</xdr:rowOff>
    </xdr:to>
    <xdr:cxnSp macro="">
      <xdr:nvCxnSpPr>
        <xdr:cNvPr id="398" name="直線コネクタ 397">
          <a:extLst>
            <a:ext uri="{FF2B5EF4-FFF2-40B4-BE49-F238E27FC236}">
              <a16:creationId xmlns:a16="http://schemas.microsoft.com/office/drawing/2014/main" id="{F5F6EA7F-D250-4124-8867-C93956CAF2D3}"/>
            </a:ext>
          </a:extLst>
        </xdr:cNvPr>
        <xdr:cNvCxnSpPr/>
      </xdr:nvCxnSpPr>
      <xdr:spPr>
        <a:xfrm>
          <a:off x="2019300" y="182316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154957</xdr:rowOff>
    </xdr:from>
    <xdr:ext cx="405111" cy="259045"/>
    <xdr:sp macro="" textlink="">
      <xdr:nvSpPr>
        <xdr:cNvPr id="399" name="n_1aveValue【港湾・漁港】&#10;有形固定資産減価償却率">
          <a:extLst>
            <a:ext uri="{FF2B5EF4-FFF2-40B4-BE49-F238E27FC236}">
              <a16:creationId xmlns:a16="http://schemas.microsoft.com/office/drawing/2014/main" id="{63E031D2-C5BA-425A-82CB-FD609D7B77A4}"/>
            </a:ext>
          </a:extLst>
        </xdr:cNvPr>
        <xdr:cNvSpPr txBox="1"/>
      </xdr:nvSpPr>
      <xdr:spPr>
        <a:xfrm>
          <a:off x="35820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90949</xdr:rowOff>
    </xdr:from>
    <xdr:ext cx="405111" cy="259045"/>
    <xdr:sp macro="" textlink="">
      <xdr:nvSpPr>
        <xdr:cNvPr id="400" name="n_2aveValue【港湾・漁港】&#10;有形固定資産減価償却率">
          <a:extLst>
            <a:ext uri="{FF2B5EF4-FFF2-40B4-BE49-F238E27FC236}">
              <a16:creationId xmlns:a16="http://schemas.microsoft.com/office/drawing/2014/main" id="{DAEB7F66-8EB7-47FC-9492-994D7EEEA8EB}"/>
            </a:ext>
          </a:extLst>
        </xdr:cNvPr>
        <xdr:cNvSpPr txBox="1"/>
      </xdr:nvSpPr>
      <xdr:spPr>
        <a:xfrm>
          <a:off x="2705744" y="1740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31514</xdr:rowOff>
    </xdr:from>
    <xdr:ext cx="405111" cy="259045"/>
    <xdr:sp macro="" textlink="">
      <xdr:nvSpPr>
        <xdr:cNvPr id="401" name="n_3aveValue【港湾・漁港】&#10;有形固定資産減価償却率">
          <a:extLst>
            <a:ext uri="{FF2B5EF4-FFF2-40B4-BE49-F238E27FC236}">
              <a16:creationId xmlns:a16="http://schemas.microsoft.com/office/drawing/2014/main" id="{43C4129F-3C9D-4406-8F5E-43CC2BCFF838}"/>
            </a:ext>
          </a:extLst>
        </xdr:cNvPr>
        <xdr:cNvSpPr txBox="1"/>
      </xdr:nvSpPr>
      <xdr:spPr>
        <a:xfrm>
          <a:off x="1816744" y="1734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161814</xdr:rowOff>
    </xdr:from>
    <xdr:ext cx="405111" cy="259045"/>
    <xdr:sp macro="" textlink="">
      <xdr:nvSpPr>
        <xdr:cNvPr id="402" name="n_4aveValue【港湾・漁港】&#10;有形固定資産減価償却率">
          <a:extLst>
            <a:ext uri="{FF2B5EF4-FFF2-40B4-BE49-F238E27FC236}">
              <a16:creationId xmlns:a16="http://schemas.microsoft.com/office/drawing/2014/main" id="{F45A0167-0111-4215-B738-BB14D76E439F}"/>
            </a:ext>
          </a:extLst>
        </xdr:cNvPr>
        <xdr:cNvSpPr txBox="1"/>
      </xdr:nvSpPr>
      <xdr:spPr>
        <a:xfrm>
          <a:off x="927744" y="1730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6114</xdr:rowOff>
    </xdr:from>
    <xdr:ext cx="405111" cy="259045"/>
    <xdr:sp macro="" textlink="">
      <xdr:nvSpPr>
        <xdr:cNvPr id="403" name="n_1mainValue【港湾・漁港】&#10;有形固定資産減価償却率">
          <a:extLst>
            <a:ext uri="{FF2B5EF4-FFF2-40B4-BE49-F238E27FC236}">
              <a16:creationId xmlns:a16="http://schemas.microsoft.com/office/drawing/2014/main" id="{94C857BA-F06C-44C8-8C6E-32A4ABDC5374}"/>
            </a:ext>
          </a:extLst>
        </xdr:cNvPr>
        <xdr:cNvSpPr txBox="1"/>
      </xdr:nvSpPr>
      <xdr:spPr>
        <a:xfrm>
          <a:off x="3582044" y="1835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131842</xdr:rowOff>
    </xdr:from>
    <xdr:ext cx="405111" cy="259045"/>
    <xdr:sp macro="" textlink="">
      <xdr:nvSpPr>
        <xdr:cNvPr id="404" name="n_2mainValue【港湾・漁港】&#10;有形固定資産減価償却率">
          <a:extLst>
            <a:ext uri="{FF2B5EF4-FFF2-40B4-BE49-F238E27FC236}">
              <a16:creationId xmlns:a16="http://schemas.microsoft.com/office/drawing/2014/main" id="{C1EF56D9-886D-4B95-A92E-73139A330A51}"/>
            </a:ext>
          </a:extLst>
        </xdr:cNvPr>
        <xdr:cNvSpPr txBox="1"/>
      </xdr:nvSpPr>
      <xdr:spPr>
        <a:xfrm>
          <a:off x="2705744" y="183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99840</xdr:rowOff>
    </xdr:from>
    <xdr:ext cx="405111" cy="259045"/>
    <xdr:sp macro="" textlink="">
      <xdr:nvSpPr>
        <xdr:cNvPr id="405" name="n_3mainValue【港湾・漁港】&#10;有形固定資産減価償却率">
          <a:extLst>
            <a:ext uri="{FF2B5EF4-FFF2-40B4-BE49-F238E27FC236}">
              <a16:creationId xmlns:a16="http://schemas.microsoft.com/office/drawing/2014/main" id="{9D103614-0FBC-44ED-9079-A5A96BC7E022}"/>
            </a:ext>
          </a:extLst>
        </xdr:cNvPr>
        <xdr:cNvSpPr txBox="1"/>
      </xdr:nvSpPr>
      <xdr:spPr>
        <a:xfrm>
          <a:off x="1816744" y="1827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6" name="正方形/長方形 405">
          <a:extLst>
            <a:ext uri="{FF2B5EF4-FFF2-40B4-BE49-F238E27FC236}">
              <a16:creationId xmlns:a16="http://schemas.microsoft.com/office/drawing/2014/main" id="{8BE34D41-4BC6-45F9-AEE0-F5A6FC109FD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7" name="正方形/長方形 406">
          <a:extLst>
            <a:ext uri="{FF2B5EF4-FFF2-40B4-BE49-F238E27FC236}">
              <a16:creationId xmlns:a16="http://schemas.microsoft.com/office/drawing/2014/main" id="{C8D4C989-66CA-457B-A359-33C724E0E5A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08" name="正方形/長方形 407">
          <a:extLst>
            <a:ext uri="{FF2B5EF4-FFF2-40B4-BE49-F238E27FC236}">
              <a16:creationId xmlns:a16="http://schemas.microsoft.com/office/drawing/2014/main" id="{F4C76891-D070-4F6D-834D-B5912B17AF5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09" name="正方形/長方形 408">
          <a:extLst>
            <a:ext uri="{FF2B5EF4-FFF2-40B4-BE49-F238E27FC236}">
              <a16:creationId xmlns:a16="http://schemas.microsoft.com/office/drawing/2014/main" id="{608005FB-B999-480E-BDAD-E9765BC6233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0" name="正方形/長方形 409">
          <a:extLst>
            <a:ext uri="{FF2B5EF4-FFF2-40B4-BE49-F238E27FC236}">
              <a16:creationId xmlns:a16="http://schemas.microsoft.com/office/drawing/2014/main" id="{05E6B70A-0D9A-44A9-948B-AA07E50B62E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1" name="正方形/長方形 410">
          <a:extLst>
            <a:ext uri="{FF2B5EF4-FFF2-40B4-BE49-F238E27FC236}">
              <a16:creationId xmlns:a16="http://schemas.microsoft.com/office/drawing/2014/main" id="{2914DEE4-F65A-4D5D-A82A-B89FBE449DD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2" name="正方形/長方形 411">
          <a:extLst>
            <a:ext uri="{FF2B5EF4-FFF2-40B4-BE49-F238E27FC236}">
              <a16:creationId xmlns:a16="http://schemas.microsoft.com/office/drawing/2014/main" id="{B3588739-5FEB-41BD-9A54-5E55E8BC840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3" name="正方形/長方形 412">
          <a:extLst>
            <a:ext uri="{FF2B5EF4-FFF2-40B4-BE49-F238E27FC236}">
              <a16:creationId xmlns:a16="http://schemas.microsoft.com/office/drawing/2014/main" id="{EE5F1B71-3D0B-49A5-93A6-08785BF4446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4" name="テキスト ボックス 413">
          <a:extLst>
            <a:ext uri="{FF2B5EF4-FFF2-40B4-BE49-F238E27FC236}">
              <a16:creationId xmlns:a16="http://schemas.microsoft.com/office/drawing/2014/main" id="{563E2E43-BA3B-49C9-8AAD-0EA7B64CB95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5" name="直線コネクタ 414">
          <a:extLst>
            <a:ext uri="{FF2B5EF4-FFF2-40B4-BE49-F238E27FC236}">
              <a16:creationId xmlns:a16="http://schemas.microsoft.com/office/drawing/2014/main" id="{8A590685-E79A-45F9-BF91-7535377ADFA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16" name="直線コネクタ 415">
          <a:extLst>
            <a:ext uri="{FF2B5EF4-FFF2-40B4-BE49-F238E27FC236}">
              <a16:creationId xmlns:a16="http://schemas.microsoft.com/office/drawing/2014/main" id="{45723CE4-66B8-4637-8A4F-D8616782F0DC}"/>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17" name="テキスト ボックス 416">
          <a:extLst>
            <a:ext uri="{FF2B5EF4-FFF2-40B4-BE49-F238E27FC236}">
              <a16:creationId xmlns:a16="http://schemas.microsoft.com/office/drawing/2014/main" id="{E60D0A3C-17DD-4BC3-98AA-FF2B9305E468}"/>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18" name="直線コネクタ 417">
          <a:extLst>
            <a:ext uri="{FF2B5EF4-FFF2-40B4-BE49-F238E27FC236}">
              <a16:creationId xmlns:a16="http://schemas.microsoft.com/office/drawing/2014/main" id="{4DECC67A-1DE4-4F48-B762-1990D309B2BB}"/>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19" name="テキスト ボックス 418">
          <a:extLst>
            <a:ext uri="{FF2B5EF4-FFF2-40B4-BE49-F238E27FC236}">
              <a16:creationId xmlns:a16="http://schemas.microsoft.com/office/drawing/2014/main" id="{0DC10A9F-C3AC-4806-B8FF-A7DAF7F2E96A}"/>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20" name="直線コネクタ 419">
          <a:extLst>
            <a:ext uri="{FF2B5EF4-FFF2-40B4-BE49-F238E27FC236}">
              <a16:creationId xmlns:a16="http://schemas.microsoft.com/office/drawing/2014/main" id="{CE9C81FB-A3B6-4539-A78E-9DB4FC8F0A8D}"/>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21" name="テキスト ボックス 420">
          <a:extLst>
            <a:ext uri="{FF2B5EF4-FFF2-40B4-BE49-F238E27FC236}">
              <a16:creationId xmlns:a16="http://schemas.microsoft.com/office/drawing/2014/main" id="{01F57CFF-0E17-4B0D-B6B5-F25ECB5AAF8A}"/>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22" name="直線コネクタ 421">
          <a:extLst>
            <a:ext uri="{FF2B5EF4-FFF2-40B4-BE49-F238E27FC236}">
              <a16:creationId xmlns:a16="http://schemas.microsoft.com/office/drawing/2014/main" id="{6EA9D620-D288-4F71-9E76-B800B5758E5F}"/>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23" name="テキスト ボックス 422">
          <a:extLst>
            <a:ext uri="{FF2B5EF4-FFF2-40B4-BE49-F238E27FC236}">
              <a16:creationId xmlns:a16="http://schemas.microsoft.com/office/drawing/2014/main" id="{94D53E59-AE98-4306-9911-C8DAB1BC0433}"/>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24" name="直線コネクタ 423">
          <a:extLst>
            <a:ext uri="{FF2B5EF4-FFF2-40B4-BE49-F238E27FC236}">
              <a16:creationId xmlns:a16="http://schemas.microsoft.com/office/drawing/2014/main" id="{9FE7C311-E84D-4FA8-B700-455C65AEC448}"/>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25" name="テキスト ボックス 424">
          <a:extLst>
            <a:ext uri="{FF2B5EF4-FFF2-40B4-BE49-F238E27FC236}">
              <a16:creationId xmlns:a16="http://schemas.microsoft.com/office/drawing/2014/main" id="{533A4E34-2314-488C-AEF1-50D425684FA6}"/>
            </a:ext>
          </a:extLst>
        </xdr:cNvPr>
        <xdr:cNvSpPr txBox="1"/>
      </xdr:nvSpPr>
      <xdr:spPr>
        <a:xfrm>
          <a:off x="5918428" y="1727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26" name="直線コネクタ 425">
          <a:extLst>
            <a:ext uri="{FF2B5EF4-FFF2-40B4-BE49-F238E27FC236}">
              <a16:creationId xmlns:a16="http://schemas.microsoft.com/office/drawing/2014/main" id="{77D1DA11-5CAD-4655-A275-37A98BDB678D}"/>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27" name="テキスト ボックス 426">
          <a:extLst>
            <a:ext uri="{FF2B5EF4-FFF2-40B4-BE49-F238E27FC236}">
              <a16:creationId xmlns:a16="http://schemas.microsoft.com/office/drawing/2014/main" id="{26970B71-7471-434A-A07B-B98276CCC7E7}"/>
            </a:ext>
          </a:extLst>
        </xdr:cNvPr>
        <xdr:cNvSpPr txBox="1"/>
      </xdr:nvSpPr>
      <xdr:spPr>
        <a:xfrm>
          <a:off x="5918428" y="16948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8" name="直線コネクタ 427">
          <a:extLst>
            <a:ext uri="{FF2B5EF4-FFF2-40B4-BE49-F238E27FC236}">
              <a16:creationId xmlns:a16="http://schemas.microsoft.com/office/drawing/2014/main" id="{EDF395D8-B6C4-4E0C-A191-B9D8FE45B5C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29" name="テキスト ボックス 428">
          <a:extLst>
            <a:ext uri="{FF2B5EF4-FFF2-40B4-BE49-F238E27FC236}">
              <a16:creationId xmlns:a16="http://schemas.microsoft.com/office/drawing/2014/main" id="{056B31F7-0AB0-4391-80F2-C929158AC24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0" name="【港湾・漁港】&#10;一人当たり有形固定資産（償却資産）額グラフ枠">
          <a:extLst>
            <a:ext uri="{FF2B5EF4-FFF2-40B4-BE49-F238E27FC236}">
              <a16:creationId xmlns:a16="http://schemas.microsoft.com/office/drawing/2014/main" id="{ABD8037A-9F2B-486E-B11C-56EA675BDAE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66108</xdr:rowOff>
    </xdr:from>
    <xdr:to>
      <xdr:col>54</xdr:col>
      <xdr:colOff>189865</xdr:colOff>
      <xdr:row>108</xdr:row>
      <xdr:rowOff>71335</xdr:rowOff>
    </xdr:to>
    <xdr:cxnSp macro="">
      <xdr:nvCxnSpPr>
        <xdr:cNvPr id="431" name="直線コネクタ 430">
          <a:extLst>
            <a:ext uri="{FF2B5EF4-FFF2-40B4-BE49-F238E27FC236}">
              <a16:creationId xmlns:a16="http://schemas.microsoft.com/office/drawing/2014/main" id="{9B0BC37B-DF7A-4563-B5DA-E6D9E3C3616E}"/>
            </a:ext>
          </a:extLst>
        </xdr:cNvPr>
        <xdr:cNvCxnSpPr/>
      </xdr:nvCxnSpPr>
      <xdr:spPr>
        <a:xfrm flipV="1">
          <a:off x="10476865" y="17039658"/>
          <a:ext cx="0" cy="1548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75162</xdr:rowOff>
    </xdr:from>
    <xdr:ext cx="599010" cy="259045"/>
    <xdr:sp macro="" textlink="">
      <xdr:nvSpPr>
        <xdr:cNvPr id="432" name="【港湾・漁港】&#10;一人当たり有形固定資産（償却資産）額最小値テキスト">
          <a:extLst>
            <a:ext uri="{FF2B5EF4-FFF2-40B4-BE49-F238E27FC236}">
              <a16:creationId xmlns:a16="http://schemas.microsoft.com/office/drawing/2014/main" id="{70FFD52A-3416-4420-8992-FB0E7BC12F76}"/>
            </a:ext>
          </a:extLst>
        </xdr:cNvPr>
        <xdr:cNvSpPr txBox="1"/>
      </xdr:nvSpPr>
      <xdr:spPr>
        <a:xfrm>
          <a:off x="10515600" y="1859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71335</xdr:rowOff>
    </xdr:from>
    <xdr:to>
      <xdr:col>55</xdr:col>
      <xdr:colOff>88900</xdr:colOff>
      <xdr:row>108</xdr:row>
      <xdr:rowOff>71335</xdr:rowOff>
    </xdr:to>
    <xdr:cxnSp macro="">
      <xdr:nvCxnSpPr>
        <xdr:cNvPr id="433" name="直線コネクタ 432">
          <a:extLst>
            <a:ext uri="{FF2B5EF4-FFF2-40B4-BE49-F238E27FC236}">
              <a16:creationId xmlns:a16="http://schemas.microsoft.com/office/drawing/2014/main" id="{B2CCAA0E-3B7F-4755-AFC1-BFB95E2E8F61}"/>
            </a:ext>
          </a:extLst>
        </xdr:cNvPr>
        <xdr:cNvCxnSpPr/>
      </xdr:nvCxnSpPr>
      <xdr:spPr>
        <a:xfrm>
          <a:off x="10388600" y="18587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12785</xdr:rowOff>
    </xdr:from>
    <xdr:ext cx="690189" cy="259045"/>
    <xdr:sp macro="" textlink="">
      <xdr:nvSpPr>
        <xdr:cNvPr id="434" name="【港湾・漁港】&#10;一人当たり有形固定資産（償却資産）額最大値テキスト">
          <a:extLst>
            <a:ext uri="{FF2B5EF4-FFF2-40B4-BE49-F238E27FC236}">
              <a16:creationId xmlns:a16="http://schemas.microsoft.com/office/drawing/2014/main" id="{C5864D44-C581-4FC9-95BF-4BA81844B56C}"/>
            </a:ext>
          </a:extLst>
        </xdr:cNvPr>
        <xdr:cNvSpPr txBox="1"/>
      </xdr:nvSpPr>
      <xdr:spPr>
        <a:xfrm>
          <a:off x="10515600" y="16814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66108</xdr:rowOff>
    </xdr:from>
    <xdr:to>
      <xdr:col>55</xdr:col>
      <xdr:colOff>88900</xdr:colOff>
      <xdr:row>99</xdr:row>
      <xdr:rowOff>66108</xdr:rowOff>
    </xdr:to>
    <xdr:cxnSp macro="">
      <xdr:nvCxnSpPr>
        <xdr:cNvPr id="435" name="直線コネクタ 434">
          <a:extLst>
            <a:ext uri="{FF2B5EF4-FFF2-40B4-BE49-F238E27FC236}">
              <a16:creationId xmlns:a16="http://schemas.microsoft.com/office/drawing/2014/main" id="{0DA57C91-D909-4956-9ED6-154D2F12ACF4}"/>
            </a:ext>
          </a:extLst>
        </xdr:cNvPr>
        <xdr:cNvCxnSpPr/>
      </xdr:nvCxnSpPr>
      <xdr:spPr>
        <a:xfrm>
          <a:off x="10388600" y="1703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59851</xdr:rowOff>
    </xdr:from>
    <xdr:ext cx="599010" cy="259045"/>
    <xdr:sp macro="" textlink="">
      <xdr:nvSpPr>
        <xdr:cNvPr id="436" name="【港湾・漁港】&#10;一人当たり有形固定資産（償却資産）額平均値テキスト">
          <a:extLst>
            <a:ext uri="{FF2B5EF4-FFF2-40B4-BE49-F238E27FC236}">
              <a16:creationId xmlns:a16="http://schemas.microsoft.com/office/drawing/2014/main" id="{BEC544DB-58B3-40AE-81F7-7ED3AE989CEE}"/>
            </a:ext>
          </a:extLst>
        </xdr:cNvPr>
        <xdr:cNvSpPr txBox="1"/>
      </xdr:nvSpPr>
      <xdr:spPr>
        <a:xfrm>
          <a:off x="10515600" y="1771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81424</xdr:rowOff>
    </xdr:from>
    <xdr:to>
      <xdr:col>55</xdr:col>
      <xdr:colOff>50800</xdr:colOff>
      <xdr:row>104</xdr:row>
      <xdr:rowOff>11574</xdr:rowOff>
    </xdr:to>
    <xdr:sp macro="" textlink="">
      <xdr:nvSpPr>
        <xdr:cNvPr id="437" name="フローチャート: 判断 436">
          <a:extLst>
            <a:ext uri="{FF2B5EF4-FFF2-40B4-BE49-F238E27FC236}">
              <a16:creationId xmlns:a16="http://schemas.microsoft.com/office/drawing/2014/main" id="{74C50040-D7C3-4D6E-9BDB-257C1105B1D0}"/>
            </a:ext>
          </a:extLst>
        </xdr:cNvPr>
        <xdr:cNvSpPr/>
      </xdr:nvSpPr>
      <xdr:spPr>
        <a:xfrm>
          <a:off x="10426700" y="1774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120019</xdr:rowOff>
    </xdr:from>
    <xdr:to>
      <xdr:col>50</xdr:col>
      <xdr:colOff>165100</xdr:colOff>
      <xdr:row>104</xdr:row>
      <xdr:rowOff>50169</xdr:rowOff>
    </xdr:to>
    <xdr:sp macro="" textlink="">
      <xdr:nvSpPr>
        <xdr:cNvPr id="438" name="フローチャート: 判断 437">
          <a:extLst>
            <a:ext uri="{FF2B5EF4-FFF2-40B4-BE49-F238E27FC236}">
              <a16:creationId xmlns:a16="http://schemas.microsoft.com/office/drawing/2014/main" id="{FE188FFE-2958-4D00-A276-79113D085A85}"/>
            </a:ext>
          </a:extLst>
        </xdr:cNvPr>
        <xdr:cNvSpPr/>
      </xdr:nvSpPr>
      <xdr:spPr>
        <a:xfrm>
          <a:off x="9588500" y="17779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144737</xdr:rowOff>
    </xdr:from>
    <xdr:to>
      <xdr:col>46</xdr:col>
      <xdr:colOff>38100</xdr:colOff>
      <xdr:row>104</xdr:row>
      <xdr:rowOff>74887</xdr:rowOff>
    </xdr:to>
    <xdr:sp macro="" textlink="">
      <xdr:nvSpPr>
        <xdr:cNvPr id="439" name="フローチャート: 判断 438">
          <a:extLst>
            <a:ext uri="{FF2B5EF4-FFF2-40B4-BE49-F238E27FC236}">
              <a16:creationId xmlns:a16="http://schemas.microsoft.com/office/drawing/2014/main" id="{AD07BF7C-9C1D-4C17-AF31-6808B3D596E4}"/>
            </a:ext>
          </a:extLst>
        </xdr:cNvPr>
        <xdr:cNvSpPr/>
      </xdr:nvSpPr>
      <xdr:spPr>
        <a:xfrm>
          <a:off x="8699500" y="1780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169439</xdr:rowOff>
    </xdr:from>
    <xdr:to>
      <xdr:col>41</xdr:col>
      <xdr:colOff>101600</xdr:colOff>
      <xdr:row>104</xdr:row>
      <xdr:rowOff>99589</xdr:rowOff>
    </xdr:to>
    <xdr:sp macro="" textlink="">
      <xdr:nvSpPr>
        <xdr:cNvPr id="440" name="フローチャート: 判断 439">
          <a:extLst>
            <a:ext uri="{FF2B5EF4-FFF2-40B4-BE49-F238E27FC236}">
              <a16:creationId xmlns:a16="http://schemas.microsoft.com/office/drawing/2014/main" id="{7DECBC5E-014D-4849-89FF-7EC26D64AF09}"/>
            </a:ext>
          </a:extLst>
        </xdr:cNvPr>
        <xdr:cNvSpPr/>
      </xdr:nvSpPr>
      <xdr:spPr>
        <a:xfrm>
          <a:off x="7810500" y="1782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32648</xdr:rowOff>
    </xdr:from>
    <xdr:to>
      <xdr:col>36</xdr:col>
      <xdr:colOff>165100</xdr:colOff>
      <xdr:row>105</xdr:row>
      <xdr:rowOff>134248</xdr:rowOff>
    </xdr:to>
    <xdr:sp macro="" textlink="">
      <xdr:nvSpPr>
        <xdr:cNvPr id="441" name="フローチャート: 判断 440">
          <a:extLst>
            <a:ext uri="{FF2B5EF4-FFF2-40B4-BE49-F238E27FC236}">
              <a16:creationId xmlns:a16="http://schemas.microsoft.com/office/drawing/2014/main" id="{66225AD5-6DA0-44B5-BB94-95CAEB3606C6}"/>
            </a:ext>
          </a:extLst>
        </xdr:cNvPr>
        <xdr:cNvSpPr/>
      </xdr:nvSpPr>
      <xdr:spPr>
        <a:xfrm>
          <a:off x="6921500" y="1803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id="{1EED83AF-BD32-43DE-8858-05A967B064B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2FFD3B4E-746A-4E8F-814E-9556BC9607C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CD24C782-9A83-4089-9065-04CE7175ACC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23DF2453-80AC-4DBE-9061-75B64882205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E033BA68-C041-4634-887C-8FF7637476E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15308</xdr:rowOff>
    </xdr:from>
    <xdr:to>
      <xdr:col>55</xdr:col>
      <xdr:colOff>50800</xdr:colOff>
      <xdr:row>99</xdr:row>
      <xdr:rowOff>116908</xdr:rowOff>
    </xdr:to>
    <xdr:sp macro="" textlink="">
      <xdr:nvSpPr>
        <xdr:cNvPr id="447" name="楕円 446">
          <a:extLst>
            <a:ext uri="{FF2B5EF4-FFF2-40B4-BE49-F238E27FC236}">
              <a16:creationId xmlns:a16="http://schemas.microsoft.com/office/drawing/2014/main" id="{B1E9C41E-7DA6-4599-B54A-649C55CEA8F6}"/>
            </a:ext>
          </a:extLst>
        </xdr:cNvPr>
        <xdr:cNvSpPr/>
      </xdr:nvSpPr>
      <xdr:spPr>
        <a:xfrm>
          <a:off x="10426700" y="1698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139785</xdr:rowOff>
    </xdr:from>
    <xdr:ext cx="690189" cy="259045"/>
    <xdr:sp macro="" textlink="">
      <xdr:nvSpPr>
        <xdr:cNvPr id="448" name="【港湾・漁港】&#10;一人当たり有形固定資産（償却資産）額該当値テキスト">
          <a:extLst>
            <a:ext uri="{FF2B5EF4-FFF2-40B4-BE49-F238E27FC236}">
              <a16:creationId xmlns:a16="http://schemas.microsoft.com/office/drawing/2014/main" id="{91DD20D3-2C1A-4B1C-BE49-2D217316A172}"/>
            </a:ext>
          </a:extLst>
        </xdr:cNvPr>
        <xdr:cNvSpPr txBox="1"/>
      </xdr:nvSpPr>
      <xdr:spPr>
        <a:xfrm>
          <a:off x="10515600" y="169418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124585</xdr:rowOff>
    </xdr:from>
    <xdr:to>
      <xdr:col>50</xdr:col>
      <xdr:colOff>165100</xdr:colOff>
      <xdr:row>100</xdr:row>
      <xdr:rowOff>54735</xdr:rowOff>
    </xdr:to>
    <xdr:sp macro="" textlink="">
      <xdr:nvSpPr>
        <xdr:cNvPr id="449" name="楕円 448">
          <a:extLst>
            <a:ext uri="{FF2B5EF4-FFF2-40B4-BE49-F238E27FC236}">
              <a16:creationId xmlns:a16="http://schemas.microsoft.com/office/drawing/2014/main" id="{B0B6E94A-E2BE-4BBC-BFEA-E31EC59C3762}"/>
            </a:ext>
          </a:extLst>
        </xdr:cNvPr>
        <xdr:cNvSpPr/>
      </xdr:nvSpPr>
      <xdr:spPr>
        <a:xfrm>
          <a:off x="9588500" y="1709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66108</xdr:rowOff>
    </xdr:from>
    <xdr:to>
      <xdr:col>55</xdr:col>
      <xdr:colOff>0</xdr:colOff>
      <xdr:row>100</xdr:row>
      <xdr:rowOff>3935</xdr:rowOff>
    </xdr:to>
    <xdr:cxnSp macro="">
      <xdr:nvCxnSpPr>
        <xdr:cNvPr id="450" name="直線コネクタ 449">
          <a:extLst>
            <a:ext uri="{FF2B5EF4-FFF2-40B4-BE49-F238E27FC236}">
              <a16:creationId xmlns:a16="http://schemas.microsoft.com/office/drawing/2014/main" id="{6044D72C-1BA4-444E-8917-977989DBFFB6}"/>
            </a:ext>
          </a:extLst>
        </xdr:cNvPr>
        <xdr:cNvCxnSpPr/>
      </xdr:nvCxnSpPr>
      <xdr:spPr>
        <a:xfrm flipV="1">
          <a:off x="9639300" y="17039658"/>
          <a:ext cx="838200" cy="10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168308</xdr:rowOff>
    </xdr:from>
    <xdr:to>
      <xdr:col>46</xdr:col>
      <xdr:colOff>38100</xdr:colOff>
      <xdr:row>100</xdr:row>
      <xdr:rowOff>98458</xdr:rowOff>
    </xdr:to>
    <xdr:sp macro="" textlink="">
      <xdr:nvSpPr>
        <xdr:cNvPr id="451" name="楕円 450">
          <a:extLst>
            <a:ext uri="{FF2B5EF4-FFF2-40B4-BE49-F238E27FC236}">
              <a16:creationId xmlns:a16="http://schemas.microsoft.com/office/drawing/2014/main" id="{C1AAA643-B3B9-402F-B7B0-1C216A202207}"/>
            </a:ext>
          </a:extLst>
        </xdr:cNvPr>
        <xdr:cNvSpPr/>
      </xdr:nvSpPr>
      <xdr:spPr>
        <a:xfrm>
          <a:off x="8699500" y="1714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3935</xdr:rowOff>
    </xdr:from>
    <xdr:to>
      <xdr:col>50</xdr:col>
      <xdr:colOff>114300</xdr:colOff>
      <xdr:row>100</xdr:row>
      <xdr:rowOff>47658</xdr:rowOff>
    </xdr:to>
    <xdr:cxnSp macro="">
      <xdr:nvCxnSpPr>
        <xdr:cNvPr id="452" name="直線コネクタ 451">
          <a:extLst>
            <a:ext uri="{FF2B5EF4-FFF2-40B4-BE49-F238E27FC236}">
              <a16:creationId xmlns:a16="http://schemas.microsoft.com/office/drawing/2014/main" id="{F0549C54-3366-4CEC-A703-9107BFD7E07A}"/>
            </a:ext>
          </a:extLst>
        </xdr:cNvPr>
        <xdr:cNvCxnSpPr/>
      </xdr:nvCxnSpPr>
      <xdr:spPr>
        <a:xfrm flipV="1">
          <a:off x="8750300" y="17148935"/>
          <a:ext cx="889000" cy="4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47383</xdr:rowOff>
    </xdr:from>
    <xdr:to>
      <xdr:col>41</xdr:col>
      <xdr:colOff>101600</xdr:colOff>
      <xdr:row>100</xdr:row>
      <xdr:rowOff>148983</xdr:rowOff>
    </xdr:to>
    <xdr:sp macro="" textlink="">
      <xdr:nvSpPr>
        <xdr:cNvPr id="453" name="楕円 452">
          <a:extLst>
            <a:ext uri="{FF2B5EF4-FFF2-40B4-BE49-F238E27FC236}">
              <a16:creationId xmlns:a16="http://schemas.microsoft.com/office/drawing/2014/main" id="{87F09A69-F408-45B3-8941-B15ADB657C3C}"/>
            </a:ext>
          </a:extLst>
        </xdr:cNvPr>
        <xdr:cNvSpPr/>
      </xdr:nvSpPr>
      <xdr:spPr>
        <a:xfrm>
          <a:off x="7810500" y="1719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47658</xdr:rowOff>
    </xdr:from>
    <xdr:to>
      <xdr:col>45</xdr:col>
      <xdr:colOff>177800</xdr:colOff>
      <xdr:row>100</xdr:row>
      <xdr:rowOff>98183</xdr:rowOff>
    </xdr:to>
    <xdr:cxnSp macro="">
      <xdr:nvCxnSpPr>
        <xdr:cNvPr id="454" name="直線コネクタ 453">
          <a:extLst>
            <a:ext uri="{FF2B5EF4-FFF2-40B4-BE49-F238E27FC236}">
              <a16:creationId xmlns:a16="http://schemas.microsoft.com/office/drawing/2014/main" id="{F75CB0EE-107A-4D60-8E24-DAED0436A785}"/>
            </a:ext>
          </a:extLst>
        </xdr:cNvPr>
        <xdr:cNvCxnSpPr/>
      </xdr:nvCxnSpPr>
      <xdr:spPr>
        <a:xfrm flipV="1">
          <a:off x="7861300" y="17192658"/>
          <a:ext cx="889000" cy="5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41296</xdr:rowOff>
    </xdr:from>
    <xdr:ext cx="599010" cy="259045"/>
    <xdr:sp macro="" textlink="">
      <xdr:nvSpPr>
        <xdr:cNvPr id="455" name="n_1aveValue【港湾・漁港】&#10;一人当たり有形固定資産（償却資産）額">
          <a:extLst>
            <a:ext uri="{FF2B5EF4-FFF2-40B4-BE49-F238E27FC236}">
              <a16:creationId xmlns:a16="http://schemas.microsoft.com/office/drawing/2014/main" id="{C1164B26-F9B2-4CC2-B58E-2C6540BB57D3}"/>
            </a:ext>
          </a:extLst>
        </xdr:cNvPr>
        <xdr:cNvSpPr txBox="1"/>
      </xdr:nvSpPr>
      <xdr:spPr>
        <a:xfrm>
          <a:off x="9327095" y="1787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66014</xdr:rowOff>
    </xdr:from>
    <xdr:ext cx="599010" cy="259045"/>
    <xdr:sp macro="" textlink="">
      <xdr:nvSpPr>
        <xdr:cNvPr id="456" name="n_2aveValue【港湾・漁港】&#10;一人当たり有形固定資産（償却資産）額">
          <a:extLst>
            <a:ext uri="{FF2B5EF4-FFF2-40B4-BE49-F238E27FC236}">
              <a16:creationId xmlns:a16="http://schemas.microsoft.com/office/drawing/2014/main" id="{FFA882DB-27A7-4993-B424-E5EE496B36D2}"/>
            </a:ext>
          </a:extLst>
        </xdr:cNvPr>
        <xdr:cNvSpPr txBox="1"/>
      </xdr:nvSpPr>
      <xdr:spPr>
        <a:xfrm>
          <a:off x="8450795" y="1789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90716</xdr:rowOff>
    </xdr:from>
    <xdr:ext cx="599010" cy="259045"/>
    <xdr:sp macro="" textlink="">
      <xdr:nvSpPr>
        <xdr:cNvPr id="457" name="n_3aveValue【港湾・漁港】&#10;一人当たり有形固定資産（償却資産）額">
          <a:extLst>
            <a:ext uri="{FF2B5EF4-FFF2-40B4-BE49-F238E27FC236}">
              <a16:creationId xmlns:a16="http://schemas.microsoft.com/office/drawing/2014/main" id="{9662B51D-75F6-44F6-93EF-CB3013CDEB2B}"/>
            </a:ext>
          </a:extLst>
        </xdr:cNvPr>
        <xdr:cNvSpPr txBox="1"/>
      </xdr:nvSpPr>
      <xdr:spPr>
        <a:xfrm>
          <a:off x="7561795" y="17921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150775</xdr:rowOff>
    </xdr:from>
    <xdr:ext cx="599010" cy="259045"/>
    <xdr:sp macro="" textlink="">
      <xdr:nvSpPr>
        <xdr:cNvPr id="458" name="n_4aveValue【港湾・漁港】&#10;一人当たり有形固定資産（償却資産）額">
          <a:extLst>
            <a:ext uri="{FF2B5EF4-FFF2-40B4-BE49-F238E27FC236}">
              <a16:creationId xmlns:a16="http://schemas.microsoft.com/office/drawing/2014/main" id="{C02C2F55-2895-4A45-B9A0-5A5BB9D62E74}"/>
            </a:ext>
          </a:extLst>
        </xdr:cNvPr>
        <xdr:cNvSpPr txBox="1"/>
      </xdr:nvSpPr>
      <xdr:spPr>
        <a:xfrm>
          <a:off x="6672795" y="1781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98</xdr:row>
      <xdr:rowOff>71262</xdr:rowOff>
    </xdr:from>
    <xdr:ext cx="690189" cy="259045"/>
    <xdr:sp macro="" textlink="">
      <xdr:nvSpPr>
        <xdr:cNvPr id="459" name="n_1mainValue【港湾・漁港】&#10;一人当たり有形固定資産（償却資産）額">
          <a:extLst>
            <a:ext uri="{FF2B5EF4-FFF2-40B4-BE49-F238E27FC236}">
              <a16:creationId xmlns:a16="http://schemas.microsoft.com/office/drawing/2014/main" id="{30C113B1-1F47-4011-A1D1-DFF92F7FC8B6}"/>
            </a:ext>
          </a:extLst>
        </xdr:cNvPr>
        <xdr:cNvSpPr txBox="1"/>
      </xdr:nvSpPr>
      <xdr:spPr>
        <a:xfrm>
          <a:off x="9281505" y="168733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98</xdr:row>
      <xdr:rowOff>114985</xdr:rowOff>
    </xdr:from>
    <xdr:ext cx="690189" cy="259045"/>
    <xdr:sp macro="" textlink="">
      <xdr:nvSpPr>
        <xdr:cNvPr id="460" name="n_2mainValue【港湾・漁港】&#10;一人当たり有形固定資産（償却資産）額">
          <a:extLst>
            <a:ext uri="{FF2B5EF4-FFF2-40B4-BE49-F238E27FC236}">
              <a16:creationId xmlns:a16="http://schemas.microsoft.com/office/drawing/2014/main" id="{0B07A9D9-226C-4B3A-83DB-58A67F165799}"/>
            </a:ext>
          </a:extLst>
        </xdr:cNvPr>
        <xdr:cNvSpPr txBox="1"/>
      </xdr:nvSpPr>
      <xdr:spPr>
        <a:xfrm>
          <a:off x="8405205" y="169170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98</xdr:row>
      <xdr:rowOff>165510</xdr:rowOff>
    </xdr:from>
    <xdr:ext cx="690189" cy="259045"/>
    <xdr:sp macro="" textlink="">
      <xdr:nvSpPr>
        <xdr:cNvPr id="461" name="n_3mainValue【港湾・漁港】&#10;一人当たり有形固定資産（償却資産）額">
          <a:extLst>
            <a:ext uri="{FF2B5EF4-FFF2-40B4-BE49-F238E27FC236}">
              <a16:creationId xmlns:a16="http://schemas.microsoft.com/office/drawing/2014/main" id="{C61783CD-FBAB-48CA-8740-3E31195995AB}"/>
            </a:ext>
          </a:extLst>
        </xdr:cNvPr>
        <xdr:cNvSpPr txBox="1"/>
      </xdr:nvSpPr>
      <xdr:spPr>
        <a:xfrm>
          <a:off x="7516205" y="169676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2" name="正方形/長方形 461">
          <a:extLst>
            <a:ext uri="{FF2B5EF4-FFF2-40B4-BE49-F238E27FC236}">
              <a16:creationId xmlns:a16="http://schemas.microsoft.com/office/drawing/2014/main" id="{E1630BD1-C860-4403-9E66-5F743D1508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3" name="正方形/長方形 462">
          <a:extLst>
            <a:ext uri="{FF2B5EF4-FFF2-40B4-BE49-F238E27FC236}">
              <a16:creationId xmlns:a16="http://schemas.microsoft.com/office/drawing/2014/main" id="{384C58CD-AA53-4B68-8238-C4CB23F7793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4" name="正方形/長方形 463">
          <a:extLst>
            <a:ext uri="{FF2B5EF4-FFF2-40B4-BE49-F238E27FC236}">
              <a16:creationId xmlns:a16="http://schemas.microsoft.com/office/drawing/2014/main" id="{A6FAC0F9-BAAE-47E5-97C5-28D1F0E76C3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5" name="正方形/長方形 464">
          <a:extLst>
            <a:ext uri="{FF2B5EF4-FFF2-40B4-BE49-F238E27FC236}">
              <a16:creationId xmlns:a16="http://schemas.microsoft.com/office/drawing/2014/main" id="{CD47426D-9C61-4261-9302-6C62185238D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6" name="正方形/長方形 465">
          <a:extLst>
            <a:ext uri="{FF2B5EF4-FFF2-40B4-BE49-F238E27FC236}">
              <a16:creationId xmlns:a16="http://schemas.microsoft.com/office/drawing/2014/main" id="{F1B7D224-0588-4F9F-9729-E906911E200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7" name="正方形/長方形 466">
          <a:extLst>
            <a:ext uri="{FF2B5EF4-FFF2-40B4-BE49-F238E27FC236}">
              <a16:creationId xmlns:a16="http://schemas.microsoft.com/office/drawing/2014/main" id="{FBA7C247-1324-4698-AB56-BC5B9A73626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8" name="正方形/長方形 467">
          <a:extLst>
            <a:ext uri="{FF2B5EF4-FFF2-40B4-BE49-F238E27FC236}">
              <a16:creationId xmlns:a16="http://schemas.microsoft.com/office/drawing/2014/main" id="{BF4617E7-458D-4CA8-A38D-B642165EF2A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9" name="正方形/長方形 468">
          <a:extLst>
            <a:ext uri="{FF2B5EF4-FFF2-40B4-BE49-F238E27FC236}">
              <a16:creationId xmlns:a16="http://schemas.microsoft.com/office/drawing/2014/main" id="{3562582E-1F9E-4F18-A2A6-62771CFE84C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0" name="テキスト ボックス 469">
          <a:extLst>
            <a:ext uri="{FF2B5EF4-FFF2-40B4-BE49-F238E27FC236}">
              <a16:creationId xmlns:a16="http://schemas.microsoft.com/office/drawing/2014/main" id="{58D32E24-4079-4F2C-9E3E-D4CDCD9D1DE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1" name="直線コネクタ 470">
          <a:extLst>
            <a:ext uri="{FF2B5EF4-FFF2-40B4-BE49-F238E27FC236}">
              <a16:creationId xmlns:a16="http://schemas.microsoft.com/office/drawing/2014/main" id="{63AF239F-624F-4B61-B8FA-12E7533B292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2" name="テキスト ボックス 471">
          <a:extLst>
            <a:ext uri="{FF2B5EF4-FFF2-40B4-BE49-F238E27FC236}">
              <a16:creationId xmlns:a16="http://schemas.microsoft.com/office/drawing/2014/main" id="{E2D2C3C9-013D-40E0-8041-F1652F56491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73" name="直線コネクタ 472">
          <a:extLst>
            <a:ext uri="{FF2B5EF4-FFF2-40B4-BE49-F238E27FC236}">
              <a16:creationId xmlns:a16="http://schemas.microsoft.com/office/drawing/2014/main" id="{3D8ECF54-EDB5-4E6E-84DE-A92F9A858FF9}"/>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74" name="テキスト ボックス 473">
          <a:extLst>
            <a:ext uri="{FF2B5EF4-FFF2-40B4-BE49-F238E27FC236}">
              <a16:creationId xmlns:a16="http://schemas.microsoft.com/office/drawing/2014/main" id="{16D6EAC9-C3AC-4147-9857-5A6F8996925F}"/>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75" name="直線コネクタ 474">
          <a:extLst>
            <a:ext uri="{FF2B5EF4-FFF2-40B4-BE49-F238E27FC236}">
              <a16:creationId xmlns:a16="http://schemas.microsoft.com/office/drawing/2014/main" id="{E1BFD961-BA8C-4EDC-86A1-3905EC3537F7}"/>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76" name="テキスト ボックス 475">
          <a:extLst>
            <a:ext uri="{FF2B5EF4-FFF2-40B4-BE49-F238E27FC236}">
              <a16:creationId xmlns:a16="http://schemas.microsoft.com/office/drawing/2014/main" id="{A685F30A-3EEB-44A2-B6C3-654723F0F023}"/>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77" name="直線コネクタ 476">
          <a:extLst>
            <a:ext uri="{FF2B5EF4-FFF2-40B4-BE49-F238E27FC236}">
              <a16:creationId xmlns:a16="http://schemas.microsoft.com/office/drawing/2014/main" id="{12113EB0-9EBA-41CA-AE06-05D40CE2815C}"/>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78" name="テキスト ボックス 477">
          <a:extLst>
            <a:ext uri="{FF2B5EF4-FFF2-40B4-BE49-F238E27FC236}">
              <a16:creationId xmlns:a16="http://schemas.microsoft.com/office/drawing/2014/main" id="{20C1B94A-089F-44A2-89E6-349939602A64}"/>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79" name="直線コネクタ 478">
          <a:extLst>
            <a:ext uri="{FF2B5EF4-FFF2-40B4-BE49-F238E27FC236}">
              <a16:creationId xmlns:a16="http://schemas.microsoft.com/office/drawing/2014/main" id="{4BB1CA5D-059C-4935-8B26-6762C841AAF9}"/>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80" name="テキスト ボックス 479">
          <a:extLst>
            <a:ext uri="{FF2B5EF4-FFF2-40B4-BE49-F238E27FC236}">
              <a16:creationId xmlns:a16="http://schemas.microsoft.com/office/drawing/2014/main" id="{E0731814-C329-42FB-92C6-90CA94D1BA9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1" name="直線コネクタ 480">
          <a:extLst>
            <a:ext uri="{FF2B5EF4-FFF2-40B4-BE49-F238E27FC236}">
              <a16:creationId xmlns:a16="http://schemas.microsoft.com/office/drawing/2014/main" id="{F49B4300-7711-4A65-BB20-C8B597C9C9B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82" name="テキスト ボックス 481">
          <a:extLst>
            <a:ext uri="{FF2B5EF4-FFF2-40B4-BE49-F238E27FC236}">
              <a16:creationId xmlns:a16="http://schemas.microsoft.com/office/drawing/2014/main" id="{B3AA292C-7E37-4B0B-98E9-FE384C37856B}"/>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83" name="【認定こども園・幼稚園・保育所】&#10;有形固定資産減価償却率グラフ枠">
          <a:extLst>
            <a:ext uri="{FF2B5EF4-FFF2-40B4-BE49-F238E27FC236}">
              <a16:creationId xmlns:a16="http://schemas.microsoft.com/office/drawing/2014/main" id="{7605E24A-3A6B-40CE-AFE5-77A2D19BF35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40</xdr:row>
      <xdr:rowOff>37338</xdr:rowOff>
    </xdr:to>
    <xdr:cxnSp macro="">
      <xdr:nvCxnSpPr>
        <xdr:cNvPr id="484" name="直線コネクタ 483">
          <a:extLst>
            <a:ext uri="{FF2B5EF4-FFF2-40B4-BE49-F238E27FC236}">
              <a16:creationId xmlns:a16="http://schemas.microsoft.com/office/drawing/2014/main" id="{5692B006-E649-4788-B8A1-6D103467E548}"/>
            </a:ext>
          </a:extLst>
        </xdr:cNvPr>
        <xdr:cNvCxnSpPr/>
      </xdr:nvCxnSpPr>
      <xdr:spPr>
        <a:xfrm flipV="1">
          <a:off x="16318864" y="5665470"/>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41165</xdr:rowOff>
    </xdr:from>
    <xdr:ext cx="405111" cy="259045"/>
    <xdr:sp macro="" textlink="">
      <xdr:nvSpPr>
        <xdr:cNvPr id="485" name="【認定こども園・幼稚園・保育所】&#10;有形固定資産減価償却率最小値テキスト">
          <a:extLst>
            <a:ext uri="{FF2B5EF4-FFF2-40B4-BE49-F238E27FC236}">
              <a16:creationId xmlns:a16="http://schemas.microsoft.com/office/drawing/2014/main" id="{736689CA-5053-4EB8-9A34-D7DD0617764F}"/>
            </a:ext>
          </a:extLst>
        </xdr:cNvPr>
        <xdr:cNvSpPr txBox="1"/>
      </xdr:nvSpPr>
      <xdr:spPr>
        <a:xfrm>
          <a:off x="16357600" y="689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37338</xdr:rowOff>
    </xdr:from>
    <xdr:to>
      <xdr:col>86</xdr:col>
      <xdr:colOff>25400</xdr:colOff>
      <xdr:row>40</xdr:row>
      <xdr:rowOff>37338</xdr:rowOff>
    </xdr:to>
    <xdr:cxnSp macro="">
      <xdr:nvCxnSpPr>
        <xdr:cNvPr id="486" name="直線コネクタ 485">
          <a:extLst>
            <a:ext uri="{FF2B5EF4-FFF2-40B4-BE49-F238E27FC236}">
              <a16:creationId xmlns:a16="http://schemas.microsoft.com/office/drawing/2014/main" id="{DF9774EE-16BE-4658-B4B4-DF03379F87F6}"/>
            </a:ext>
          </a:extLst>
        </xdr:cNvPr>
        <xdr:cNvCxnSpPr/>
      </xdr:nvCxnSpPr>
      <xdr:spPr>
        <a:xfrm>
          <a:off x="16230600" y="689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487" name="【認定こども園・幼稚園・保育所】&#10;有形固定資産減価償却率最大値テキスト">
          <a:extLst>
            <a:ext uri="{FF2B5EF4-FFF2-40B4-BE49-F238E27FC236}">
              <a16:creationId xmlns:a16="http://schemas.microsoft.com/office/drawing/2014/main" id="{E7EBB7EB-C8E7-41BF-827C-9E75E8E8942C}"/>
            </a:ext>
          </a:extLst>
        </xdr:cNvPr>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488" name="直線コネクタ 487">
          <a:extLst>
            <a:ext uri="{FF2B5EF4-FFF2-40B4-BE49-F238E27FC236}">
              <a16:creationId xmlns:a16="http://schemas.microsoft.com/office/drawing/2014/main" id="{9BCF502C-23A9-47F8-8127-171715A6EC2B}"/>
            </a:ext>
          </a:extLst>
        </xdr:cNvPr>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86123</xdr:rowOff>
    </xdr:from>
    <xdr:ext cx="405111" cy="259045"/>
    <xdr:sp macro="" textlink="">
      <xdr:nvSpPr>
        <xdr:cNvPr id="489" name="【認定こども園・幼稚園・保育所】&#10;有形固定資産減価償却率平均値テキスト">
          <a:extLst>
            <a:ext uri="{FF2B5EF4-FFF2-40B4-BE49-F238E27FC236}">
              <a16:creationId xmlns:a16="http://schemas.microsoft.com/office/drawing/2014/main" id="{7230F93C-086D-462B-9B74-AB6F5EC30733}"/>
            </a:ext>
          </a:extLst>
        </xdr:cNvPr>
        <xdr:cNvSpPr txBox="1"/>
      </xdr:nvSpPr>
      <xdr:spPr>
        <a:xfrm>
          <a:off x="16357600" y="6429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107696</xdr:rowOff>
    </xdr:from>
    <xdr:to>
      <xdr:col>85</xdr:col>
      <xdr:colOff>177800</xdr:colOff>
      <xdr:row>38</xdr:row>
      <xdr:rowOff>37846</xdr:rowOff>
    </xdr:to>
    <xdr:sp macro="" textlink="">
      <xdr:nvSpPr>
        <xdr:cNvPr id="490" name="フローチャート: 判断 489">
          <a:extLst>
            <a:ext uri="{FF2B5EF4-FFF2-40B4-BE49-F238E27FC236}">
              <a16:creationId xmlns:a16="http://schemas.microsoft.com/office/drawing/2014/main" id="{D8139531-42BD-484F-A893-710FEE1B8F62}"/>
            </a:ext>
          </a:extLst>
        </xdr:cNvPr>
        <xdr:cNvSpPr/>
      </xdr:nvSpPr>
      <xdr:spPr>
        <a:xfrm>
          <a:off x="16268700" y="64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61976</xdr:rowOff>
    </xdr:from>
    <xdr:to>
      <xdr:col>81</xdr:col>
      <xdr:colOff>101600</xdr:colOff>
      <xdr:row>37</xdr:row>
      <xdr:rowOff>163576</xdr:rowOff>
    </xdr:to>
    <xdr:sp macro="" textlink="">
      <xdr:nvSpPr>
        <xdr:cNvPr id="491" name="フローチャート: 判断 490">
          <a:extLst>
            <a:ext uri="{FF2B5EF4-FFF2-40B4-BE49-F238E27FC236}">
              <a16:creationId xmlns:a16="http://schemas.microsoft.com/office/drawing/2014/main" id="{5A961B96-F2A6-415E-94EC-5597AAB7DE5D}"/>
            </a:ext>
          </a:extLst>
        </xdr:cNvPr>
        <xdr:cNvSpPr/>
      </xdr:nvSpPr>
      <xdr:spPr>
        <a:xfrm>
          <a:off x="15430500" y="64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492" name="フローチャート: 判断 491">
          <a:extLst>
            <a:ext uri="{FF2B5EF4-FFF2-40B4-BE49-F238E27FC236}">
              <a16:creationId xmlns:a16="http://schemas.microsoft.com/office/drawing/2014/main" id="{494062ED-1CDE-4B01-A311-2465F6784C3F}"/>
            </a:ext>
          </a:extLst>
        </xdr:cNvPr>
        <xdr:cNvSpPr/>
      </xdr:nvSpPr>
      <xdr:spPr>
        <a:xfrm>
          <a:off x="14541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93" name="フローチャート: 判断 492">
          <a:extLst>
            <a:ext uri="{FF2B5EF4-FFF2-40B4-BE49-F238E27FC236}">
              <a16:creationId xmlns:a16="http://schemas.microsoft.com/office/drawing/2014/main" id="{DE9FF7E0-3B03-49C6-81EE-D8FF8DF0F0B2}"/>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155702</xdr:rowOff>
    </xdr:from>
    <xdr:to>
      <xdr:col>67</xdr:col>
      <xdr:colOff>101600</xdr:colOff>
      <xdr:row>36</xdr:row>
      <xdr:rowOff>85852</xdr:rowOff>
    </xdr:to>
    <xdr:sp macro="" textlink="">
      <xdr:nvSpPr>
        <xdr:cNvPr id="494" name="フローチャート: 判断 493">
          <a:extLst>
            <a:ext uri="{FF2B5EF4-FFF2-40B4-BE49-F238E27FC236}">
              <a16:creationId xmlns:a16="http://schemas.microsoft.com/office/drawing/2014/main" id="{61E06434-6389-403D-9F9F-BDE7C20FC7D2}"/>
            </a:ext>
          </a:extLst>
        </xdr:cNvPr>
        <xdr:cNvSpPr/>
      </xdr:nvSpPr>
      <xdr:spPr>
        <a:xfrm>
          <a:off x="12763500" y="615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A130E5B0-65E0-4064-8B6C-59EB797D28D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2BADFC7-25FF-4908-A8E7-54BF15E04E8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9C948AEA-DA43-49F6-8E82-A453588B8E5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BB81AAF4-B498-48E3-B253-A7CD413A2D2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99" name="テキスト ボックス 498">
          <a:extLst>
            <a:ext uri="{FF2B5EF4-FFF2-40B4-BE49-F238E27FC236}">
              <a16:creationId xmlns:a16="http://schemas.microsoft.com/office/drawing/2014/main" id="{E5D04E9C-8906-416F-A9EF-6CE481141B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25400</xdr:rowOff>
    </xdr:from>
    <xdr:to>
      <xdr:col>85</xdr:col>
      <xdr:colOff>177800</xdr:colOff>
      <xdr:row>37</xdr:row>
      <xdr:rowOff>127000</xdr:rowOff>
    </xdr:to>
    <xdr:sp macro="" textlink="">
      <xdr:nvSpPr>
        <xdr:cNvPr id="500" name="楕円 499">
          <a:extLst>
            <a:ext uri="{FF2B5EF4-FFF2-40B4-BE49-F238E27FC236}">
              <a16:creationId xmlns:a16="http://schemas.microsoft.com/office/drawing/2014/main" id="{B86BFAD4-3EAA-4E3B-B1D6-1C1101797517}"/>
            </a:ext>
          </a:extLst>
        </xdr:cNvPr>
        <xdr:cNvSpPr/>
      </xdr:nvSpPr>
      <xdr:spPr>
        <a:xfrm>
          <a:off x="16268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48277</xdr:rowOff>
    </xdr:from>
    <xdr:ext cx="405111" cy="259045"/>
    <xdr:sp macro="" textlink="">
      <xdr:nvSpPr>
        <xdr:cNvPr id="501" name="【認定こども園・幼稚園・保育所】&#10;有形固定資産減価償却率該当値テキスト">
          <a:extLst>
            <a:ext uri="{FF2B5EF4-FFF2-40B4-BE49-F238E27FC236}">
              <a16:creationId xmlns:a16="http://schemas.microsoft.com/office/drawing/2014/main" id="{8E911909-8E5C-4153-A813-0500FAFA8245}"/>
            </a:ext>
          </a:extLst>
        </xdr:cNvPr>
        <xdr:cNvSpPr txBox="1"/>
      </xdr:nvSpPr>
      <xdr:spPr>
        <a:xfrm>
          <a:off x="16357600"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137414</xdr:rowOff>
    </xdr:from>
    <xdr:to>
      <xdr:col>81</xdr:col>
      <xdr:colOff>101600</xdr:colOff>
      <xdr:row>37</xdr:row>
      <xdr:rowOff>67564</xdr:rowOff>
    </xdr:to>
    <xdr:sp macro="" textlink="">
      <xdr:nvSpPr>
        <xdr:cNvPr id="502" name="楕円 501">
          <a:extLst>
            <a:ext uri="{FF2B5EF4-FFF2-40B4-BE49-F238E27FC236}">
              <a16:creationId xmlns:a16="http://schemas.microsoft.com/office/drawing/2014/main" id="{07468EA4-1084-4553-907A-EF711F78B4DA}"/>
            </a:ext>
          </a:extLst>
        </xdr:cNvPr>
        <xdr:cNvSpPr/>
      </xdr:nvSpPr>
      <xdr:spPr>
        <a:xfrm>
          <a:off x="15430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xdr:rowOff>
    </xdr:from>
    <xdr:to>
      <xdr:col>85</xdr:col>
      <xdr:colOff>127000</xdr:colOff>
      <xdr:row>37</xdr:row>
      <xdr:rowOff>76200</xdr:rowOff>
    </xdr:to>
    <xdr:cxnSp macro="">
      <xdr:nvCxnSpPr>
        <xdr:cNvPr id="503" name="直線コネクタ 502">
          <a:extLst>
            <a:ext uri="{FF2B5EF4-FFF2-40B4-BE49-F238E27FC236}">
              <a16:creationId xmlns:a16="http://schemas.microsoft.com/office/drawing/2014/main" id="{4FCD68F0-62E9-4832-9F51-4131996F9F91}"/>
            </a:ext>
          </a:extLst>
        </xdr:cNvPr>
        <xdr:cNvCxnSpPr/>
      </xdr:nvCxnSpPr>
      <xdr:spPr>
        <a:xfrm>
          <a:off x="15481300" y="636041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80264</xdr:rowOff>
    </xdr:from>
    <xdr:to>
      <xdr:col>76</xdr:col>
      <xdr:colOff>165100</xdr:colOff>
      <xdr:row>37</xdr:row>
      <xdr:rowOff>10414</xdr:rowOff>
    </xdr:to>
    <xdr:sp macro="" textlink="">
      <xdr:nvSpPr>
        <xdr:cNvPr id="504" name="楕円 503">
          <a:extLst>
            <a:ext uri="{FF2B5EF4-FFF2-40B4-BE49-F238E27FC236}">
              <a16:creationId xmlns:a16="http://schemas.microsoft.com/office/drawing/2014/main" id="{C2248CF1-C839-49EB-B67E-51F35ED3DA37}"/>
            </a:ext>
          </a:extLst>
        </xdr:cNvPr>
        <xdr:cNvSpPr/>
      </xdr:nvSpPr>
      <xdr:spPr>
        <a:xfrm>
          <a:off x="14541500" y="62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131064</xdr:rowOff>
    </xdr:from>
    <xdr:to>
      <xdr:col>81</xdr:col>
      <xdr:colOff>50800</xdr:colOff>
      <xdr:row>37</xdr:row>
      <xdr:rowOff>16764</xdr:rowOff>
    </xdr:to>
    <xdr:cxnSp macro="">
      <xdr:nvCxnSpPr>
        <xdr:cNvPr id="505" name="直線コネクタ 504">
          <a:extLst>
            <a:ext uri="{FF2B5EF4-FFF2-40B4-BE49-F238E27FC236}">
              <a16:creationId xmlns:a16="http://schemas.microsoft.com/office/drawing/2014/main" id="{0F548D1C-05DA-492A-BDAE-0666E99F2E66}"/>
            </a:ext>
          </a:extLst>
        </xdr:cNvPr>
        <xdr:cNvCxnSpPr/>
      </xdr:nvCxnSpPr>
      <xdr:spPr>
        <a:xfrm>
          <a:off x="14592300" y="63032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89408</xdr:rowOff>
    </xdr:from>
    <xdr:to>
      <xdr:col>72</xdr:col>
      <xdr:colOff>38100</xdr:colOff>
      <xdr:row>37</xdr:row>
      <xdr:rowOff>19558</xdr:rowOff>
    </xdr:to>
    <xdr:sp macro="" textlink="">
      <xdr:nvSpPr>
        <xdr:cNvPr id="506" name="楕円 505">
          <a:extLst>
            <a:ext uri="{FF2B5EF4-FFF2-40B4-BE49-F238E27FC236}">
              <a16:creationId xmlns:a16="http://schemas.microsoft.com/office/drawing/2014/main" id="{5106E624-4C30-4F8B-8EDC-7A292743AAE7}"/>
            </a:ext>
          </a:extLst>
        </xdr:cNvPr>
        <xdr:cNvSpPr/>
      </xdr:nvSpPr>
      <xdr:spPr>
        <a:xfrm>
          <a:off x="13652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131064</xdr:rowOff>
    </xdr:from>
    <xdr:to>
      <xdr:col>76</xdr:col>
      <xdr:colOff>114300</xdr:colOff>
      <xdr:row>36</xdr:row>
      <xdr:rowOff>140208</xdr:rowOff>
    </xdr:to>
    <xdr:cxnSp macro="">
      <xdr:nvCxnSpPr>
        <xdr:cNvPr id="507" name="直線コネクタ 506">
          <a:extLst>
            <a:ext uri="{FF2B5EF4-FFF2-40B4-BE49-F238E27FC236}">
              <a16:creationId xmlns:a16="http://schemas.microsoft.com/office/drawing/2014/main" id="{62EB1A99-241E-4A67-B152-651674A2BE6B}"/>
            </a:ext>
          </a:extLst>
        </xdr:cNvPr>
        <xdr:cNvCxnSpPr/>
      </xdr:nvCxnSpPr>
      <xdr:spPr>
        <a:xfrm flipV="1">
          <a:off x="13703300" y="63032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154703</xdr:rowOff>
    </xdr:from>
    <xdr:ext cx="405111" cy="259045"/>
    <xdr:sp macro="" textlink="">
      <xdr:nvSpPr>
        <xdr:cNvPr id="508" name="n_1aveValue【認定こども園・幼稚園・保育所】&#10;有形固定資産減価償却率">
          <a:extLst>
            <a:ext uri="{FF2B5EF4-FFF2-40B4-BE49-F238E27FC236}">
              <a16:creationId xmlns:a16="http://schemas.microsoft.com/office/drawing/2014/main" id="{888E9965-A0E2-48E6-BD83-7AB74BA890E7}"/>
            </a:ext>
          </a:extLst>
        </xdr:cNvPr>
        <xdr:cNvSpPr txBox="1"/>
      </xdr:nvSpPr>
      <xdr:spPr>
        <a:xfrm>
          <a:off x="15266044"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67835</xdr:rowOff>
    </xdr:from>
    <xdr:ext cx="405111" cy="259045"/>
    <xdr:sp macro="" textlink="">
      <xdr:nvSpPr>
        <xdr:cNvPr id="509" name="n_2aveValue【認定こども園・幼稚園・保育所】&#10;有形固定資産減価償却率">
          <a:extLst>
            <a:ext uri="{FF2B5EF4-FFF2-40B4-BE49-F238E27FC236}">
              <a16:creationId xmlns:a16="http://schemas.microsoft.com/office/drawing/2014/main" id="{0A2778E0-D6BF-4D88-ABC2-8E5276B1B34B}"/>
            </a:ext>
          </a:extLst>
        </xdr:cNvPr>
        <xdr:cNvSpPr txBox="1"/>
      </xdr:nvSpPr>
      <xdr:spPr>
        <a:xfrm>
          <a:off x="143897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510" name="n_3aveValue【認定こども園・幼稚園・保育所】&#10;有形固定資産減価償却率">
          <a:extLst>
            <a:ext uri="{FF2B5EF4-FFF2-40B4-BE49-F238E27FC236}">
              <a16:creationId xmlns:a16="http://schemas.microsoft.com/office/drawing/2014/main" id="{59C29F5B-70B6-467E-BF4F-EC0982B12803}"/>
            </a:ext>
          </a:extLst>
        </xdr:cNvPr>
        <xdr:cNvSpPr txBox="1"/>
      </xdr:nvSpPr>
      <xdr:spPr>
        <a:xfrm>
          <a:off x="135007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102379</xdr:rowOff>
    </xdr:from>
    <xdr:ext cx="405111" cy="259045"/>
    <xdr:sp macro="" textlink="">
      <xdr:nvSpPr>
        <xdr:cNvPr id="511" name="n_4aveValue【認定こども園・幼稚園・保育所】&#10;有形固定資産減価償却率">
          <a:extLst>
            <a:ext uri="{FF2B5EF4-FFF2-40B4-BE49-F238E27FC236}">
              <a16:creationId xmlns:a16="http://schemas.microsoft.com/office/drawing/2014/main" id="{24280B19-9502-4E41-8E37-535A3DA63A92}"/>
            </a:ext>
          </a:extLst>
        </xdr:cNvPr>
        <xdr:cNvSpPr txBox="1"/>
      </xdr:nvSpPr>
      <xdr:spPr>
        <a:xfrm>
          <a:off x="12611744" y="593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84091</xdr:rowOff>
    </xdr:from>
    <xdr:ext cx="405111" cy="259045"/>
    <xdr:sp macro="" textlink="">
      <xdr:nvSpPr>
        <xdr:cNvPr id="512" name="n_1mainValue【認定こども園・幼稚園・保育所】&#10;有形固定資産減価償却率">
          <a:extLst>
            <a:ext uri="{FF2B5EF4-FFF2-40B4-BE49-F238E27FC236}">
              <a16:creationId xmlns:a16="http://schemas.microsoft.com/office/drawing/2014/main" id="{6ECF9EDD-48A2-492D-A213-3C1781F95F04}"/>
            </a:ext>
          </a:extLst>
        </xdr:cNvPr>
        <xdr:cNvSpPr txBox="1"/>
      </xdr:nvSpPr>
      <xdr:spPr>
        <a:xfrm>
          <a:off x="152660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26941</xdr:rowOff>
    </xdr:from>
    <xdr:ext cx="405111" cy="259045"/>
    <xdr:sp macro="" textlink="">
      <xdr:nvSpPr>
        <xdr:cNvPr id="513" name="n_2mainValue【認定こども園・幼稚園・保育所】&#10;有形固定資産減価償却率">
          <a:extLst>
            <a:ext uri="{FF2B5EF4-FFF2-40B4-BE49-F238E27FC236}">
              <a16:creationId xmlns:a16="http://schemas.microsoft.com/office/drawing/2014/main" id="{644C9A61-05CF-45B4-97E1-1823683D9D75}"/>
            </a:ext>
          </a:extLst>
        </xdr:cNvPr>
        <xdr:cNvSpPr txBox="1"/>
      </xdr:nvSpPr>
      <xdr:spPr>
        <a:xfrm>
          <a:off x="14389744" y="602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36085</xdr:rowOff>
    </xdr:from>
    <xdr:ext cx="405111" cy="259045"/>
    <xdr:sp macro="" textlink="">
      <xdr:nvSpPr>
        <xdr:cNvPr id="514" name="n_3mainValue【認定こども園・幼稚園・保育所】&#10;有形固定資産減価償却率">
          <a:extLst>
            <a:ext uri="{FF2B5EF4-FFF2-40B4-BE49-F238E27FC236}">
              <a16:creationId xmlns:a16="http://schemas.microsoft.com/office/drawing/2014/main" id="{757D27CB-F9F9-439A-A041-000283774381}"/>
            </a:ext>
          </a:extLst>
        </xdr:cNvPr>
        <xdr:cNvSpPr txBox="1"/>
      </xdr:nvSpPr>
      <xdr:spPr>
        <a:xfrm>
          <a:off x="13500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15" name="正方形/長方形 514">
          <a:extLst>
            <a:ext uri="{FF2B5EF4-FFF2-40B4-BE49-F238E27FC236}">
              <a16:creationId xmlns:a16="http://schemas.microsoft.com/office/drawing/2014/main" id="{C4803E14-A191-44EF-9D1B-933748E82C5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16" name="正方形/長方形 515">
          <a:extLst>
            <a:ext uri="{FF2B5EF4-FFF2-40B4-BE49-F238E27FC236}">
              <a16:creationId xmlns:a16="http://schemas.microsoft.com/office/drawing/2014/main" id="{8D92F7CC-54D4-40CC-AE1F-674C9C44B5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17" name="正方形/長方形 516">
          <a:extLst>
            <a:ext uri="{FF2B5EF4-FFF2-40B4-BE49-F238E27FC236}">
              <a16:creationId xmlns:a16="http://schemas.microsoft.com/office/drawing/2014/main" id="{F3119A8D-ADA4-4734-AA53-24355967935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8" name="正方形/長方形 517">
          <a:extLst>
            <a:ext uri="{FF2B5EF4-FFF2-40B4-BE49-F238E27FC236}">
              <a16:creationId xmlns:a16="http://schemas.microsoft.com/office/drawing/2014/main" id="{0AA90BDA-48C5-4BD8-8C10-7EE7AA01183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9" name="正方形/長方形 518">
          <a:extLst>
            <a:ext uri="{FF2B5EF4-FFF2-40B4-BE49-F238E27FC236}">
              <a16:creationId xmlns:a16="http://schemas.microsoft.com/office/drawing/2014/main" id="{233DA4EF-642D-4FFB-8EB6-C8639C01AFB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0" name="正方形/長方形 519">
          <a:extLst>
            <a:ext uri="{FF2B5EF4-FFF2-40B4-BE49-F238E27FC236}">
              <a16:creationId xmlns:a16="http://schemas.microsoft.com/office/drawing/2014/main" id="{6F571AF7-8539-4355-9BCB-1D7A4AC58E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1" name="正方形/長方形 520">
          <a:extLst>
            <a:ext uri="{FF2B5EF4-FFF2-40B4-BE49-F238E27FC236}">
              <a16:creationId xmlns:a16="http://schemas.microsoft.com/office/drawing/2014/main" id="{D826EFA2-A910-41FD-9202-A4154E215E9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2" name="正方形/長方形 521">
          <a:extLst>
            <a:ext uri="{FF2B5EF4-FFF2-40B4-BE49-F238E27FC236}">
              <a16:creationId xmlns:a16="http://schemas.microsoft.com/office/drawing/2014/main" id="{21B24916-1D7E-4F4D-AE5D-CEA23D77D64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23" name="テキスト ボックス 522">
          <a:extLst>
            <a:ext uri="{FF2B5EF4-FFF2-40B4-BE49-F238E27FC236}">
              <a16:creationId xmlns:a16="http://schemas.microsoft.com/office/drawing/2014/main" id="{10A1D39B-45FD-4912-BB07-3A9FC5E6146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24" name="直線コネクタ 523">
          <a:extLst>
            <a:ext uri="{FF2B5EF4-FFF2-40B4-BE49-F238E27FC236}">
              <a16:creationId xmlns:a16="http://schemas.microsoft.com/office/drawing/2014/main" id="{AD1E20C1-F160-4CDC-88A4-566A33C7B12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25" name="直線コネクタ 524">
          <a:extLst>
            <a:ext uri="{FF2B5EF4-FFF2-40B4-BE49-F238E27FC236}">
              <a16:creationId xmlns:a16="http://schemas.microsoft.com/office/drawing/2014/main" id="{BE32F24D-0B0C-49D5-83D3-C64CAADD4C1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26" name="テキスト ボックス 525">
          <a:extLst>
            <a:ext uri="{FF2B5EF4-FFF2-40B4-BE49-F238E27FC236}">
              <a16:creationId xmlns:a16="http://schemas.microsoft.com/office/drawing/2014/main" id="{269D3666-B952-4F7C-BC95-428EE3416F97}"/>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27" name="直線コネクタ 526">
          <a:extLst>
            <a:ext uri="{FF2B5EF4-FFF2-40B4-BE49-F238E27FC236}">
              <a16:creationId xmlns:a16="http://schemas.microsoft.com/office/drawing/2014/main" id="{BE2ED756-DBCD-49D0-B997-513CBF8A0B3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28" name="テキスト ボックス 527">
          <a:extLst>
            <a:ext uri="{FF2B5EF4-FFF2-40B4-BE49-F238E27FC236}">
              <a16:creationId xmlns:a16="http://schemas.microsoft.com/office/drawing/2014/main" id="{E173C7AE-45AB-44D0-B1C5-40D4BABE2B94}"/>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29" name="直線コネクタ 528">
          <a:extLst>
            <a:ext uri="{FF2B5EF4-FFF2-40B4-BE49-F238E27FC236}">
              <a16:creationId xmlns:a16="http://schemas.microsoft.com/office/drawing/2014/main" id="{E9BCC99D-44A3-4A4C-8018-3F77BB52D498}"/>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30" name="テキスト ボックス 529">
          <a:extLst>
            <a:ext uri="{FF2B5EF4-FFF2-40B4-BE49-F238E27FC236}">
              <a16:creationId xmlns:a16="http://schemas.microsoft.com/office/drawing/2014/main" id="{76F4F9F3-06C3-40B0-8D76-553BE3008D6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31" name="直線コネクタ 530">
          <a:extLst>
            <a:ext uri="{FF2B5EF4-FFF2-40B4-BE49-F238E27FC236}">
              <a16:creationId xmlns:a16="http://schemas.microsoft.com/office/drawing/2014/main" id="{301C82BE-ECCB-4E90-BE11-2E0AFAFD3F3A}"/>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32" name="テキスト ボックス 531">
          <a:extLst>
            <a:ext uri="{FF2B5EF4-FFF2-40B4-BE49-F238E27FC236}">
              <a16:creationId xmlns:a16="http://schemas.microsoft.com/office/drawing/2014/main" id="{91FA9A4D-DB84-43D0-91C9-4E7C6EFCA84F}"/>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33" name="直線コネクタ 532">
          <a:extLst>
            <a:ext uri="{FF2B5EF4-FFF2-40B4-BE49-F238E27FC236}">
              <a16:creationId xmlns:a16="http://schemas.microsoft.com/office/drawing/2014/main" id="{D26CA483-5451-42FE-AFF5-8DF2F474E29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34" name="テキスト ボックス 533">
          <a:extLst>
            <a:ext uri="{FF2B5EF4-FFF2-40B4-BE49-F238E27FC236}">
              <a16:creationId xmlns:a16="http://schemas.microsoft.com/office/drawing/2014/main" id="{F1F6C834-39FF-47D3-9C53-7277E8215F6F}"/>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35" name="直線コネクタ 534">
          <a:extLst>
            <a:ext uri="{FF2B5EF4-FFF2-40B4-BE49-F238E27FC236}">
              <a16:creationId xmlns:a16="http://schemas.microsoft.com/office/drawing/2014/main" id="{C3A7957B-F4D1-4CC3-AAE0-16E438868EE4}"/>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36" name="テキスト ボックス 535">
          <a:extLst>
            <a:ext uri="{FF2B5EF4-FFF2-40B4-BE49-F238E27FC236}">
              <a16:creationId xmlns:a16="http://schemas.microsoft.com/office/drawing/2014/main" id="{3E6EEE10-ED05-478E-98C1-D281CAE161E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7" name="直線コネクタ 536">
          <a:extLst>
            <a:ext uri="{FF2B5EF4-FFF2-40B4-BE49-F238E27FC236}">
              <a16:creationId xmlns:a16="http://schemas.microsoft.com/office/drawing/2014/main" id="{D39A9BBA-0D5D-4D6A-929D-EBF62F2314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38" name="テキスト ボックス 537">
          <a:extLst>
            <a:ext uri="{FF2B5EF4-FFF2-40B4-BE49-F238E27FC236}">
              <a16:creationId xmlns:a16="http://schemas.microsoft.com/office/drawing/2014/main" id="{DF166012-ED69-43E8-984E-64F5B30AAD5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9" name="【認定こども園・幼稚園・保育所】&#10;一人当たり面積グラフ枠">
          <a:extLst>
            <a:ext uri="{FF2B5EF4-FFF2-40B4-BE49-F238E27FC236}">
              <a16:creationId xmlns:a16="http://schemas.microsoft.com/office/drawing/2014/main" id="{F4FB8153-8E61-49F6-BDE2-B8320F66BCE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58238</xdr:rowOff>
    </xdr:to>
    <xdr:cxnSp macro="">
      <xdr:nvCxnSpPr>
        <xdr:cNvPr id="540" name="直線コネクタ 539">
          <a:extLst>
            <a:ext uri="{FF2B5EF4-FFF2-40B4-BE49-F238E27FC236}">
              <a16:creationId xmlns:a16="http://schemas.microsoft.com/office/drawing/2014/main" id="{E2E67608-42A8-4CD1-A6C5-B90F37A2A667}"/>
            </a:ext>
          </a:extLst>
        </xdr:cNvPr>
        <xdr:cNvCxnSpPr/>
      </xdr:nvCxnSpPr>
      <xdr:spPr>
        <a:xfrm flipV="1">
          <a:off x="22160864" y="5693228"/>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62065</xdr:rowOff>
    </xdr:from>
    <xdr:ext cx="469744" cy="259045"/>
    <xdr:sp macro="" textlink="">
      <xdr:nvSpPr>
        <xdr:cNvPr id="541" name="【認定こども園・幼稚園・保育所】&#10;一人当たり面積最小値テキスト">
          <a:extLst>
            <a:ext uri="{FF2B5EF4-FFF2-40B4-BE49-F238E27FC236}">
              <a16:creationId xmlns:a16="http://schemas.microsoft.com/office/drawing/2014/main" id="{34D52437-DE16-41BF-8DEC-A541501E89BE}"/>
            </a:ext>
          </a:extLst>
        </xdr:cNvPr>
        <xdr:cNvSpPr txBox="1"/>
      </xdr:nvSpPr>
      <xdr:spPr>
        <a:xfrm>
          <a:off x="22199600" y="709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58238</xdr:rowOff>
    </xdr:from>
    <xdr:to>
      <xdr:col>116</xdr:col>
      <xdr:colOff>152400</xdr:colOff>
      <xdr:row>41</xdr:row>
      <xdr:rowOff>58238</xdr:rowOff>
    </xdr:to>
    <xdr:cxnSp macro="">
      <xdr:nvCxnSpPr>
        <xdr:cNvPr id="542" name="直線コネクタ 541">
          <a:extLst>
            <a:ext uri="{FF2B5EF4-FFF2-40B4-BE49-F238E27FC236}">
              <a16:creationId xmlns:a16="http://schemas.microsoft.com/office/drawing/2014/main" id="{1D3F6919-A058-4BE0-85D2-CFB048D7EBCF}"/>
            </a:ext>
          </a:extLst>
        </xdr:cNvPr>
        <xdr:cNvCxnSpPr/>
      </xdr:nvCxnSpPr>
      <xdr:spPr>
        <a:xfrm>
          <a:off x="22072600" y="708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543" name="【認定こども園・幼稚園・保育所】&#10;一人当たり面積最大値テキスト">
          <a:extLst>
            <a:ext uri="{FF2B5EF4-FFF2-40B4-BE49-F238E27FC236}">
              <a16:creationId xmlns:a16="http://schemas.microsoft.com/office/drawing/2014/main" id="{BD3FD370-9364-4E51-A31B-5679F92C5241}"/>
            </a:ext>
          </a:extLst>
        </xdr:cNvPr>
        <xdr:cNvSpPr txBox="1"/>
      </xdr:nvSpPr>
      <xdr:spPr>
        <a:xfrm>
          <a:off x="22199600" y="546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544" name="直線コネクタ 543">
          <a:extLst>
            <a:ext uri="{FF2B5EF4-FFF2-40B4-BE49-F238E27FC236}">
              <a16:creationId xmlns:a16="http://schemas.microsoft.com/office/drawing/2014/main" id="{32FA500B-B660-49EE-9FEC-EB44B030F55B}"/>
            </a:ext>
          </a:extLst>
        </xdr:cNvPr>
        <xdr:cNvCxnSpPr/>
      </xdr:nvCxnSpPr>
      <xdr:spPr>
        <a:xfrm>
          <a:off x="22072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156046</xdr:rowOff>
    </xdr:from>
    <xdr:ext cx="469744" cy="259045"/>
    <xdr:sp macro="" textlink="">
      <xdr:nvSpPr>
        <xdr:cNvPr id="545" name="【認定こども園・幼稚園・保育所】&#10;一人当たり面積平均値テキスト">
          <a:extLst>
            <a:ext uri="{FF2B5EF4-FFF2-40B4-BE49-F238E27FC236}">
              <a16:creationId xmlns:a16="http://schemas.microsoft.com/office/drawing/2014/main" id="{A2EB117D-D944-4A46-A37E-25490372BE54}"/>
            </a:ext>
          </a:extLst>
        </xdr:cNvPr>
        <xdr:cNvSpPr txBox="1"/>
      </xdr:nvSpPr>
      <xdr:spPr>
        <a:xfrm>
          <a:off x="22199600" y="6156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133169</xdr:rowOff>
    </xdr:from>
    <xdr:to>
      <xdr:col>116</xdr:col>
      <xdr:colOff>114300</xdr:colOff>
      <xdr:row>37</xdr:row>
      <xdr:rowOff>63319</xdr:rowOff>
    </xdr:to>
    <xdr:sp macro="" textlink="">
      <xdr:nvSpPr>
        <xdr:cNvPr id="546" name="フローチャート: 判断 545">
          <a:extLst>
            <a:ext uri="{FF2B5EF4-FFF2-40B4-BE49-F238E27FC236}">
              <a16:creationId xmlns:a16="http://schemas.microsoft.com/office/drawing/2014/main" id="{B581123C-3A9B-4C2A-8400-19B5FC480638}"/>
            </a:ext>
          </a:extLst>
        </xdr:cNvPr>
        <xdr:cNvSpPr/>
      </xdr:nvSpPr>
      <xdr:spPr>
        <a:xfrm>
          <a:off x="221107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20501</xdr:rowOff>
    </xdr:from>
    <xdr:to>
      <xdr:col>112</xdr:col>
      <xdr:colOff>38100</xdr:colOff>
      <xdr:row>37</xdr:row>
      <xdr:rowOff>122101</xdr:rowOff>
    </xdr:to>
    <xdr:sp macro="" textlink="">
      <xdr:nvSpPr>
        <xdr:cNvPr id="547" name="フローチャート: 判断 546">
          <a:extLst>
            <a:ext uri="{FF2B5EF4-FFF2-40B4-BE49-F238E27FC236}">
              <a16:creationId xmlns:a16="http://schemas.microsoft.com/office/drawing/2014/main" id="{DC4CE409-28C9-4EEF-AD78-6CA54BA08BCB}"/>
            </a:ext>
          </a:extLst>
        </xdr:cNvPr>
        <xdr:cNvSpPr/>
      </xdr:nvSpPr>
      <xdr:spPr>
        <a:xfrm>
          <a:off x="21272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33564</xdr:rowOff>
    </xdr:from>
    <xdr:to>
      <xdr:col>107</xdr:col>
      <xdr:colOff>101600</xdr:colOff>
      <xdr:row>37</xdr:row>
      <xdr:rowOff>135164</xdr:rowOff>
    </xdr:to>
    <xdr:sp macro="" textlink="">
      <xdr:nvSpPr>
        <xdr:cNvPr id="548" name="フローチャート: 判断 547">
          <a:extLst>
            <a:ext uri="{FF2B5EF4-FFF2-40B4-BE49-F238E27FC236}">
              <a16:creationId xmlns:a16="http://schemas.microsoft.com/office/drawing/2014/main" id="{F653118D-81C5-441E-B00F-C66FC3410BBE}"/>
            </a:ext>
          </a:extLst>
        </xdr:cNvPr>
        <xdr:cNvSpPr/>
      </xdr:nvSpPr>
      <xdr:spPr>
        <a:xfrm>
          <a:off x="2038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20501</xdr:rowOff>
    </xdr:from>
    <xdr:to>
      <xdr:col>102</xdr:col>
      <xdr:colOff>165100</xdr:colOff>
      <xdr:row>37</xdr:row>
      <xdr:rowOff>122101</xdr:rowOff>
    </xdr:to>
    <xdr:sp macro="" textlink="">
      <xdr:nvSpPr>
        <xdr:cNvPr id="549" name="フローチャート: 判断 548">
          <a:extLst>
            <a:ext uri="{FF2B5EF4-FFF2-40B4-BE49-F238E27FC236}">
              <a16:creationId xmlns:a16="http://schemas.microsoft.com/office/drawing/2014/main" id="{98F7083E-50FD-4B12-9FA9-460CE1C02520}"/>
            </a:ext>
          </a:extLst>
        </xdr:cNvPr>
        <xdr:cNvSpPr/>
      </xdr:nvSpPr>
      <xdr:spPr>
        <a:xfrm>
          <a:off x="19494500" y="636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36</xdr:row>
      <xdr:rowOff>156028</xdr:rowOff>
    </xdr:from>
    <xdr:to>
      <xdr:col>98</xdr:col>
      <xdr:colOff>38100</xdr:colOff>
      <xdr:row>37</xdr:row>
      <xdr:rowOff>86178</xdr:rowOff>
    </xdr:to>
    <xdr:sp macro="" textlink="">
      <xdr:nvSpPr>
        <xdr:cNvPr id="550" name="フローチャート: 判断 549">
          <a:extLst>
            <a:ext uri="{FF2B5EF4-FFF2-40B4-BE49-F238E27FC236}">
              <a16:creationId xmlns:a16="http://schemas.microsoft.com/office/drawing/2014/main" id="{4567CB62-44E0-4556-87D4-99F31905ED0A}"/>
            </a:ext>
          </a:extLst>
        </xdr:cNvPr>
        <xdr:cNvSpPr/>
      </xdr:nvSpPr>
      <xdr:spPr>
        <a:xfrm>
          <a:off x="18605500" y="632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1" name="テキスト ボックス 550">
          <a:extLst>
            <a:ext uri="{FF2B5EF4-FFF2-40B4-BE49-F238E27FC236}">
              <a16:creationId xmlns:a16="http://schemas.microsoft.com/office/drawing/2014/main" id="{B87EBF2A-7313-4CC8-8E3C-C0B35931E0A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2" name="テキスト ボックス 551">
          <a:extLst>
            <a:ext uri="{FF2B5EF4-FFF2-40B4-BE49-F238E27FC236}">
              <a16:creationId xmlns:a16="http://schemas.microsoft.com/office/drawing/2014/main" id="{503868C5-2457-4B78-8C51-E2D70769F10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3" name="テキスト ボックス 552">
          <a:extLst>
            <a:ext uri="{FF2B5EF4-FFF2-40B4-BE49-F238E27FC236}">
              <a16:creationId xmlns:a16="http://schemas.microsoft.com/office/drawing/2014/main" id="{FBB5FEB8-C120-4BC5-AFF7-9FCB185E4DF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4" name="テキスト ボックス 553">
          <a:extLst>
            <a:ext uri="{FF2B5EF4-FFF2-40B4-BE49-F238E27FC236}">
              <a16:creationId xmlns:a16="http://schemas.microsoft.com/office/drawing/2014/main" id="{28A14B0C-B487-4A5D-A795-982B423A71B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55" name="テキスト ボックス 554">
          <a:extLst>
            <a:ext uri="{FF2B5EF4-FFF2-40B4-BE49-F238E27FC236}">
              <a16:creationId xmlns:a16="http://schemas.microsoft.com/office/drawing/2014/main" id="{51666278-C801-492A-AE98-2906E6B54DD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15603</xdr:rowOff>
    </xdr:from>
    <xdr:to>
      <xdr:col>116</xdr:col>
      <xdr:colOff>114300</xdr:colOff>
      <xdr:row>38</xdr:row>
      <xdr:rowOff>117203</xdr:rowOff>
    </xdr:to>
    <xdr:sp macro="" textlink="">
      <xdr:nvSpPr>
        <xdr:cNvPr id="556" name="楕円 555">
          <a:extLst>
            <a:ext uri="{FF2B5EF4-FFF2-40B4-BE49-F238E27FC236}">
              <a16:creationId xmlns:a16="http://schemas.microsoft.com/office/drawing/2014/main" id="{078D9D50-6EC5-4178-95A3-AA1BCB54020F}"/>
            </a:ext>
          </a:extLst>
        </xdr:cNvPr>
        <xdr:cNvSpPr/>
      </xdr:nvSpPr>
      <xdr:spPr>
        <a:xfrm>
          <a:off x="221107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165480</xdr:rowOff>
    </xdr:from>
    <xdr:ext cx="469744" cy="259045"/>
    <xdr:sp macro="" textlink="">
      <xdr:nvSpPr>
        <xdr:cNvPr id="557" name="【認定こども園・幼稚園・保育所】&#10;一人当たり面積該当値テキスト">
          <a:extLst>
            <a:ext uri="{FF2B5EF4-FFF2-40B4-BE49-F238E27FC236}">
              <a16:creationId xmlns:a16="http://schemas.microsoft.com/office/drawing/2014/main" id="{D5861BEA-724B-4DFB-A916-1114A31713A8}"/>
            </a:ext>
          </a:extLst>
        </xdr:cNvPr>
        <xdr:cNvSpPr txBox="1"/>
      </xdr:nvSpPr>
      <xdr:spPr>
        <a:xfrm>
          <a:off x="22199600" y="650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38463</xdr:rowOff>
    </xdr:from>
    <xdr:to>
      <xdr:col>112</xdr:col>
      <xdr:colOff>38100</xdr:colOff>
      <xdr:row>38</xdr:row>
      <xdr:rowOff>140063</xdr:rowOff>
    </xdr:to>
    <xdr:sp macro="" textlink="">
      <xdr:nvSpPr>
        <xdr:cNvPr id="558" name="楕円 557">
          <a:extLst>
            <a:ext uri="{FF2B5EF4-FFF2-40B4-BE49-F238E27FC236}">
              <a16:creationId xmlns:a16="http://schemas.microsoft.com/office/drawing/2014/main" id="{26D71AF0-7067-4CEE-AC12-F5A38EBBB36E}"/>
            </a:ext>
          </a:extLst>
        </xdr:cNvPr>
        <xdr:cNvSpPr/>
      </xdr:nvSpPr>
      <xdr:spPr>
        <a:xfrm>
          <a:off x="21272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66403</xdr:rowOff>
    </xdr:from>
    <xdr:to>
      <xdr:col>116</xdr:col>
      <xdr:colOff>63500</xdr:colOff>
      <xdr:row>38</xdr:row>
      <xdr:rowOff>89263</xdr:rowOff>
    </xdr:to>
    <xdr:cxnSp macro="">
      <xdr:nvCxnSpPr>
        <xdr:cNvPr id="559" name="直線コネクタ 558">
          <a:extLst>
            <a:ext uri="{FF2B5EF4-FFF2-40B4-BE49-F238E27FC236}">
              <a16:creationId xmlns:a16="http://schemas.microsoft.com/office/drawing/2014/main" id="{12D3DCB1-B462-4E4F-90A4-D4A05F357EB2}"/>
            </a:ext>
          </a:extLst>
        </xdr:cNvPr>
        <xdr:cNvCxnSpPr/>
      </xdr:nvCxnSpPr>
      <xdr:spPr>
        <a:xfrm flipV="1">
          <a:off x="21323300" y="658150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31931</xdr:rowOff>
    </xdr:from>
    <xdr:to>
      <xdr:col>107</xdr:col>
      <xdr:colOff>101600</xdr:colOff>
      <xdr:row>38</xdr:row>
      <xdr:rowOff>133531</xdr:rowOff>
    </xdr:to>
    <xdr:sp macro="" textlink="">
      <xdr:nvSpPr>
        <xdr:cNvPr id="560" name="楕円 559">
          <a:extLst>
            <a:ext uri="{FF2B5EF4-FFF2-40B4-BE49-F238E27FC236}">
              <a16:creationId xmlns:a16="http://schemas.microsoft.com/office/drawing/2014/main" id="{0CC0180C-8B54-4CC2-A99F-10DD755D5C36}"/>
            </a:ext>
          </a:extLst>
        </xdr:cNvPr>
        <xdr:cNvSpPr/>
      </xdr:nvSpPr>
      <xdr:spPr>
        <a:xfrm>
          <a:off x="20383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82731</xdr:rowOff>
    </xdr:from>
    <xdr:to>
      <xdr:col>111</xdr:col>
      <xdr:colOff>177800</xdr:colOff>
      <xdr:row>38</xdr:row>
      <xdr:rowOff>89263</xdr:rowOff>
    </xdr:to>
    <xdr:cxnSp macro="">
      <xdr:nvCxnSpPr>
        <xdr:cNvPr id="561" name="直線コネクタ 560">
          <a:extLst>
            <a:ext uri="{FF2B5EF4-FFF2-40B4-BE49-F238E27FC236}">
              <a16:creationId xmlns:a16="http://schemas.microsoft.com/office/drawing/2014/main" id="{0B00F86B-6960-43AC-B64B-7FA0BCB29746}"/>
            </a:ext>
          </a:extLst>
        </xdr:cNvPr>
        <xdr:cNvCxnSpPr/>
      </xdr:nvCxnSpPr>
      <xdr:spPr>
        <a:xfrm>
          <a:off x="20434300" y="659783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66222</xdr:rowOff>
    </xdr:from>
    <xdr:to>
      <xdr:col>102</xdr:col>
      <xdr:colOff>165100</xdr:colOff>
      <xdr:row>37</xdr:row>
      <xdr:rowOff>167822</xdr:rowOff>
    </xdr:to>
    <xdr:sp macro="" textlink="">
      <xdr:nvSpPr>
        <xdr:cNvPr id="562" name="楕円 561">
          <a:extLst>
            <a:ext uri="{FF2B5EF4-FFF2-40B4-BE49-F238E27FC236}">
              <a16:creationId xmlns:a16="http://schemas.microsoft.com/office/drawing/2014/main" id="{8DB4BD74-8DD5-43B7-BF56-FBC378AE7978}"/>
            </a:ext>
          </a:extLst>
        </xdr:cNvPr>
        <xdr:cNvSpPr/>
      </xdr:nvSpPr>
      <xdr:spPr>
        <a:xfrm>
          <a:off x="194945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117022</xdr:rowOff>
    </xdr:from>
    <xdr:to>
      <xdr:col>107</xdr:col>
      <xdr:colOff>50800</xdr:colOff>
      <xdr:row>38</xdr:row>
      <xdr:rowOff>82731</xdr:rowOff>
    </xdr:to>
    <xdr:cxnSp macro="">
      <xdr:nvCxnSpPr>
        <xdr:cNvPr id="563" name="直線コネクタ 562">
          <a:extLst>
            <a:ext uri="{FF2B5EF4-FFF2-40B4-BE49-F238E27FC236}">
              <a16:creationId xmlns:a16="http://schemas.microsoft.com/office/drawing/2014/main" id="{F81C28DF-5310-4C9B-9CBC-13BD523CEDD4}"/>
            </a:ext>
          </a:extLst>
        </xdr:cNvPr>
        <xdr:cNvCxnSpPr/>
      </xdr:nvCxnSpPr>
      <xdr:spPr>
        <a:xfrm>
          <a:off x="19545300" y="6460672"/>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138628</xdr:rowOff>
    </xdr:from>
    <xdr:ext cx="469744" cy="259045"/>
    <xdr:sp macro="" textlink="">
      <xdr:nvSpPr>
        <xdr:cNvPr id="564" name="n_1aveValue【認定こども園・幼稚園・保育所】&#10;一人当たり面積">
          <a:extLst>
            <a:ext uri="{FF2B5EF4-FFF2-40B4-BE49-F238E27FC236}">
              <a16:creationId xmlns:a16="http://schemas.microsoft.com/office/drawing/2014/main" id="{010861B4-8F00-4A0B-B273-E13016E83618}"/>
            </a:ext>
          </a:extLst>
        </xdr:cNvPr>
        <xdr:cNvSpPr txBox="1"/>
      </xdr:nvSpPr>
      <xdr:spPr>
        <a:xfrm>
          <a:off x="210757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151691</xdr:rowOff>
    </xdr:from>
    <xdr:ext cx="469744" cy="259045"/>
    <xdr:sp macro="" textlink="">
      <xdr:nvSpPr>
        <xdr:cNvPr id="565" name="n_2aveValue【認定こども園・幼稚園・保育所】&#10;一人当たり面積">
          <a:extLst>
            <a:ext uri="{FF2B5EF4-FFF2-40B4-BE49-F238E27FC236}">
              <a16:creationId xmlns:a16="http://schemas.microsoft.com/office/drawing/2014/main" id="{401AB41E-8837-41A4-8109-4F96F1888878}"/>
            </a:ext>
          </a:extLst>
        </xdr:cNvPr>
        <xdr:cNvSpPr txBox="1"/>
      </xdr:nvSpPr>
      <xdr:spPr>
        <a:xfrm>
          <a:off x="20199427" y="615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138628</xdr:rowOff>
    </xdr:from>
    <xdr:ext cx="469744" cy="259045"/>
    <xdr:sp macro="" textlink="">
      <xdr:nvSpPr>
        <xdr:cNvPr id="566" name="n_3aveValue【認定こども園・幼稚園・保育所】&#10;一人当たり面積">
          <a:extLst>
            <a:ext uri="{FF2B5EF4-FFF2-40B4-BE49-F238E27FC236}">
              <a16:creationId xmlns:a16="http://schemas.microsoft.com/office/drawing/2014/main" id="{B04B76D0-1675-483E-B272-4BCFB8F8D7B7}"/>
            </a:ext>
          </a:extLst>
        </xdr:cNvPr>
        <xdr:cNvSpPr txBox="1"/>
      </xdr:nvSpPr>
      <xdr:spPr>
        <a:xfrm>
          <a:off x="193104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102705</xdr:rowOff>
    </xdr:from>
    <xdr:ext cx="469744" cy="259045"/>
    <xdr:sp macro="" textlink="">
      <xdr:nvSpPr>
        <xdr:cNvPr id="567" name="n_4aveValue【認定こども園・幼稚園・保育所】&#10;一人当たり面積">
          <a:extLst>
            <a:ext uri="{FF2B5EF4-FFF2-40B4-BE49-F238E27FC236}">
              <a16:creationId xmlns:a16="http://schemas.microsoft.com/office/drawing/2014/main" id="{C1C6670D-57FF-4F3C-BE5A-741E08EE4546}"/>
            </a:ext>
          </a:extLst>
        </xdr:cNvPr>
        <xdr:cNvSpPr txBox="1"/>
      </xdr:nvSpPr>
      <xdr:spPr>
        <a:xfrm>
          <a:off x="18421427" y="610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131190</xdr:rowOff>
    </xdr:from>
    <xdr:ext cx="469744" cy="259045"/>
    <xdr:sp macro="" textlink="">
      <xdr:nvSpPr>
        <xdr:cNvPr id="568" name="n_1mainValue【認定こども園・幼稚園・保育所】&#10;一人当たり面積">
          <a:extLst>
            <a:ext uri="{FF2B5EF4-FFF2-40B4-BE49-F238E27FC236}">
              <a16:creationId xmlns:a16="http://schemas.microsoft.com/office/drawing/2014/main" id="{0FE52B63-19E1-4A43-A220-F9A2C37E7AB8}"/>
            </a:ext>
          </a:extLst>
        </xdr:cNvPr>
        <xdr:cNvSpPr txBox="1"/>
      </xdr:nvSpPr>
      <xdr:spPr>
        <a:xfrm>
          <a:off x="21075727" y="664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124658</xdr:rowOff>
    </xdr:from>
    <xdr:ext cx="469744" cy="259045"/>
    <xdr:sp macro="" textlink="">
      <xdr:nvSpPr>
        <xdr:cNvPr id="569" name="n_2mainValue【認定こども園・幼稚園・保育所】&#10;一人当たり面積">
          <a:extLst>
            <a:ext uri="{FF2B5EF4-FFF2-40B4-BE49-F238E27FC236}">
              <a16:creationId xmlns:a16="http://schemas.microsoft.com/office/drawing/2014/main" id="{794E293D-DFB4-43A7-8C78-CDA846827E6C}"/>
            </a:ext>
          </a:extLst>
        </xdr:cNvPr>
        <xdr:cNvSpPr txBox="1"/>
      </xdr:nvSpPr>
      <xdr:spPr>
        <a:xfrm>
          <a:off x="20199427" y="66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158949</xdr:rowOff>
    </xdr:from>
    <xdr:ext cx="469744" cy="259045"/>
    <xdr:sp macro="" textlink="">
      <xdr:nvSpPr>
        <xdr:cNvPr id="570" name="n_3mainValue【認定こども園・幼稚園・保育所】&#10;一人当たり面積">
          <a:extLst>
            <a:ext uri="{FF2B5EF4-FFF2-40B4-BE49-F238E27FC236}">
              <a16:creationId xmlns:a16="http://schemas.microsoft.com/office/drawing/2014/main" id="{B29C40BF-9034-4A22-A68C-88557FA54CBB}"/>
            </a:ext>
          </a:extLst>
        </xdr:cNvPr>
        <xdr:cNvSpPr txBox="1"/>
      </xdr:nvSpPr>
      <xdr:spPr>
        <a:xfrm>
          <a:off x="19310427" y="6502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1" name="正方形/長方形 570">
          <a:extLst>
            <a:ext uri="{FF2B5EF4-FFF2-40B4-BE49-F238E27FC236}">
              <a16:creationId xmlns:a16="http://schemas.microsoft.com/office/drawing/2014/main" id="{75BF080A-F500-493B-9D53-943AE4E6FA0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2" name="正方形/長方形 571">
          <a:extLst>
            <a:ext uri="{FF2B5EF4-FFF2-40B4-BE49-F238E27FC236}">
              <a16:creationId xmlns:a16="http://schemas.microsoft.com/office/drawing/2014/main" id="{4F7982E1-3FA6-4521-9336-26B067B2E1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3" name="正方形/長方形 572">
          <a:extLst>
            <a:ext uri="{FF2B5EF4-FFF2-40B4-BE49-F238E27FC236}">
              <a16:creationId xmlns:a16="http://schemas.microsoft.com/office/drawing/2014/main" id="{2272EADC-5DF8-4920-A81B-0158C90283C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4" name="正方形/長方形 573">
          <a:extLst>
            <a:ext uri="{FF2B5EF4-FFF2-40B4-BE49-F238E27FC236}">
              <a16:creationId xmlns:a16="http://schemas.microsoft.com/office/drawing/2014/main" id="{B0578562-B432-4B90-BBBB-CBECEC6BB46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75" name="正方形/長方形 574">
          <a:extLst>
            <a:ext uri="{FF2B5EF4-FFF2-40B4-BE49-F238E27FC236}">
              <a16:creationId xmlns:a16="http://schemas.microsoft.com/office/drawing/2014/main" id="{A70B7B6A-93F3-4E14-A11B-CF6BCB6D8B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76" name="正方形/長方形 575">
          <a:extLst>
            <a:ext uri="{FF2B5EF4-FFF2-40B4-BE49-F238E27FC236}">
              <a16:creationId xmlns:a16="http://schemas.microsoft.com/office/drawing/2014/main" id="{71C94F0B-379B-417E-912D-64B4C47FB3A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77" name="正方形/長方形 576">
          <a:extLst>
            <a:ext uri="{FF2B5EF4-FFF2-40B4-BE49-F238E27FC236}">
              <a16:creationId xmlns:a16="http://schemas.microsoft.com/office/drawing/2014/main" id="{D364AC34-0174-4B2A-9A05-E0BEE385F89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78" name="正方形/長方形 577">
          <a:extLst>
            <a:ext uri="{FF2B5EF4-FFF2-40B4-BE49-F238E27FC236}">
              <a16:creationId xmlns:a16="http://schemas.microsoft.com/office/drawing/2014/main" id="{D4F9603B-1F1E-4F2D-9284-3F077AD75C5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79" name="テキスト ボックス 578">
          <a:extLst>
            <a:ext uri="{FF2B5EF4-FFF2-40B4-BE49-F238E27FC236}">
              <a16:creationId xmlns:a16="http://schemas.microsoft.com/office/drawing/2014/main" id="{BF95AAE9-97AB-44CA-890F-607CAA10B0D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0" name="直線コネクタ 579">
          <a:extLst>
            <a:ext uri="{FF2B5EF4-FFF2-40B4-BE49-F238E27FC236}">
              <a16:creationId xmlns:a16="http://schemas.microsoft.com/office/drawing/2014/main" id="{50EC8930-2BED-4CCE-8FC4-9E46131A01D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81" name="テキスト ボックス 580">
          <a:extLst>
            <a:ext uri="{FF2B5EF4-FFF2-40B4-BE49-F238E27FC236}">
              <a16:creationId xmlns:a16="http://schemas.microsoft.com/office/drawing/2014/main" id="{3B1D95A1-8806-4110-AFB6-09747307E5FE}"/>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82" name="直線コネクタ 581">
          <a:extLst>
            <a:ext uri="{FF2B5EF4-FFF2-40B4-BE49-F238E27FC236}">
              <a16:creationId xmlns:a16="http://schemas.microsoft.com/office/drawing/2014/main" id="{BB8B0A8C-ADBB-4D1F-BB7B-4D458A7580B3}"/>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83" name="テキスト ボックス 582">
          <a:extLst>
            <a:ext uri="{FF2B5EF4-FFF2-40B4-BE49-F238E27FC236}">
              <a16:creationId xmlns:a16="http://schemas.microsoft.com/office/drawing/2014/main" id="{4331456A-F536-4E03-9557-686D2C3FC029}"/>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84" name="直線コネクタ 583">
          <a:extLst>
            <a:ext uri="{FF2B5EF4-FFF2-40B4-BE49-F238E27FC236}">
              <a16:creationId xmlns:a16="http://schemas.microsoft.com/office/drawing/2014/main" id="{657F7201-D0D0-45FA-A047-F18008321CC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85" name="テキスト ボックス 584">
          <a:extLst>
            <a:ext uri="{FF2B5EF4-FFF2-40B4-BE49-F238E27FC236}">
              <a16:creationId xmlns:a16="http://schemas.microsoft.com/office/drawing/2014/main" id="{1ACC962E-F9E6-4D8F-9207-5D8F6E4A0D9D}"/>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86" name="直線コネクタ 585">
          <a:extLst>
            <a:ext uri="{FF2B5EF4-FFF2-40B4-BE49-F238E27FC236}">
              <a16:creationId xmlns:a16="http://schemas.microsoft.com/office/drawing/2014/main" id="{BD1A09C9-108F-433F-BAC8-93612C69711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87" name="テキスト ボックス 586">
          <a:extLst>
            <a:ext uri="{FF2B5EF4-FFF2-40B4-BE49-F238E27FC236}">
              <a16:creationId xmlns:a16="http://schemas.microsoft.com/office/drawing/2014/main" id="{38B42678-DEE9-4BFF-970D-E7228C5B817B}"/>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88" name="直線コネクタ 587">
          <a:extLst>
            <a:ext uri="{FF2B5EF4-FFF2-40B4-BE49-F238E27FC236}">
              <a16:creationId xmlns:a16="http://schemas.microsoft.com/office/drawing/2014/main" id="{0348C203-FC9B-4BC5-8D83-8833CFB92D27}"/>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89" name="テキスト ボックス 588">
          <a:extLst>
            <a:ext uri="{FF2B5EF4-FFF2-40B4-BE49-F238E27FC236}">
              <a16:creationId xmlns:a16="http://schemas.microsoft.com/office/drawing/2014/main" id="{7F464F34-B264-4F02-90BC-6E5BB710184C}"/>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90" name="直線コネクタ 589">
          <a:extLst>
            <a:ext uri="{FF2B5EF4-FFF2-40B4-BE49-F238E27FC236}">
              <a16:creationId xmlns:a16="http://schemas.microsoft.com/office/drawing/2014/main" id="{0C95DA7B-754C-467A-8D6E-3458D51E54D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91" name="テキスト ボックス 590">
          <a:extLst>
            <a:ext uri="{FF2B5EF4-FFF2-40B4-BE49-F238E27FC236}">
              <a16:creationId xmlns:a16="http://schemas.microsoft.com/office/drawing/2014/main" id="{48D3EA78-2480-4D19-A161-FF359F1919D9}"/>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92" name="【学校施設】&#10;有形固定資産減価償却率グラフ枠">
          <a:extLst>
            <a:ext uri="{FF2B5EF4-FFF2-40B4-BE49-F238E27FC236}">
              <a16:creationId xmlns:a16="http://schemas.microsoft.com/office/drawing/2014/main" id="{DCA34E05-6B0B-4DFD-A187-B7E33123895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89154</xdr:rowOff>
    </xdr:from>
    <xdr:to>
      <xdr:col>85</xdr:col>
      <xdr:colOff>126364</xdr:colOff>
      <xdr:row>64</xdr:row>
      <xdr:rowOff>50292</xdr:rowOff>
    </xdr:to>
    <xdr:cxnSp macro="">
      <xdr:nvCxnSpPr>
        <xdr:cNvPr id="593" name="直線コネクタ 592">
          <a:extLst>
            <a:ext uri="{FF2B5EF4-FFF2-40B4-BE49-F238E27FC236}">
              <a16:creationId xmlns:a16="http://schemas.microsoft.com/office/drawing/2014/main" id="{5EA3C341-8333-4CFD-9E04-292C5F329099}"/>
            </a:ext>
          </a:extLst>
        </xdr:cNvPr>
        <xdr:cNvCxnSpPr/>
      </xdr:nvCxnSpPr>
      <xdr:spPr>
        <a:xfrm flipV="1">
          <a:off x="16318864" y="9518904"/>
          <a:ext cx="0" cy="1504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54119</xdr:rowOff>
    </xdr:from>
    <xdr:ext cx="405111" cy="259045"/>
    <xdr:sp macro="" textlink="">
      <xdr:nvSpPr>
        <xdr:cNvPr id="594" name="【学校施設】&#10;有形固定資産減価償却率最小値テキスト">
          <a:extLst>
            <a:ext uri="{FF2B5EF4-FFF2-40B4-BE49-F238E27FC236}">
              <a16:creationId xmlns:a16="http://schemas.microsoft.com/office/drawing/2014/main" id="{F51B7EC9-B064-416A-B660-0F12FF6138C6}"/>
            </a:ext>
          </a:extLst>
        </xdr:cNvPr>
        <xdr:cNvSpPr txBox="1"/>
      </xdr:nvSpPr>
      <xdr:spPr>
        <a:xfrm>
          <a:off x="16357600" y="1102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50292</xdr:rowOff>
    </xdr:from>
    <xdr:to>
      <xdr:col>86</xdr:col>
      <xdr:colOff>25400</xdr:colOff>
      <xdr:row>64</xdr:row>
      <xdr:rowOff>50292</xdr:rowOff>
    </xdr:to>
    <xdr:cxnSp macro="">
      <xdr:nvCxnSpPr>
        <xdr:cNvPr id="595" name="直線コネクタ 594">
          <a:extLst>
            <a:ext uri="{FF2B5EF4-FFF2-40B4-BE49-F238E27FC236}">
              <a16:creationId xmlns:a16="http://schemas.microsoft.com/office/drawing/2014/main" id="{8406596D-A9F8-4E5F-B3EC-C1FBFE4A5047}"/>
            </a:ext>
          </a:extLst>
        </xdr:cNvPr>
        <xdr:cNvCxnSpPr/>
      </xdr:nvCxnSpPr>
      <xdr:spPr>
        <a:xfrm>
          <a:off x="16230600" y="1102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35831</xdr:rowOff>
    </xdr:from>
    <xdr:ext cx="405111" cy="259045"/>
    <xdr:sp macro="" textlink="">
      <xdr:nvSpPr>
        <xdr:cNvPr id="596" name="【学校施設】&#10;有形固定資産減価償却率最大値テキスト">
          <a:extLst>
            <a:ext uri="{FF2B5EF4-FFF2-40B4-BE49-F238E27FC236}">
              <a16:creationId xmlns:a16="http://schemas.microsoft.com/office/drawing/2014/main" id="{512BDB31-892F-4437-B713-E37BDEE94FFC}"/>
            </a:ext>
          </a:extLst>
        </xdr:cNvPr>
        <xdr:cNvSpPr txBox="1"/>
      </xdr:nvSpPr>
      <xdr:spPr>
        <a:xfrm>
          <a:off x="16357600" y="929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89154</xdr:rowOff>
    </xdr:from>
    <xdr:to>
      <xdr:col>86</xdr:col>
      <xdr:colOff>25400</xdr:colOff>
      <xdr:row>55</xdr:row>
      <xdr:rowOff>89154</xdr:rowOff>
    </xdr:to>
    <xdr:cxnSp macro="">
      <xdr:nvCxnSpPr>
        <xdr:cNvPr id="597" name="直線コネクタ 596">
          <a:extLst>
            <a:ext uri="{FF2B5EF4-FFF2-40B4-BE49-F238E27FC236}">
              <a16:creationId xmlns:a16="http://schemas.microsoft.com/office/drawing/2014/main" id="{E665D768-F0AD-4B8F-B5C2-7CCA3ECAF35E}"/>
            </a:ext>
          </a:extLst>
        </xdr:cNvPr>
        <xdr:cNvCxnSpPr/>
      </xdr:nvCxnSpPr>
      <xdr:spPr>
        <a:xfrm>
          <a:off x="16230600" y="951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47515</xdr:rowOff>
    </xdr:from>
    <xdr:ext cx="405111" cy="259045"/>
    <xdr:sp macro="" textlink="">
      <xdr:nvSpPr>
        <xdr:cNvPr id="598" name="【学校施設】&#10;有形固定資産減価償却率平均値テキスト">
          <a:extLst>
            <a:ext uri="{FF2B5EF4-FFF2-40B4-BE49-F238E27FC236}">
              <a16:creationId xmlns:a16="http://schemas.microsoft.com/office/drawing/2014/main" id="{0523CFFD-7CF3-4BC2-B3C5-427631F6CBF1}"/>
            </a:ext>
          </a:extLst>
        </xdr:cNvPr>
        <xdr:cNvSpPr txBox="1"/>
      </xdr:nvSpPr>
      <xdr:spPr>
        <a:xfrm>
          <a:off x="16357600" y="10334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599" name="フローチャート: 判断 598">
          <a:extLst>
            <a:ext uri="{FF2B5EF4-FFF2-40B4-BE49-F238E27FC236}">
              <a16:creationId xmlns:a16="http://schemas.microsoft.com/office/drawing/2014/main" id="{BE397E9B-21D0-4A58-9E42-8709DDF9B703}"/>
            </a:ext>
          </a:extLst>
        </xdr:cNvPr>
        <xdr:cNvSpPr/>
      </xdr:nvSpPr>
      <xdr:spPr>
        <a:xfrm>
          <a:off x="162687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6350</xdr:rowOff>
    </xdr:from>
    <xdr:to>
      <xdr:col>81</xdr:col>
      <xdr:colOff>101600</xdr:colOff>
      <xdr:row>61</xdr:row>
      <xdr:rowOff>107950</xdr:rowOff>
    </xdr:to>
    <xdr:sp macro="" textlink="">
      <xdr:nvSpPr>
        <xdr:cNvPr id="600" name="フローチャート: 判断 599">
          <a:extLst>
            <a:ext uri="{FF2B5EF4-FFF2-40B4-BE49-F238E27FC236}">
              <a16:creationId xmlns:a16="http://schemas.microsoft.com/office/drawing/2014/main" id="{EC15BA80-461F-4FEF-8D35-C846A17DADE4}"/>
            </a:ext>
          </a:extLst>
        </xdr:cNvPr>
        <xdr:cNvSpPr/>
      </xdr:nvSpPr>
      <xdr:spPr>
        <a:xfrm>
          <a:off x="15430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127508</xdr:rowOff>
    </xdr:from>
    <xdr:to>
      <xdr:col>76</xdr:col>
      <xdr:colOff>165100</xdr:colOff>
      <xdr:row>61</xdr:row>
      <xdr:rowOff>57658</xdr:rowOff>
    </xdr:to>
    <xdr:sp macro="" textlink="">
      <xdr:nvSpPr>
        <xdr:cNvPr id="601" name="フローチャート: 判断 600">
          <a:extLst>
            <a:ext uri="{FF2B5EF4-FFF2-40B4-BE49-F238E27FC236}">
              <a16:creationId xmlns:a16="http://schemas.microsoft.com/office/drawing/2014/main" id="{4D690BBD-C193-4C32-8A1C-F55090C62CE0}"/>
            </a:ext>
          </a:extLst>
        </xdr:cNvPr>
        <xdr:cNvSpPr/>
      </xdr:nvSpPr>
      <xdr:spPr>
        <a:xfrm>
          <a:off x="14541500" y="104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100076</xdr:rowOff>
    </xdr:from>
    <xdr:to>
      <xdr:col>72</xdr:col>
      <xdr:colOff>38100</xdr:colOff>
      <xdr:row>61</xdr:row>
      <xdr:rowOff>30226</xdr:rowOff>
    </xdr:to>
    <xdr:sp macro="" textlink="">
      <xdr:nvSpPr>
        <xdr:cNvPr id="602" name="フローチャート: 判断 601">
          <a:extLst>
            <a:ext uri="{FF2B5EF4-FFF2-40B4-BE49-F238E27FC236}">
              <a16:creationId xmlns:a16="http://schemas.microsoft.com/office/drawing/2014/main" id="{216C1892-4C8E-4A41-AEA9-8526BAB3A98C}"/>
            </a:ext>
          </a:extLst>
        </xdr:cNvPr>
        <xdr:cNvSpPr/>
      </xdr:nvSpPr>
      <xdr:spPr>
        <a:xfrm>
          <a:off x="13652500" y="1038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22352</xdr:rowOff>
    </xdr:from>
    <xdr:to>
      <xdr:col>67</xdr:col>
      <xdr:colOff>101600</xdr:colOff>
      <xdr:row>60</xdr:row>
      <xdr:rowOff>123952</xdr:rowOff>
    </xdr:to>
    <xdr:sp macro="" textlink="">
      <xdr:nvSpPr>
        <xdr:cNvPr id="603" name="フローチャート: 判断 602">
          <a:extLst>
            <a:ext uri="{FF2B5EF4-FFF2-40B4-BE49-F238E27FC236}">
              <a16:creationId xmlns:a16="http://schemas.microsoft.com/office/drawing/2014/main" id="{A60A77F1-BDB1-4733-A88D-27D19D0DBEB9}"/>
            </a:ext>
          </a:extLst>
        </xdr:cNvPr>
        <xdr:cNvSpPr/>
      </xdr:nvSpPr>
      <xdr:spPr>
        <a:xfrm>
          <a:off x="127635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8AF0DCD-E253-46F2-990E-DE3DF9D13D9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A5FA104-47CD-4B0E-929C-C1172E0F72D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5E2D348-860C-48E5-A927-B10C850A15B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4F2BD92-3E51-4C20-874D-7142C7202A0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E06ED22D-8B4D-4261-8DEF-9640A392240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125222</xdr:rowOff>
    </xdr:from>
    <xdr:to>
      <xdr:col>85</xdr:col>
      <xdr:colOff>177800</xdr:colOff>
      <xdr:row>64</xdr:row>
      <xdr:rowOff>55372</xdr:rowOff>
    </xdr:to>
    <xdr:sp macro="" textlink="">
      <xdr:nvSpPr>
        <xdr:cNvPr id="609" name="楕円 608">
          <a:extLst>
            <a:ext uri="{FF2B5EF4-FFF2-40B4-BE49-F238E27FC236}">
              <a16:creationId xmlns:a16="http://schemas.microsoft.com/office/drawing/2014/main" id="{F93A3F7E-95DE-41E3-8A8F-91F8F2B7EA08}"/>
            </a:ext>
          </a:extLst>
        </xdr:cNvPr>
        <xdr:cNvSpPr/>
      </xdr:nvSpPr>
      <xdr:spPr>
        <a:xfrm>
          <a:off x="16268700" y="1092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40149</xdr:rowOff>
    </xdr:from>
    <xdr:ext cx="405111" cy="259045"/>
    <xdr:sp macro="" textlink="">
      <xdr:nvSpPr>
        <xdr:cNvPr id="610" name="【学校施設】&#10;有形固定資産減価償却率該当値テキスト">
          <a:extLst>
            <a:ext uri="{FF2B5EF4-FFF2-40B4-BE49-F238E27FC236}">
              <a16:creationId xmlns:a16="http://schemas.microsoft.com/office/drawing/2014/main" id="{DEE90777-FFDA-4F59-9342-1BAABA67E0BD}"/>
            </a:ext>
          </a:extLst>
        </xdr:cNvPr>
        <xdr:cNvSpPr txBox="1"/>
      </xdr:nvSpPr>
      <xdr:spPr>
        <a:xfrm>
          <a:off x="16357600" y="1084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47498</xdr:rowOff>
    </xdr:from>
    <xdr:to>
      <xdr:col>81</xdr:col>
      <xdr:colOff>101600</xdr:colOff>
      <xdr:row>63</xdr:row>
      <xdr:rowOff>149098</xdr:rowOff>
    </xdr:to>
    <xdr:sp macro="" textlink="">
      <xdr:nvSpPr>
        <xdr:cNvPr id="611" name="楕円 610">
          <a:extLst>
            <a:ext uri="{FF2B5EF4-FFF2-40B4-BE49-F238E27FC236}">
              <a16:creationId xmlns:a16="http://schemas.microsoft.com/office/drawing/2014/main" id="{737CF6A8-3C7E-49F4-B847-8C6AE560AF00}"/>
            </a:ext>
          </a:extLst>
        </xdr:cNvPr>
        <xdr:cNvSpPr/>
      </xdr:nvSpPr>
      <xdr:spPr>
        <a:xfrm>
          <a:off x="15430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98298</xdr:rowOff>
    </xdr:from>
    <xdr:to>
      <xdr:col>85</xdr:col>
      <xdr:colOff>127000</xdr:colOff>
      <xdr:row>64</xdr:row>
      <xdr:rowOff>4572</xdr:rowOff>
    </xdr:to>
    <xdr:cxnSp macro="">
      <xdr:nvCxnSpPr>
        <xdr:cNvPr id="612" name="直線コネクタ 611">
          <a:extLst>
            <a:ext uri="{FF2B5EF4-FFF2-40B4-BE49-F238E27FC236}">
              <a16:creationId xmlns:a16="http://schemas.microsoft.com/office/drawing/2014/main" id="{1183FB52-2C42-47CA-B19F-1BAFEA163566}"/>
            </a:ext>
          </a:extLst>
        </xdr:cNvPr>
        <xdr:cNvCxnSpPr/>
      </xdr:nvCxnSpPr>
      <xdr:spPr>
        <a:xfrm>
          <a:off x="15481300" y="1089964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150368</xdr:rowOff>
    </xdr:from>
    <xdr:to>
      <xdr:col>76</xdr:col>
      <xdr:colOff>165100</xdr:colOff>
      <xdr:row>63</xdr:row>
      <xdr:rowOff>80518</xdr:rowOff>
    </xdr:to>
    <xdr:sp macro="" textlink="">
      <xdr:nvSpPr>
        <xdr:cNvPr id="613" name="楕円 612">
          <a:extLst>
            <a:ext uri="{FF2B5EF4-FFF2-40B4-BE49-F238E27FC236}">
              <a16:creationId xmlns:a16="http://schemas.microsoft.com/office/drawing/2014/main" id="{455B5023-A5AB-4A77-9436-0CA07249D950}"/>
            </a:ext>
          </a:extLst>
        </xdr:cNvPr>
        <xdr:cNvSpPr/>
      </xdr:nvSpPr>
      <xdr:spPr>
        <a:xfrm>
          <a:off x="14541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29718</xdr:rowOff>
    </xdr:from>
    <xdr:to>
      <xdr:col>81</xdr:col>
      <xdr:colOff>50800</xdr:colOff>
      <xdr:row>63</xdr:row>
      <xdr:rowOff>98298</xdr:rowOff>
    </xdr:to>
    <xdr:cxnSp macro="">
      <xdr:nvCxnSpPr>
        <xdr:cNvPr id="614" name="直線コネクタ 613">
          <a:extLst>
            <a:ext uri="{FF2B5EF4-FFF2-40B4-BE49-F238E27FC236}">
              <a16:creationId xmlns:a16="http://schemas.microsoft.com/office/drawing/2014/main" id="{3C103D79-479E-4E46-98CF-BF4A5F9B0399}"/>
            </a:ext>
          </a:extLst>
        </xdr:cNvPr>
        <xdr:cNvCxnSpPr/>
      </xdr:nvCxnSpPr>
      <xdr:spPr>
        <a:xfrm>
          <a:off x="14592300" y="108310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113792</xdr:rowOff>
    </xdr:from>
    <xdr:to>
      <xdr:col>72</xdr:col>
      <xdr:colOff>38100</xdr:colOff>
      <xdr:row>63</xdr:row>
      <xdr:rowOff>43942</xdr:rowOff>
    </xdr:to>
    <xdr:sp macro="" textlink="">
      <xdr:nvSpPr>
        <xdr:cNvPr id="615" name="楕円 614">
          <a:extLst>
            <a:ext uri="{FF2B5EF4-FFF2-40B4-BE49-F238E27FC236}">
              <a16:creationId xmlns:a16="http://schemas.microsoft.com/office/drawing/2014/main" id="{231F4ECB-1D1B-418E-A3FF-1C3F7D4669B9}"/>
            </a:ext>
          </a:extLst>
        </xdr:cNvPr>
        <xdr:cNvSpPr/>
      </xdr:nvSpPr>
      <xdr:spPr>
        <a:xfrm>
          <a:off x="136525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164592</xdr:rowOff>
    </xdr:from>
    <xdr:to>
      <xdr:col>76</xdr:col>
      <xdr:colOff>114300</xdr:colOff>
      <xdr:row>63</xdr:row>
      <xdr:rowOff>29718</xdr:rowOff>
    </xdr:to>
    <xdr:cxnSp macro="">
      <xdr:nvCxnSpPr>
        <xdr:cNvPr id="616" name="直線コネクタ 615">
          <a:extLst>
            <a:ext uri="{FF2B5EF4-FFF2-40B4-BE49-F238E27FC236}">
              <a16:creationId xmlns:a16="http://schemas.microsoft.com/office/drawing/2014/main" id="{C5307B72-0E3B-4427-BFFB-795EAF122369}"/>
            </a:ext>
          </a:extLst>
        </xdr:cNvPr>
        <xdr:cNvCxnSpPr/>
      </xdr:nvCxnSpPr>
      <xdr:spPr>
        <a:xfrm>
          <a:off x="13703300" y="107944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124477</xdr:rowOff>
    </xdr:from>
    <xdr:ext cx="405111" cy="259045"/>
    <xdr:sp macro="" textlink="">
      <xdr:nvSpPr>
        <xdr:cNvPr id="617" name="n_1aveValue【学校施設】&#10;有形固定資産減価償却率">
          <a:extLst>
            <a:ext uri="{FF2B5EF4-FFF2-40B4-BE49-F238E27FC236}">
              <a16:creationId xmlns:a16="http://schemas.microsoft.com/office/drawing/2014/main" id="{D8D7808C-A250-404F-B2BB-8B6EC8114463}"/>
            </a:ext>
          </a:extLst>
        </xdr:cNvPr>
        <xdr:cNvSpPr txBox="1"/>
      </xdr:nvSpPr>
      <xdr:spPr>
        <a:xfrm>
          <a:off x="15266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74185</xdr:rowOff>
    </xdr:from>
    <xdr:ext cx="405111" cy="259045"/>
    <xdr:sp macro="" textlink="">
      <xdr:nvSpPr>
        <xdr:cNvPr id="618" name="n_2aveValue【学校施設】&#10;有形固定資産減価償却率">
          <a:extLst>
            <a:ext uri="{FF2B5EF4-FFF2-40B4-BE49-F238E27FC236}">
              <a16:creationId xmlns:a16="http://schemas.microsoft.com/office/drawing/2014/main" id="{9DDDACF4-F5A1-4883-B99D-BBF848CBB15D}"/>
            </a:ext>
          </a:extLst>
        </xdr:cNvPr>
        <xdr:cNvSpPr txBox="1"/>
      </xdr:nvSpPr>
      <xdr:spPr>
        <a:xfrm>
          <a:off x="14389744" y="10189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46753</xdr:rowOff>
    </xdr:from>
    <xdr:ext cx="405111" cy="259045"/>
    <xdr:sp macro="" textlink="">
      <xdr:nvSpPr>
        <xdr:cNvPr id="619" name="n_3aveValue【学校施設】&#10;有形固定資産減価償却率">
          <a:extLst>
            <a:ext uri="{FF2B5EF4-FFF2-40B4-BE49-F238E27FC236}">
              <a16:creationId xmlns:a16="http://schemas.microsoft.com/office/drawing/2014/main" id="{54E62F74-FDE9-4D04-92D4-F2B19642EFC9}"/>
            </a:ext>
          </a:extLst>
        </xdr:cNvPr>
        <xdr:cNvSpPr txBox="1"/>
      </xdr:nvSpPr>
      <xdr:spPr>
        <a:xfrm>
          <a:off x="13500744" y="1016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140479</xdr:rowOff>
    </xdr:from>
    <xdr:ext cx="405111" cy="259045"/>
    <xdr:sp macro="" textlink="">
      <xdr:nvSpPr>
        <xdr:cNvPr id="620" name="n_4aveValue【学校施設】&#10;有形固定資産減価償却率">
          <a:extLst>
            <a:ext uri="{FF2B5EF4-FFF2-40B4-BE49-F238E27FC236}">
              <a16:creationId xmlns:a16="http://schemas.microsoft.com/office/drawing/2014/main" id="{7AC975CC-53C0-4170-8635-25DBB0F261BB}"/>
            </a:ext>
          </a:extLst>
        </xdr:cNvPr>
        <xdr:cNvSpPr txBox="1"/>
      </xdr:nvSpPr>
      <xdr:spPr>
        <a:xfrm>
          <a:off x="12611744" y="1008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140225</xdr:rowOff>
    </xdr:from>
    <xdr:ext cx="405111" cy="259045"/>
    <xdr:sp macro="" textlink="">
      <xdr:nvSpPr>
        <xdr:cNvPr id="621" name="n_1mainValue【学校施設】&#10;有形固定資産減価償却率">
          <a:extLst>
            <a:ext uri="{FF2B5EF4-FFF2-40B4-BE49-F238E27FC236}">
              <a16:creationId xmlns:a16="http://schemas.microsoft.com/office/drawing/2014/main" id="{C5B74E3F-48EF-4040-B571-0FB498F5F998}"/>
            </a:ext>
          </a:extLst>
        </xdr:cNvPr>
        <xdr:cNvSpPr txBox="1"/>
      </xdr:nvSpPr>
      <xdr:spPr>
        <a:xfrm>
          <a:off x="15266044" y="1094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71645</xdr:rowOff>
    </xdr:from>
    <xdr:ext cx="405111" cy="259045"/>
    <xdr:sp macro="" textlink="">
      <xdr:nvSpPr>
        <xdr:cNvPr id="622" name="n_2mainValue【学校施設】&#10;有形固定資産減価償却率">
          <a:extLst>
            <a:ext uri="{FF2B5EF4-FFF2-40B4-BE49-F238E27FC236}">
              <a16:creationId xmlns:a16="http://schemas.microsoft.com/office/drawing/2014/main" id="{27303FD0-F40D-4E12-AADB-2D534627A77F}"/>
            </a:ext>
          </a:extLst>
        </xdr:cNvPr>
        <xdr:cNvSpPr txBox="1"/>
      </xdr:nvSpPr>
      <xdr:spPr>
        <a:xfrm>
          <a:off x="14389744" y="1087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35069</xdr:rowOff>
    </xdr:from>
    <xdr:ext cx="405111" cy="259045"/>
    <xdr:sp macro="" textlink="">
      <xdr:nvSpPr>
        <xdr:cNvPr id="623" name="n_3mainValue【学校施設】&#10;有形固定資産減価償却率">
          <a:extLst>
            <a:ext uri="{FF2B5EF4-FFF2-40B4-BE49-F238E27FC236}">
              <a16:creationId xmlns:a16="http://schemas.microsoft.com/office/drawing/2014/main" id="{E9DA2DFB-BCDF-4F2D-B457-E37E085AEE64}"/>
            </a:ext>
          </a:extLst>
        </xdr:cNvPr>
        <xdr:cNvSpPr txBox="1"/>
      </xdr:nvSpPr>
      <xdr:spPr>
        <a:xfrm>
          <a:off x="13500744" y="10836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24" name="正方形/長方形 623">
          <a:extLst>
            <a:ext uri="{FF2B5EF4-FFF2-40B4-BE49-F238E27FC236}">
              <a16:creationId xmlns:a16="http://schemas.microsoft.com/office/drawing/2014/main" id="{2E9A9C5B-F8DD-4279-BE00-54CDEE9DD95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5" name="正方形/長方形 624">
          <a:extLst>
            <a:ext uri="{FF2B5EF4-FFF2-40B4-BE49-F238E27FC236}">
              <a16:creationId xmlns:a16="http://schemas.microsoft.com/office/drawing/2014/main" id="{9C2E00A6-C919-494F-9490-FFA041A799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6" name="正方形/長方形 625">
          <a:extLst>
            <a:ext uri="{FF2B5EF4-FFF2-40B4-BE49-F238E27FC236}">
              <a16:creationId xmlns:a16="http://schemas.microsoft.com/office/drawing/2014/main" id="{B9079922-0620-4D71-A8A4-A528584D55C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7" name="正方形/長方形 626">
          <a:extLst>
            <a:ext uri="{FF2B5EF4-FFF2-40B4-BE49-F238E27FC236}">
              <a16:creationId xmlns:a16="http://schemas.microsoft.com/office/drawing/2014/main" id="{598586DA-1281-49D7-8F99-99D5463A23A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8" name="正方形/長方形 627">
          <a:extLst>
            <a:ext uri="{FF2B5EF4-FFF2-40B4-BE49-F238E27FC236}">
              <a16:creationId xmlns:a16="http://schemas.microsoft.com/office/drawing/2014/main" id="{191832E1-4897-41F5-9582-238B488949C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9" name="正方形/長方形 628">
          <a:extLst>
            <a:ext uri="{FF2B5EF4-FFF2-40B4-BE49-F238E27FC236}">
              <a16:creationId xmlns:a16="http://schemas.microsoft.com/office/drawing/2014/main" id="{5779064D-0C64-4457-B25A-DF8C38DB9B8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0" name="正方形/長方形 629">
          <a:extLst>
            <a:ext uri="{FF2B5EF4-FFF2-40B4-BE49-F238E27FC236}">
              <a16:creationId xmlns:a16="http://schemas.microsoft.com/office/drawing/2014/main" id="{29DF27D3-414C-4E7F-BC95-B7DADF7EB54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1" name="正方形/長方形 630">
          <a:extLst>
            <a:ext uri="{FF2B5EF4-FFF2-40B4-BE49-F238E27FC236}">
              <a16:creationId xmlns:a16="http://schemas.microsoft.com/office/drawing/2014/main" id="{A0C361F3-E250-48DC-8A39-0CEBAE31FDA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32" name="テキスト ボックス 631">
          <a:extLst>
            <a:ext uri="{FF2B5EF4-FFF2-40B4-BE49-F238E27FC236}">
              <a16:creationId xmlns:a16="http://schemas.microsoft.com/office/drawing/2014/main" id="{FFEEDF0D-C1DD-41A7-B28B-5B98D0ED23B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33" name="直線コネクタ 632">
          <a:extLst>
            <a:ext uri="{FF2B5EF4-FFF2-40B4-BE49-F238E27FC236}">
              <a16:creationId xmlns:a16="http://schemas.microsoft.com/office/drawing/2014/main" id="{2FD91597-672A-4D0E-890F-FA369627A5D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34" name="テキスト ボックス 633">
          <a:extLst>
            <a:ext uri="{FF2B5EF4-FFF2-40B4-BE49-F238E27FC236}">
              <a16:creationId xmlns:a16="http://schemas.microsoft.com/office/drawing/2014/main" id="{82BE21D0-4CD5-4668-A23C-99067DF4498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35" name="直線コネクタ 634">
          <a:extLst>
            <a:ext uri="{FF2B5EF4-FFF2-40B4-BE49-F238E27FC236}">
              <a16:creationId xmlns:a16="http://schemas.microsoft.com/office/drawing/2014/main" id="{1C016BE9-A465-426B-863F-E80AA7CB61C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36" name="テキスト ボックス 635">
          <a:extLst>
            <a:ext uri="{FF2B5EF4-FFF2-40B4-BE49-F238E27FC236}">
              <a16:creationId xmlns:a16="http://schemas.microsoft.com/office/drawing/2014/main" id="{FBCA0615-6A3D-4E89-961F-5D96B090157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37" name="直線コネクタ 636">
          <a:extLst>
            <a:ext uri="{FF2B5EF4-FFF2-40B4-BE49-F238E27FC236}">
              <a16:creationId xmlns:a16="http://schemas.microsoft.com/office/drawing/2014/main" id="{6B7FF05E-2D11-49CF-89E8-D4D301C5EDB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38" name="テキスト ボックス 637">
          <a:extLst>
            <a:ext uri="{FF2B5EF4-FFF2-40B4-BE49-F238E27FC236}">
              <a16:creationId xmlns:a16="http://schemas.microsoft.com/office/drawing/2014/main" id="{FD2EE2EA-56D4-4BF5-84C9-B4094AE6320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39" name="直線コネクタ 638">
          <a:extLst>
            <a:ext uri="{FF2B5EF4-FFF2-40B4-BE49-F238E27FC236}">
              <a16:creationId xmlns:a16="http://schemas.microsoft.com/office/drawing/2014/main" id="{764BCDC6-A5F2-436C-A5CA-69951A92B19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40" name="テキスト ボックス 639">
          <a:extLst>
            <a:ext uri="{FF2B5EF4-FFF2-40B4-BE49-F238E27FC236}">
              <a16:creationId xmlns:a16="http://schemas.microsoft.com/office/drawing/2014/main" id="{CC684A23-BE5D-4070-8DB5-A9E6F3DB76D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41" name="直線コネクタ 640">
          <a:extLst>
            <a:ext uri="{FF2B5EF4-FFF2-40B4-BE49-F238E27FC236}">
              <a16:creationId xmlns:a16="http://schemas.microsoft.com/office/drawing/2014/main" id="{0D072C8B-1562-49ED-9B00-A6B3D11C45E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42" name="テキスト ボックス 641">
          <a:extLst>
            <a:ext uri="{FF2B5EF4-FFF2-40B4-BE49-F238E27FC236}">
              <a16:creationId xmlns:a16="http://schemas.microsoft.com/office/drawing/2014/main" id="{091DCA95-0723-4BCE-B758-E018DF0BE03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43" name="直線コネクタ 642">
          <a:extLst>
            <a:ext uri="{FF2B5EF4-FFF2-40B4-BE49-F238E27FC236}">
              <a16:creationId xmlns:a16="http://schemas.microsoft.com/office/drawing/2014/main" id="{05BE0424-60B4-4D83-8EC2-1FD9F8A6244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44" name="テキスト ボックス 643">
          <a:extLst>
            <a:ext uri="{FF2B5EF4-FFF2-40B4-BE49-F238E27FC236}">
              <a16:creationId xmlns:a16="http://schemas.microsoft.com/office/drawing/2014/main" id="{7274333E-EB29-4109-A411-8B4BDE155D7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45" name="【学校施設】&#10;一人当たり面積グラフ枠">
          <a:extLst>
            <a:ext uri="{FF2B5EF4-FFF2-40B4-BE49-F238E27FC236}">
              <a16:creationId xmlns:a16="http://schemas.microsoft.com/office/drawing/2014/main" id="{48308B0E-490D-4BEC-BEB9-21C2858584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131216</xdr:rowOff>
    </xdr:from>
    <xdr:to>
      <xdr:col>116</xdr:col>
      <xdr:colOff>62864</xdr:colOff>
      <xdr:row>64</xdr:row>
      <xdr:rowOff>62179</xdr:rowOff>
    </xdr:to>
    <xdr:cxnSp macro="">
      <xdr:nvCxnSpPr>
        <xdr:cNvPr id="646" name="直線コネクタ 645">
          <a:extLst>
            <a:ext uri="{FF2B5EF4-FFF2-40B4-BE49-F238E27FC236}">
              <a16:creationId xmlns:a16="http://schemas.microsoft.com/office/drawing/2014/main" id="{77B92303-A8CE-44B2-9369-4CB47590F35C}"/>
            </a:ext>
          </a:extLst>
        </xdr:cNvPr>
        <xdr:cNvCxnSpPr/>
      </xdr:nvCxnSpPr>
      <xdr:spPr>
        <a:xfrm flipV="1">
          <a:off x="22160864" y="9560966"/>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66006</xdr:rowOff>
    </xdr:from>
    <xdr:ext cx="469744" cy="259045"/>
    <xdr:sp macro="" textlink="">
      <xdr:nvSpPr>
        <xdr:cNvPr id="647" name="【学校施設】&#10;一人当たり面積最小値テキスト">
          <a:extLst>
            <a:ext uri="{FF2B5EF4-FFF2-40B4-BE49-F238E27FC236}">
              <a16:creationId xmlns:a16="http://schemas.microsoft.com/office/drawing/2014/main" id="{83570758-7CCB-4456-8870-F9BFFF17509A}"/>
            </a:ext>
          </a:extLst>
        </xdr:cNvPr>
        <xdr:cNvSpPr txBox="1"/>
      </xdr:nvSpPr>
      <xdr:spPr>
        <a:xfrm>
          <a:off x="22199600" y="1103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62179</xdr:rowOff>
    </xdr:from>
    <xdr:to>
      <xdr:col>116</xdr:col>
      <xdr:colOff>152400</xdr:colOff>
      <xdr:row>64</xdr:row>
      <xdr:rowOff>62179</xdr:rowOff>
    </xdr:to>
    <xdr:cxnSp macro="">
      <xdr:nvCxnSpPr>
        <xdr:cNvPr id="648" name="直線コネクタ 647">
          <a:extLst>
            <a:ext uri="{FF2B5EF4-FFF2-40B4-BE49-F238E27FC236}">
              <a16:creationId xmlns:a16="http://schemas.microsoft.com/office/drawing/2014/main" id="{849B50C3-7636-47D5-B998-F7F196E2619F}"/>
            </a:ext>
          </a:extLst>
        </xdr:cNvPr>
        <xdr:cNvCxnSpPr/>
      </xdr:nvCxnSpPr>
      <xdr:spPr>
        <a:xfrm>
          <a:off x="22072600" y="11034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77893</xdr:rowOff>
    </xdr:from>
    <xdr:ext cx="469744" cy="259045"/>
    <xdr:sp macro="" textlink="">
      <xdr:nvSpPr>
        <xdr:cNvPr id="649" name="【学校施設】&#10;一人当たり面積最大値テキスト">
          <a:extLst>
            <a:ext uri="{FF2B5EF4-FFF2-40B4-BE49-F238E27FC236}">
              <a16:creationId xmlns:a16="http://schemas.microsoft.com/office/drawing/2014/main" id="{EE178845-F430-4EC5-9EC7-1723B4FCF1C7}"/>
            </a:ext>
          </a:extLst>
        </xdr:cNvPr>
        <xdr:cNvSpPr txBox="1"/>
      </xdr:nvSpPr>
      <xdr:spPr>
        <a:xfrm>
          <a:off x="22199600" y="933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131216</xdr:rowOff>
    </xdr:from>
    <xdr:to>
      <xdr:col>116</xdr:col>
      <xdr:colOff>152400</xdr:colOff>
      <xdr:row>55</xdr:row>
      <xdr:rowOff>131216</xdr:rowOff>
    </xdr:to>
    <xdr:cxnSp macro="">
      <xdr:nvCxnSpPr>
        <xdr:cNvPr id="650" name="直線コネクタ 649">
          <a:extLst>
            <a:ext uri="{FF2B5EF4-FFF2-40B4-BE49-F238E27FC236}">
              <a16:creationId xmlns:a16="http://schemas.microsoft.com/office/drawing/2014/main" id="{CFFDEFEB-D5B2-4DAD-AE9C-39D39A0FCA2F}"/>
            </a:ext>
          </a:extLst>
        </xdr:cNvPr>
        <xdr:cNvCxnSpPr/>
      </xdr:nvCxnSpPr>
      <xdr:spPr>
        <a:xfrm>
          <a:off x="22072600" y="956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779</xdr:rowOff>
    </xdr:from>
    <xdr:ext cx="469744" cy="259045"/>
    <xdr:sp macro="" textlink="">
      <xdr:nvSpPr>
        <xdr:cNvPr id="651" name="【学校施設】&#10;一人当たり面積平均値テキスト">
          <a:extLst>
            <a:ext uri="{FF2B5EF4-FFF2-40B4-BE49-F238E27FC236}">
              <a16:creationId xmlns:a16="http://schemas.microsoft.com/office/drawing/2014/main" id="{201898F3-8493-4B2C-A379-FF4024942DA3}"/>
            </a:ext>
          </a:extLst>
        </xdr:cNvPr>
        <xdr:cNvSpPr txBox="1"/>
      </xdr:nvSpPr>
      <xdr:spPr>
        <a:xfrm>
          <a:off x="22199600" y="1045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22352</xdr:rowOff>
    </xdr:from>
    <xdr:to>
      <xdr:col>116</xdr:col>
      <xdr:colOff>114300</xdr:colOff>
      <xdr:row>61</xdr:row>
      <xdr:rowOff>123952</xdr:rowOff>
    </xdr:to>
    <xdr:sp macro="" textlink="">
      <xdr:nvSpPr>
        <xdr:cNvPr id="652" name="フローチャート: 判断 651">
          <a:extLst>
            <a:ext uri="{FF2B5EF4-FFF2-40B4-BE49-F238E27FC236}">
              <a16:creationId xmlns:a16="http://schemas.microsoft.com/office/drawing/2014/main" id="{34A32A53-9B45-4FF5-B1F8-F56B3023AF80}"/>
            </a:ext>
          </a:extLst>
        </xdr:cNvPr>
        <xdr:cNvSpPr/>
      </xdr:nvSpPr>
      <xdr:spPr>
        <a:xfrm>
          <a:off x="22110700" y="104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38354</xdr:rowOff>
    </xdr:from>
    <xdr:to>
      <xdr:col>112</xdr:col>
      <xdr:colOff>38100</xdr:colOff>
      <xdr:row>61</xdr:row>
      <xdr:rowOff>139954</xdr:rowOff>
    </xdr:to>
    <xdr:sp macro="" textlink="">
      <xdr:nvSpPr>
        <xdr:cNvPr id="653" name="フローチャート: 判断 652">
          <a:extLst>
            <a:ext uri="{FF2B5EF4-FFF2-40B4-BE49-F238E27FC236}">
              <a16:creationId xmlns:a16="http://schemas.microsoft.com/office/drawing/2014/main" id="{28358FF4-B7DB-491C-83EB-38182A1AB932}"/>
            </a:ext>
          </a:extLst>
        </xdr:cNvPr>
        <xdr:cNvSpPr/>
      </xdr:nvSpPr>
      <xdr:spPr>
        <a:xfrm>
          <a:off x="21272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55270</xdr:rowOff>
    </xdr:from>
    <xdr:to>
      <xdr:col>107</xdr:col>
      <xdr:colOff>101600</xdr:colOff>
      <xdr:row>61</xdr:row>
      <xdr:rowOff>156870</xdr:rowOff>
    </xdr:to>
    <xdr:sp macro="" textlink="">
      <xdr:nvSpPr>
        <xdr:cNvPr id="654" name="フローチャート: 判断 653">
          <a:extLst>
            <a:ext uri="{FF2B5EF4-FFF2-40B4-BE49-F238E27FC236}">
              <a16:creationId xmlns:a16="http://schemas.microsoft.com/office/drawing/2014/main" id="{6F4A8BD8-9AFB-48CA-AEBC-EC344A11AD40}"/>
            </a:ext>
          </a:extLst>
        </xdr:cNvPr>
        <xdr:cNvSpPr/>
      </xdr:nvSpPr>
      <xdr:spPr>
        <a:xfrm>
          <a:off x="20383500" y="1051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69444</xdr:rowOff>
    </xdr:from>
    <xdr:to>
      <xdr:col>102</xdr:col>
      <xdr:colOff>165100</xdr:colOff>
      <xdr:row>61</xdr:row>
      <xdr:rowOff>171044</xdr:rowOff>
    </xdr:to>
    <xdr:sp macro="" textlink="">
      <xdr:nvSpPr>
        <xdr:cNvPr id="655" name="フローチャート: 判断 654">
          <a:extLst>
            <a:ext uri="{FF2B5EF4-FFF2-40B4-BE49-F238E27FC236}">
              <a16:creationId xmlns:a16="http://schemas.microsoft.com/office/drawing/2014/main" id="{DF670305-10D9-44DE-B385-EFE63157E002}"/>
            </a:ext>
          </a:extLst>
        </xdr:cNvPr>
        <xdr:cNvSpPr/>
      </xdr:nvSpPr>
      <xdr:spPr>
        <a:xfrm>
          <a:off x="19494500" y="1052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101905</xdr:rowOff>
    </xdr:from>
    <xdr:to>
      <xdr:col>98</xdr:col>
      <xdr:colOff>38100</xdr:colOff>
      <xdr:row>62</xdr:row>
      <xdr:rowOff>32055</xdr:rowOff>
    </xdr:to>
    <xdr:sp macro="" textlink="">
      <xdr:nvSpPr>
        <xdr:cNvPr id="656" name="フローチャート: 判断 655">
          <a:extLst>
            <a:ext uri="{FF2B5EF4-FFF2-40B4-BE49-F238E27FC236}">
              <a16:creationId xmlns:a16="http://schemas.microsoft.com/office/drawing/2014/main" id="{2C19A9B6-4F78-4B5B-9A4E-6645213DE45E}"/>
            </a:ext>
          </a:extLst>
        </xdr:cNvPr>
        <xdr:cNvSpPr/>
      </xdr:nvSpPr>
      <xdr:spPr>
        <a:xfrm>
          <a:off x="18605500" y="105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1E425B79-60D1-4EBF-A225-CBE2FF92952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483EB1CC-E9F7-4A52-B8BB-3F0E908AA7F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C11ED732-2FF0-403A-AD1E-2A71C9672A7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E9A1DE47-2177-4D6D-9510-2EF81769589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61" name="テキスト ボックス 660">
          <a:extLst>
            <a:ext uri="{FF2B5EF4-FFF2-40B4-BE49-F238E27FC236}">
              <a16:creationId xmlns:a16="http://schemas.microsoft.com/office/drawing/2014/main" id="{DA7942EF-A265-4D53-B92A-B09F8F5703B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46584</xdr:rowOff>
    </xdr:from>
    <xdr:to>
      <xdr:col>116</xdr:col>
      <xdr:colOff>114300</xdr:colOff>
      <xdr:row>60</xdr:row>
      <xdr:rowOff>148184</xdr:rowOff>
    </xdr:to>
    <xdr:sp macro="" textlink="">
      <xdr:nvSpPr>
        <xdr:cNvPr id="662" name="楕円 661">
          <a:extLst>
            <a:ext uri="{FF2B5EF4-FFF2-40B4-BE49-F238E27FC236}">
              <a16:creationId xmlns:a16="http://schemas.microsoft.com/office/drawing/2014/main" id="{EFB4AB86-FCF6-466D-8479-896645719E92}"/>
            </a:ext>
          </a:extLst>
        </xdr:cNvPr>
        <xdr:cNvSpPr/>
      </xdr:nvSpPr>
      <xdr:spPr>
        <a:xfrm>
          <a:off x="22110700" y="1033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69461</xdr:rowOff>
    </xdr:from>
    <xdr:ext cx="469744" cy="259045"/>
    <xdr:sp macro="" textlink="">
      <xdr:nvSpPr>
        <xdr:cNvPr id="663" name="【学校施設】&#10;一人当たり面積該当値テキスト">
          <a:extLst>
            <a:ext uri="{FF2B5EF4-FFF2-40B4-BE49-F238E27FC236}">
              <a16:creationId xmlns:a16="http://schemas.microsoft.com/office/drawing/2014/main" id="{B2BE450E-AA06-4339-9F66-C4E2A76623C9}"/>
            </a:ext>
          </a:extLst>
        </xdr:cNvPr>
        <xdr:cNvSpPr txBox="1"/>
      </xdr:nvSpPr>
      <xdr:spPr>
        <a:xfrm>
          <a:off x="22199600" y="1018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61214</xdr:rowOff>
    </xdr:from>
    <xdr:to>
      <xdr:col>112</xdr:col>
      <xdr:colOff>38100</xdr:colOff>
      <xdr:row>60</xdr:row>
      <xdr:rowOff>162814</xdr:rowOff>
    </xdr:to>
    <xdr:sp macro="" textlink="">
      <xdr:nvSpPr>
        <xdr:cNvPr id="664" name="楕円 663">
          <a:extLst>
            <a:ext uri="{FF2B5EF4-FFF2-40B4-BE49-F238E27FC236}">
              <a16:creationId xmlns:a16="http://schemas.microsoft.com/office/drawing/2014/main" id="{2C325C42-C09D-480D-B00A-1CED78B9B491}"/>
            </a:ext>
          </a:extLst>
        </xdr:cNvPr>
        <xdr:cNvSpPr/>
      </xdr:nvSpPr>
      <xdr:spPr>
        <a:xfrm>
          <a:off x="21272500" y="1034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97384</xdr:rowOff>
    </xdr:from>
    <xdr:to>
      <xdr:col>116</xdr:col>
      <xdr:colOff>63500</xdr:colOff>
      <xdr:row>60</xdr:row>
      <xdr:rowOff>112014</xdr:rowOff>
    </xdr:to>
    <xdr:cxnSp macro="">
      <xdr:nvCxnSpPr>
        <xdr:cNvPr id="665" name="直線コネクタ 664">
          <a:extLst>
            <a:ext uri="{FF2B5EF4-FFF2-40B4-BE49-F238E27FC236}">
              <a16:creationId xmlns:a16="http://schemas.microsoft.com/office/drawing/2014/main" id="{025BB092-6A66-4C97-8724-6D9ABEE3F6BD}"/>
            </a:ext>
          </a:extLst>
        </xdr:cNvPr>
        <xdr:cNvCxnSpPr/>
      </xdr:nvCxnSpPr>
      <xdr:spPr>
        <a:xfrm flipV="1">
          <a:off x="21323300" y="10384384"/>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63957</xdr:rowOff>
    </xdr:from>
    <xdr:to>
      <xdr:col>107</xdr:col>
      <xdr:colOff>101600</xdr:colOff>
      <xdr:row>60</xdr:row>
      <xdr:rowOff>165557</xdr:rowOff>
    </xdr:to>
    <xdr:sp macro="" textlink="">
      <xdr:nvSpPr>
        <xdr:cNvPr id="666" name="楕円 665">
          <a:extLst>
            <a:ext uri="{FF2B5EF4-FFF2-40B4-BE49-F238E27FC236}">
              <a16:creationId xmlns:a16="http://schemas.microsoft.com/office/drawing/2014/main" id="{99C9DDB5-DA95-457E-A8B0-942E20C4C325}"/>
            </a:ext>
          </a:extLst>
        </xdr:cNvPr>
        <xdr:cNvSpPr/>
      </xdr:nvSpPr>
      <xdr:spPr>
        <a:xfrm>
          <a:off x="20383500" y="1035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112014</xdr:rowOff>
    </xdr:from>
    <xdr:to>
      <xdr:col>111</xdr:col>
      <xdr:colOff>177800</xdr:colOff>
      <xdr:row>60</xdr:row>
      <xdr:rowOff>114757</xdr:rowOff>
    </xdr:to>
    <xdr:cxnSp macro="">
      <xdr:nvCxnSpPr>
        <xdr:cNvPr id="667" name="直線コネクタ 666">
          <a:extLst>
            <a:ext uri="{FF2B5EF4-FFF2-40B4-BE49-F238E27FC236}">
              <a16:creationId xmlns:a16="http://schemas.microsoft.com/office/drawing/2014/main" id="{4BF5DD97-9E8B-4F5E-BAD3-1D09D627EAD4}"/>
            </a:ext>
          </a:extLst>
        </xdr:cNvPr>
        <xdr:cNvCxnSpPr/>
      </xdr:nvCxnSpPr>
      <xdr:spPr>
        <a:xfrm flipV="1">
          <a:off x="20434300" y="10399014"/>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119279</xdr:rowOff>
    </xdr:from>
    <xdr:to>
      <xdr:col>102</xdr:col>
      <xdr:colOff>165100</xdr:colOff>
      <xdr:row>61</xdr:row>
      <xdr:rowOff>49429</xdr:rowOff>
    </xdr:to>
    <xdr:sp macro="" textlink="">
      <xdr:nvSpPr>
        <xdr:cNvPr id="668" name="楕円 667">
          <a:extLst>
            <a:ext uri="{FF2B5EF4-FFF2-40B4-BE49-F238E27FC236}">
              <a16:creationId xmlns:a16="http://schemas.microsoft.com/office/drawing/2014/main" id="{7564F77F-41D5-4CD6-8713-B2E8A1E174B0}"/>
            </a:ext>
          </a:extLst>
        </xdr:cNvPr>
        <xdr:cNvSpPr/>
      </xdr:nvSpPr>
      <xdr:spPr>
        <a:xfrm>
          <a:off x="19494500" y="1040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114757</xdr:rowOff>
    </xdr:from>
    <xdr:to>
      <xdr:col>107</xdr:col>
      <xdr:colOff>50800</xdr:colOff>
      <xdr:row>60</xdr:row>
      <xdr:rowOff>170079</xdr:rowOff>
    </xdr:to>
    <xdr:cxnSp macro="">
      <xdr:nvCxnSpPr>
        <xdr:cNvPr id="669" name="直線コネクタ 668">
          <a:extLst>
            <a:ext uri="{FF2B5EF4-FFF2-40B4-BE49-F238E27FC236}">
              <a16:creationId xmlns:a16="http://schemas.microsoft.com/office/drawing/2014/main" id="{FEE22C96-7025-4D8B-BED7-71ABB48EC6CF}"/>
            </a:ext>
          </a:extLst>
        </xdr:cNvPr>
        <xdr:cNvCxnSpPr/>
      </xdr:nvCxnSpPr>
      <xdr:spPr>
        <a:xfrm flipV="1">
          <a:off x="19545300" y="10401757"/>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131081</xdr:rowOff>
    </xdr:from>
    <xdr:ext cx="469744" cy="259045"/>
    <xdr:sp macro="" textlink="">
      <xdr:nvSpPr>
        <xdr:cNvPr id="670" name="n_1aveValue【学校施設】&#10;一人当たり面積">
          <a:extLst>
            <a:ext uri="{FF2B5EF4-FFF2-40B4-BE49-F238E27FC236}">
              <a16:creationId xmlns:a16="http://schemas.microsoft.com/office/drawing/2014/main" id="{897B79D9-960D-4205-9357-D5B94CAED9E3}"/>
            </a:ext>
          </a:extLst>
        </xdr:cNvPr>
        <xdr:cNvSpPr txBox="1"/>
      </xdr:nvSpPr>
      <xdr:spPr>
        <a:xfrm>
          <a:off x="210757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147997</xdr:rowOff>
    </xdr:from>
    <xdr:ext cx="469744" cy="259045"/>
    <xdr:sp macro="" textlink="">
      <xdr:nvSpPr>
        <xdr:cNvPr id="671" name="n_2aveValue【学校施設】&#10;一人当たり面積">
          <a:extLst>
            <a:ext uri="{FF2B5EF4-FFF2-40B4-BE49-F238E27FC236}">
              <a16:creationId xmlns:a16="http://schemas.microsoft.com/office/drawing/2014/main" id="{3FF205B5-122A-4B58-839B-D9B30C3CC6B5}"/>
            </a:ext>
          </a:extLst>
        </xdr:cNvPr>
        <xdr:cNvSpPr txBox="1"/>
      </xdr:nvSpPr>
      <xdr:spPr>
        <a:xfrm>
          <a:off x="20199427" y="1060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162171</xdr:rowOff>
    </xdr:from>
    <xdr:ext cx="469744" cy="259045"/>
    <xdr:sp macro="" textlink="">
      <xdr:nvSpPr>
        <xdr:cNvPr id="672" name="n_3aveValue【学校施設】&#10;一人当たり面積">
          <a:extLst>
            <a:ext uri="{FF2B5EF4-FFF2-40B4-BE49-F238E27FC236}">
              <a16:creationId xmlns:a16="http://schemas.microsoft.com/office/drawing/2014/main" id="{D585FD72-2D89-4D84-85B2-9DB5FE039B34}"/>
            </a:ext>
          </a:extLst>
        </xdr:cNvPr>
        <xdr:cNvSpPr txBox="1"/>
      </xdr:nvSpPr>
      <xdr:spPr>
        <a:xfrm>
          <a:off x="19310427" y="106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48582</xdr:rowOff>
    </xdr:from>
    <xdr:ext cx="469744" cy="259045"/>
    <xdr:sp macro="" textlink="">
      <xdr:nvSpPr>
        <xdr:cNvPr id="673" name="n_4aveValue【学校施設】&#10;一人当たり面積">
          <a:extLst>
            <a:ext uri="{FF2B5EF4-FFF2-40B4-BE49-F238E27FC236}">
              <a16:creationId xmlns:a16="http://schemas.microsoft.com/office/drawing/2014/main" id="{AC4B703D-1B5F-493B-85DD-E3354629F9E7}"/>
            </a:ext>
          </a:extLst>
        </xdr:cNvPr>
        <xdr:cNvSpPr txBox="1"/>
      </xdr:nvSpPr>
      <xdr:spPr>
        <a:xfrm>
          <a:off x="18421427" y="10335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7891</xdr:rowOff>
    </xdr:from>
    <xdr:ext cx="469744" cy="259045"/>
    <xdr:sp macro="" textlink="">
      <xdr:nvSpPr>
        <xdr:cNvPr id="674" name="n_1mainValue【学校施設】&#10;一人当たり面積">
          <a:extLst>
            <a:ext uri="{FF2B5EF4-FFF2-40B4-BE49-F238E27FC236}">
              <a16:creationId xmlns:a16="http://schemas.microsoft.com/office/drawing/2014/main" id="{3E58D29B-FBB5-4CB3-B576-D135D8C1B68D}"/>
            </a:ext>
          </a:extLst>
        </xdr:cNvPr>
        <xdr:cNvSpPr txBox="1"/>
      </xdr:nvSpPr>
      <xdr:spPr>
        <a:xfrm>
          <a:off x="21075727" y="1012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10634</xdr:rowOff>
    </xdr:from>
    <xdr:ext cx="469744" cy="259045"/>
    <xdr:sp macro="" textlink="">
      <xdr:nvSpPr>
        <xdr:cNvPr id="675" name="n_2mainValue【学校施設】&#10;一人当たり面積">
          <a:extLst>
            <a:ext uri="{FF2B5EF4-FFF2-40B4-BE49-F238E27FC236}">
              <a16:creationId xmlns:a16="http://schemas.microsoft.com/office/drawing/2014/main" id="{299887D1-37FA-4FB8-B8BB-D1E10ADBA345}"/>
            </a:ext>
          </a:extLst>
        </xdr:cNvPr>
        <xdr:cNvSpPr txBox="1"/>
      </xdr:nvSpPr>
      <xdr:spPr>
        <a:xfrm>
          <a:off x="20199427" y="10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65956</xdr:rowOff>
    </xdr:from>
    <xdr:ext cx="469744" cy="259045"/>
    <xdr:sp macro="" textlink="">
      <xdr:nvSpPr>
        <xdr:cNvPr id="676" name="n_3mainValue【学校施設】&#10;一人当たり面積">
          <a:extLst>
            <a:ext uri="{FF2B5EF4-FFF2-40B4-BE49-F238E27FC236}">
              <a16:creationId xmlns:a16="http://schemas.microsoft.com/office/drawing/2014/main" id="{242779E9-70AC-415A-BD15-91612FFF6CEB}"/>
            </a:ext>
          </a:extLst>
        </xdr:cNvPr>
        <xdr:cNvSpPr txBox="1"/>
      </xdr:nvSpPr>
      <xdr:spPr>
        <a:xfrm>
          <a:off x="19310427" y="10181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77" name="正方形/長方形 676">
          <a:extLst>
            <a:ext uri="{FF2B5EF4-FFF2-40B4-BE49-F238E27FC236}">
              <a16:creationId xmlns:a16="http://schemas.microsoft.com/office/drawing/2014/main" id="{8684B442-366D-45E9-BCDC-17DD358FAFF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78" name="正方形/長方形 677">
          <a:extLst>
            <a:ext uri="{FF2B5EF4-FFF2-40B4-BE49-F238E27FC236}">
              <a16:creationId xmlns:a16="http://schemas.microsoft.com/office/drawing/2014/main" id="{E9E9846F-3903-48A6-83FD-A0F77473833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79" name="正方形/長方形 678">
          <a:extLst>
            <a:ext uri="{FF2B5EF4-FFF2-40B4-BE49-F238E27FC236}">
              <a16:creationId xmlns:a16="http://schemas.microsoft.com/office/drawing/2014/main" id="{6F406801-E93C-4214-8009-1BAC89B4CC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80" name="正方形/長方形 679">
          <a:extLst>
            <a:ext uri="{FF2B5EF4-FFF2-40B4-BE49-F238E27FC236}">
              <a16:creationId xmlns:a16="http://schemas.microsoft.com/office/drawing/2014/main" id="{F1536101-7962-4147-8FA5-0DAA30EF66C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81" name="正方形/長方形 680">
          <a:extLst>
            <a:ext uri="{FF2B5EF4-FFF2-40B4-BE49-F238E27FC236}">
              <a16:creationId xmlns:a16="http://schemas.microsoft.com/office/drawing/2014/main" id="{44C4275B-47EC-4672-98A5-1C264F20E45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82" name="正方形/長方形 681">
          <a:extLst>
            <a:ext uri="{FF2B5EF4-FFF2-40B4-BE49-F238E27FC236}">
              <a16:creationId xmlns:a16="http://schemas.microsoft.com/office/drawing/2014/main" id="{B1F3EAA2-6401-478F-9C8A-98157CF311B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83" name="正方形/長方形 682">
          <a:extLst>
            <a:ext uri="{FF2B5EF4-FFF2-40B4-BE49-F238E27FC236}">
              <a16:creationId xmlns:a16="http://schemas.microsoft.com/office/drawing/2014/main" id="{4AEC80E4-47A6-4756-9511-E5A9F0ABC89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84" name="正方形/長方形 683">
          <a:extLst>
            <a:ext uri="{FF2B5EF4-FFF2-40B4-BE49-F238E27FC236}">
              <a16:creationId xmlns:a16="http://schemas.microsoft.com/office/drawing/2014/main" id="{5833BF4A-6269-4EAB-8934-DF7D50889AE2}"/>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952687C5-6953-4D72-89CE-7FD17633AB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0B5A73FD-097A-4DBC-8125-F0AD6FDEE9C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95D6BEBD-43AE-4BFF-850B-24E5F2B3BC8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3BE748C6-A0FF-432F-BCA0-3056C0048BE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39693201-D4B2-4833-BF61-EA96681E2E3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367ED028-F97C-400C-8C6B-DA8D850B221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B56E8096-B41A-4FDA-A7D5-544F57C94C8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E3F55220-47CA-4560-9455-189228C7720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93" name="正方形/長方形 692">
          <a:extLst>
            <a:ext uri="{FF2B5EF4-FFF2-40B4-BE49-F238E27FC236}">
              <a16:creationId xmlns:a16="http://schemas.microsoft.com/office/drawing/2014/main" id="{8C6D4209-9081-4B5B-AC3C-BCA836BC417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4" name="正方形/長方形 693">
          <a:extLst>
            <a:ext uri="{FF2B5EF4-FFF2-40B4-BE49-F238E27FC236}">
              <a16:creationId xmlns:a16="http://schemas.microsoft.com/office/drawing/2014/main" id="{631FC640-8432-4A19-87BE-F7E1354D626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5" name="正方形/長方形 694">
          <a:extLst>
            <a:ext uri="{FF2B5EF4-FFF2-40B4-BE49-F238E27FC236}">
              <a16:creationId xmlns:a16="http://schemas.microsoft.com/office/drawing/2014/main" id="{8868A694-66E7-4F57-8D45-AADD80FA237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6" name="正方形/長方形 695">
          <a:extLst>
            <a:ext uri="{FF2B5EF4-FFF2-40B4-BE49-F238E27FC236}">
              <a16:creationId xmlns:a16="http://schemas.microsoft.com/office/drawing/2014/main" id="{81F34D24-6307-4660-A8EA-F32F51B164B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7" name="正方形/長方形 696">
          <a:extLst>
            <a:ext uri="{FF2B5EF4-FFF2-40B4-BE49-F238E27FC236}">
              <a16:creationId xmlns:a16="http://schemas.microsoft.com/office/drawing/2014/main" id="{00FD418F-DA2B-457A-B73D-4067799BF76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8" name="正方形/長方形 697">
          <a:extLst>
            <a:ext uri="{FF2B5EF4-FFF2-40B4-BE49-F238E27FC236}">
              <a16:creationId xmlns:a16="http://schemas.microsoft.com/office/drawing/2014/main" id="{B0867C0D-20F4-4106-A826-3180BD3C813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9" name="正方形/長方形 698">
          <a:extLst>
            <a:ext uri="{FF2B5EF4-FFF2-40B4-BE49-F238E27FC236}">
              <a16:creationId xmlns:a16="http://schemas.microsoft.com/office/drawing/2014/main" id="{0A54D35A-24FF-4C48-BC18-45FCF8E0422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0" name="正方形/長方形 699">
          <a:extLst>
            <a:ext uri="{FF2B5EF4-FFF2-40B4-BE49-F238E27FC236}">
              <a16:creationId xmlns:a16="http://schemas.microsoft.com/office/drawing/2014/main" id="{FC11E6FA-A31E-41CE-ACDB-0FEA7099CB8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1" name="テキスト ボックス 700">
          <a:extLst>
            <a:ext uri="{FF2B5EF4-FFF2-40B4-BE49-F238E27FC236}">
              <a16:creationId xmlns:a16="http://schemas.microsoft.com/office/drawing/2014/main" id="{426819C6-1738-4751-AB95-DECFB83A04B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2" name="直線コネクタ 701">
          <a:extLst>
            <a:ext uri="{FF2B5EF4-FFF2-40B4-BE49-F238E27FC236}">
              <a16:creationId xmlns:a16="http://schemas.microsoft.com/office/drawing/2014/main" id="{5736D3D3-8289-4CB6-877B-BCB04066CE1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3" name="テキスト ボックス 702">
          <a:extLst>
            <a:ext uri="{FF2B5EF4-FFF2-40B4-BE49-F238E27FC236}">
              <a16:creationId xmlns:a16="http://schemas.microsoft.com/office/drawing/2014/main" id="{41DB98D7-F71C-4147-BF1E-3BFB82C20E7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04" name="直線コネクタ 703">
          <a:extLst>
            <a:ext uri="{FF2B5EF4-FFF2-40B4-BE49-F238E27FC236}">
              <a16:creationId xmlns:a16="http://schemas.microsoft.com/office/drawing/2014/main" id="{66CDFB0C-A880-43CD-9065-83BD8992FC46}"/>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2537FC43-199E-4B42-BFDB-FF0185FBBB56}"/>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06" name="直線コネクタ 705">
          <a:extLst>
            <a:ext uri="{FF2B5EF4-FFF2-40B4-BE49-F238E27FC236}">
              <a16:creationId xmlns:a16="http://schemas.microsoft.com/office/drawing/2014/main" id="{A1945245-C89A-42F5-AAF7-8BBF3E90BAA8}"/>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07" name="テキスト ボックス 706">
          <a:extLst>
            <a:ext uri="{FF2B5EF4-FFF2-40B4-BE49-F238E27FC236}">
              <a16:creationId xmlns:a16="http://schemas.microsoft.com/office/drawing/2014/main" id="{83BFB591-3952-4DF5-B116-0849FB32CD74}"/>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08" name="直線コネクタ 707">
          <a:extLst>
            <a:ext uri="{FF2B5EF4-FFF2-40B4-BE49-F238E27FC236}">
              <a16:creationId xmlns:a16="http://schemas.microsoft.com/office/drawing/2014/main" id="{D741AC53-FE7C-4437-BC9A-D327DEF73566}"/>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09" name="テキスト ボックス 708">
          <a:extLst>
            <a:ext uri="{FF2B5EF4-FFF2-40B4-BE49-F238E27FC236}">
              <a16:creationId xmlns:a16="http://schemas.microsoft.com/office/drawing/2014/main" id="{921A22B4-C99C-4478-8732-B49D9544EACB}"/>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10" name="直線コネクタ 709">
          <a:extLst>
            <a:ext uri="{FF2B5EF4-FFF2-40B4-BE49-F238E27FC236}">
              <a16:creationId xmlns:a16="http://schemas.microsoft.com/office/drawing/2014/main" id="{0F2F7014-92B1-4841-A393-B560C31E2C4A}"/>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11" name="テキスト ボックス 710">
          <a:extLst>
            <a:ext uri="{FF2B5EF4-FFF2-40B4-BE49-F238E27FC236}">
              <a16:creationId xmlns:a16="http://schemas.microsoft.com/office/drawing/2014/main" id="{97C46FBD-A6F5-4056-86CC-FAA4CFBD4345}"/>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2" name="直線コネクタ 711">
          <a:extLst>
            <a:ext uri="{FF2B5EF4-FFF2-40B4-BE49-F238E27FC236}">
              <a16:creationId xmlns:a16="http://schemas.microsoft.com/office/drawing/2014/main" id="{0821D8C5-0273-454D-9D22-907BCDD5D9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13" name="テキスト ボックス 712">
          <a:extLst>
            <a:ext uri="{FF2B5EF4-FFF2-40B4-BE49-F238E27FC236}">
              <a16:creationId xmlns:a16="http://schemas.microsoft.com/office/drawing/2014/main" id="{BE8567FC-E5D0-422F-85B9-6653CF2F7D3D}"/>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4" name="【公民館】&#10;有形固定資産減価償却率グラフ枠">
          <a:extLst>
            <a:ext uri="{FF2B5EF4-FFF2-40B4-BE49-F238E27FC236}">
              <a16:creationId xmlns:a16="http://schemas.microsoft.com/office/drawing/2014/main" id="{750F5FDB-A0C6-4D71-930A-1EED858F2FE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87630</xdr:rowOff>
    </xdr:from>
    <xdr:to>
      <xdr:col>85</xdr:col>
      <xdr:colOff>126364</xdr:colOff>
      <xdr:row>108</xdr:row>
      <xdr:rowOff>76200</xdr:rowOff>
    </xdr:to>
    <xdr:cxnSp macro="">
      <xdr:nvCxnSpPr>
        <xdr:cNvPr id="715" name="直線コネクタ 714">
          <a:extLst>
            <a:ext uri="{FF2B5EF4-FFF2-40B4-BE49-F238E27FC236}">
              <a16:creationId xmlns:a16="http://schemas.microsoft.com/office/drawing/2014/main" id="{4CBE5242-31B9-433E-918A-80E3F2DF0F86}"/>
            </a:ext>
          </a:extLst>
        </xdr:cNvPr>
        <xdr:cNvCxnSpPr/>
      </xdr:nvCxnSpPr>
      <xdr:spPr>
        <a:xfrm flipV="1">
          <a:off x="16318864" y="174040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16" name="【公民館】&#10;有形固定資産減価償却率最小値テキスト">
          <a:extLst>
            <a:ext uri="{FF2B5EF4-FFF2-40B4-BE49-F238E27FC236}">
              <a16:creationId xmlns:a16="http://schemas.microsoft.com/office/drawing/2014/main" id="{0629A60D-03CD-4396-997E-CE65EAE2492B}"/>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17" name="直線コネクタ 716">
          <a:extLst>
            <a:ext uri="{FF2B5EF4-FFF2-40B4-BE49-F238E27FC236}">
              <a16:creationId xmlns:a16="http://schemas.microsoft.com/office/drawing/2014/main" id="{B987B294-4801-4ED7-83E0-B23DE9249FE1}"/>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34307</xdr:rowOff>
    </xdr:from>
    <xdr:ext cx="405111" cy="259045"/>
    <xdr:sp macro="" textlink="">
      <xdr:nvSpPr>
        <xdr:cNvPr id="718" name="【公民館】&#10;有形固定資産減価償却率最大値テキスト">
          <a:extLst>
            <a:ext uri="{FF2B5EF4-FFF2-40B4-BE49-F238E27FC236}">
              <a16:creationId xmlns:a16="http://schemas.microsoft.com/office/drawing/2014/main" id="{F30DEC34-936B-4B30-BF58-C679D0B61B95}"/>
            </a:ext>
          </a:extLst>
        </xdr:cNvPr>
        <xdr:cNvSpPr txBox="1"/>
      </xdr:nvSpPr>
      <xdr:spPr>
        <a:xfrm>
          <a:off x="16357600" y="1717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87630</xdr:rowOff>
    </xdr:from>
    <xdr:to>
      <xdr:col>86</xdr:col>
      <xdr:colOff>25400</xdr:colOff>
      <xdr:row>101</xdr:row>
      <xdr:rowOff>87630</xdr:rowOff>
    </xdr:to>
    <xdr:cxnSp macro="">
      <xdr:nvCxnSpPr>
        <xdr:cNvPr id="719" name="直線コネクタ 718">
          <a:extLst>
            <a:ext uri="{FF2B5EF4-FFF2-40B4-BE49-F238E27FC236}">
              <a16:creationId xmlns:a16="http://schemas.microsoft.com/office/drawing/2014/main" id="{D51A5E7E-2400-4847-8EB4-C40959123FC5}"/>
            </a:ext>
          </a:extLst>
        </xdr:cNvPr>
        <xdr:cNvCxnSpPr/>
      </xdr:nvCxnSpPr>
      <xdr:spPr>
        <a:xfrm>
          <a:off x="16230600" y="1740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32275</xdr:rowOff>
    </xdr:from>
    <xdr:ext cx="405111" cy="259045"/>
    <xdr:sp macro="" textlink="">
      <xdr:nvSpPr>
        <xdr:cNvPr id="720" name="【公民館】&#10;有形固定資産減価償却率平均値テキスト">
          <a:extLst>
            <a:ext uri="{FF2B5EF4-FFF2-40B4-BE49-F238E27FC236}">
              <a16:creationId xmlns:a16="http://schemas.microsoft.com/office/drawing/2014/main" id="{E8846AEB-42AE-4672-8336-BC9D014E98B0}"/>
            </a:ext>
          </a:extLst>
        </xdr:cNvPr>
        <xdr:cNvSpPr txBox="1"/>
      </xdr:nvSpPr>
      <xdr:spPr>
        <a:xfrm>
          <a:off x="16357600" y="17691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21" name="フローチャート: 判断 720">
          <a:extLst>
            <a:ext uri="{FF2B5EF4-FFF2-40B4-BE49-F238E27FC236}">
              <a16:creationId xmlns:a16="http://schemas.microsoft.com/office/drawing/2014/main" id="{3743F20B-DF70-4923-9178-A0D230360374}"/>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36830</xdr:rowOff>
    </xdr:from>
    <xdr:to>
      <xdr:col>81</xdr:col>
      <xdr:colOff>101600</xdr:colOff>
      <xdr:row>104</xdr:row>
      <xdr:rowOff>138430</xdr:rowOff>
    </xdr:to>
    <xdr:sp macro="" textlink="">
      <xdr:nvSpPr>
        <xdr:cNvPr id="722" name="フローチャート: 判断 721">
          <a:extLst>
            <a:ext uri="{FF2B5EF4-FFF2-40B4-BE49-F238E27FC236}">
              <a16:creationId xmlns:a16="http://schemas.microsoft.com/office/drawing/2014/main" id="{E10FAD53-2CB2-4ED2-A919-2F3F4998C51C}"/>
            </a:ext>
          </a:extLst>
        </xdr:cNvPr>
        <xdr:cNvSpPr/>
      </xdr:nvSpPr>
      <xdr:spPr>
        <a:xfrm>
          <a:off x="15430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11685</xdr:rowOff>
    </xdr:from>
    <xdr:to>
      <xdr:col>76</xdr:col>
      <xdr:colOff>165100</xdr:colOff>
      <xdr:row>104</xdr:row>
      <xdr:rowOff>113285</xdr:rowOff>
    </xdr:to>
    <xdr:sp macro="" textlink="">
      <xdr:nvSpPr>
        <xdr:cNvPr id="723" name="フローチャート: 判断 722">
          <a:extLst>
            <a:ext uri="{FF2B5EF4-FFF2-40B4-BE49-F238E27FC236}">
              <a16:creationId xmlns:a16="http://schemas.microsoft.com/office/drawing/2014/main" id="{1E949C9E-BF4D-4221-8B55-7B613F58CE69}"/>
            </a:ext>
          </a:extLst>
        </xdr:cNvPr>
        <xdr:cNvSpPr/>
      </xdr:nvSpPr>
      <xdr:spPr>
        <a:xfrm>
          <a:off x="14541500" y="1784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139700</xdr:rowOff>
    </xdr:from>
    <xdr:to>
      <xdr:col>72</xdr:col>
      <xdr:colOff>38100</xdr:colOff>
      <xdr:row>104</xdr:row>
      <xdr:rowOff>69850</xdr:rowOff>
    </xdr:to>
    <xdr:sp macro="" textlink="">
      <xdr:nvSpPr>
        <xdr:cNvPr id="724" name="フローチャート: 判断 723">
          <a:extLst>
            <a:ext uri="{FF2B5EF4-FFF2-40B4-BE49-F238E27FC236}">
              <a16:creationId xmlns:a16="http://schemas.microsoft.com/office/drawing/2014/main" id="{D6BAAAE4-B66D-4A30-B4EC-6024628291F3}"/>
            </a:ext>
          </a:extLst>
        </xdr:cNvPr>
        <xdr:cNvSpPr/>
      </xdr:nvSpPr>
      <xdr:spPr>
        <a:xfrm>
          <a:off x="13652500" y="1779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160274</xdr:rowOff>
    </xdr:from>
    <xdr:to>
      <xdr:col>67</xdr:col>
      <xdr:colOff>101600</xdr:colOff>
      <xdr:row>104</xdr:row>
      <xdr:rowOff>90424</xdr:rowOff>
    </xdr:to>
    <xdr:sp macro="" textlink="">
      <xdr:nvSpPr>
        <xdr:cNvPr id="725" name="フローチャート: 判断 724">
          <a:extLst>
            <a:ext uri="{FF2B5EF4-FFF2-40B4-BE49-F238E27FC236}">
              <a16:creationId xmlns:a16="http://schemas.microsoft.com/office/drawing/2014/main" id="{2F1523C6-92BE-444A-A1E1-0BD89C3F32D7}"/>
            </a:ext>
          </a:extLst>
        </xdr:cNvPr>
        <xdr:cNvSpPr/>
      </xdr:nvSpPr>
      <xdr:spPr>
        <a:xfrm>
          <a:off x="12763500" y="1781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A7F1260B-0EA3-4A96-87CC-5FF78399E87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DE918084-463D-4419-A490-896025F71DB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4940C87-6961-43F4-AE44-96E60276183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FD0E398-1716-4B0D-A9A8-7CCD959644B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FA6FEDBE-FAA2-4A46-80DA-9AD7AE59091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27687</xdr:rowOff>
    </xdr:from>
    <xdr:to>
      <xdr:col>85</xdr:col>
      <xdr:colOff>177800</xdr:colOff>
      <xdr:row>107</xdr:row>
      <xdr:rowOff>129287</xdr:rowOff>
    </xdr:to>
    <xdr:sp macro="" textlink="">
      <xdr:nvSpPr>
        <xdr:cNvPr id="731" name="楕円 730">
          <a:extLst>
            <a:ext uri="{FF2B5EF4-FFF2-40B4-BE49-F238E27FC236}">
              <a16:creationId xmlns:a16="http://schemas.microsoft.com/office/drawing/2014/main" id="{1BA3B414-38E9-45ED-BA46-C47EFE9EC938}"/>
            </a:ext>
          </a:extLst>
        </xdr:cNvPr>
        <xdr:cNvSpPr/>
      </xdr:nvSpPr>
      <xdr:spPr>
        <a:xfrm>
          <a:off x="162687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6114</xdr:rowOff>
    </xdr:from>
    <xdr:ext cx="405111" cy="259045"/>
    <xdr:sp macro="" textlink="">
      <xdr:nvSpPr>
        <xdr:cNvPr id="732" name="【公民館】&#10;有形固定資産減価償却率該当値テキスト">
          <a:extLst>
            <a:ext uri="{FF2B5EF4-FFF2-40B4-BE49-F238E27FC236}">
              <a16:creationId xmlns:a16="http://schemas.microsoft.com/office/drawing/2014/main" id="{48FC3474-7F41-4E5A-8B92-CBADC1ABC2EE}"/>
            </a:ext>
          </a:extLst>
        </xdr:cNvPr>
        <xdr:cNvSpPr txBox="1"/>
      </xdr:nvSpPr>
      <xdr:spPr>
        <a:xfrm>
          <a:off x="16357600" y="1835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7113</xdr:rowOff>
    </xdr:from>
    <xdr:to>
      <xdr:col>81</xdr:col>
      <xdr:colOff>101600</xdr:colOff>
      <xdr:row>107</xdr:row>
      <xdr:rowOff>108713</xdr:rowOff>
    </xdr:to>
    <xdr:sp macro="" textlink="">
      <xdr:nvSpPr>
        <xdr:cNvPr id="733" name="楕円 732">
          <a:extLst>
            <a:ext uri="{FF2B5EF4-FFF2-40B4-BE49-F238E27FC236}">
              <a16:creationId xmlns:a16="http://schemas.microsoft.com/office/drawing/2014/main" id="{43186BE8-938D-4527-8FC0-B61C71B26333}"/>
            </a:ext>
          </a:extLst>
        </xdr:cNvPr>
        <xdr:cNvSpPr/>
      </xdr:nvSpPr>
      <xdr:spPr>
        <a:xfrm>
          <a:off x="15430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57913</xdr:rowOff>
    </xdr:from>
    <xdr:to>
      <xdr:col>85</xdr:col>
      <xdr:colOff>127000</xdr:colOff>
      <xdr:row>107</xdr:row>
      <xdr:rowOff>78487</xdr:rowOff>
    </xdr:to>
    <xdr:cxnSp macro="">
      <xdr:nvCxnSpPr>
        <xdr:cNvPr id="734" name="直線コネクタ 733">
          <a:extLst>
            <a:ext uri="{FF2B5EF4-FFF2-40B4-BE49-F238E27FC236}">
              <a16:creationId xmlns:a16="http://schemas.microsoft.com/office/drawing/2014/main" id="{47383D09-AA8F-4654-B271-CDBB3071D897}"/>
            </a:ext>
          </a:extLst>
        </xdr:cNvPr>
        <xdr:cNvCxnSpPr/>
      </xdr:nvCxnSpPr>
      <xdr:spPr>
        <a:xfrm>
          <a:off x="15481300" y="18403063"/>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146558</xdr:rowOff>
    </xdr:from>
    <xdr:to>
      <xdr:col>76</xdr:col>
      <xdr:colOff>165100</xdr:colOff>
      <xdr:row>107</xdr:row>
      <xdr:rowOff>76708</xdr:rowOff>
    </xdr:to>
    <xdr:sp macro="" textlink="">
      <xdr:nvSpPr>
        <xdr:cNvPr id="735" name="楕円 734">
          <a:extLst>
            <a:ext uri="{FF2B5EF4-FFF2-40B4-BE49-F238E27FC236}">
              <a16:creationId xmlns:a16="http://schemas.microsoft.com/office/drawing/2014/main" id="{B012029B-D8D2-48BB-AF20-7A43FF21C100}"/>
            </a:ext>
          </a:extLst>
        </xdr:cNvPr>
        <xdr:cNvSpPr/>
      </xdr:nvSpPr>
      <xdr:spPr>
        <a:xfrm>
          <a:off x="145415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25908</xdr:rowOff>
    </xdr:from>
    <xdr:to>
      <xdr:col>81</xdr:col>
      <xdr:colOff>50800</xdr:colOff>
      <xdr:row>107</xdr:row>
      <xdr:rowOff>57913</xdr:rowOff>
    </xdr:to>
    <xdr:cxnSp macro="">
      <xdr:nvCxnSpPr>
        <xdr:cNvPr id="736" name="直線コネクタ 735">
          <a:extLst>
            <a:ext uri="{FF2B5EF4-FFF2-40B4-BE49-F238E27FC236}">
              <a16:creationId xmlns:a16="http://schemas.microsoft.com/office/drawing/2014/main" id="{A9FCF07A-7089-43E4-BCE8-AFD24BBFAD0E}"/>
            </a:ext>
          </a:extLst>
        </xdr:cNvPr>
        <xdr:cNvCxnSpPr/>
      </xdr:nvCxnSpPr>
      <xdr:spPr>
        <a:xfrm>
          <a:off x="14592300" y="1837105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123698</xdr:rowOff>
    </xdr:from>
    <xdr:to>
      <xdr:col>72</xdr:col>
      <xdr:colOff>38100</xdr:colOff>
      <xdr:row>107</xdr:row>
      <xdr:rowOff>53848</xdr:rowOff>
    </xdr:to>
    <xdr:sp macro="" textlink="">
      <xdr:nvSpPr>
        <xdr:cNvPr id="737" name="楕円 736">
          <a:extLst>
            <a:ext uri="{FF2B5EF4-FFF2-40B4-BE49-F238E27FC236}">
              <a16:creationId xmlns:a16="http://schemas.microsoft.com/office/drawing/2014/main" id="{013E4D50-96E1-4725-957C-13ED0BF240F8}"/>
            </a:ext>
          </a:extLst>
        </xdr:cNvPr>
        <xdr:cNvSpPr/>
      </xdr:nvSpPr>
      <xdr:spPr>
        <a:xfrm>
          <a:off x="13652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3048</xdr:rowOff>
    </xdr:from>
    <xdr:to>
      <xdr:col>76</xdr:col>
      <xdr:colOff>114300</xdr:colOff>
      <xdr:row>107</xdr:row>
      <xdr:rowOff>25908</xdr:rowOff>
    </xdr:to>
    <xdr:cxnSp macro="">
      <xdr:nvCxnSpPr>
        <xdr:cNvPr id="738" name="直線コネクタ 737">
          <a:extLst>
            <a:ext uri="{FF2B5EF4-FFF2-40B4-BE49-F238E27FC236}">
              <a16:creationId xmlns:a16="http://schemas.microsoft.com/office/drawing/2014/main" id="{BD1D0150-F583-4608-93E8-4F7A2B6FA493}"/>
            </a:ext>
          </a:extLst>
        </xdr:cNvPr>
        <xdr:cNvCxnSpPr/>
      </xdr:nvCxnSpPr>
      <xdr:spPr>
        <a:xfrm>
          <a:off x="13703300" y="1834819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154957</xdr:rowOff>
    </xdr:from>
    <xdr:ext cx="405111" cy="259045"/>
    <xdr:sp macro="" textlink="">
      <xdr:nvSpPr>
        <xdr:cNvPr id="739" name="n_1aveValue【公民館】&#10;有形固定資産減価償却率">
          <a:extLst>
            <a:ext uri="{FF2B5EF4-FFF2-40B4-BE49-F238E27FC236}">
              <a16:creationId xmlns:a16="http://schemas.microsoft.com/office/drawing/2014/main" id="{CF255251-1656-496B-86B6-BDAD662D08B7}"/>
            </a:ext>
          </a:extLst>
        </xdr:cNvPr>
        <xdr:cNvSpPr txBox="1"/>
      </xdr:nvSpPr>
      <xdr:spPr>
        <a:xfrm>
          <a:off x="15266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129812</xdr:rowOff>
    </xdr:from>
    <xdr:ext cx="405111" cy="259045"/>
    <xdr:sp macro="" textlink="">
      <xdr:nvSpPr>
        <xdr:cNvPr id="740" name="n_2aveValue【公民館】&#10;有形固定資産減価償却率">
          <a:extLst>
            <a:ext uri="{FF2B5EF4-FFF2-40B4-BE49-F238E27FC236}">
              <a16:creationId xmlns:a16="http://schemas.microsoft.com/office/drawing/2014/main" id="{AAC389E4-24E9-4A07-AAE5-EC9E5846C073}"/>
            </a:ext>
          </a:extLst>
        </xdr:cNvPr>
        <xdr:cNvSpPr txBox="1"/>
      </xdr:nvSpPr>
      <xdr:spPr>
        <a:xfrm>
          <a:off x="14389744" y="1761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86377</xdr:rowOff>
    </xdr:from>
    <xdr:ext cx="405111" cy="259045"/>
    <xdr:sp macro="" textlink="">
      <xdr:nvSpPr>
        <xdr:cNvPr id="741" name="n_3aveValue【公民館】&#10;有形固定資産減価償却率">
          <a:extLst>
            <a:ext uri="{FF2B5EF4-FFF2-40B4-BE49-F238E27FC236}">
              <a16:creationId xmlns:a16="http://schemas.microsoft.com/office/drawing/2014/main" id="{ED183966-FA3B-4DE4-B221-596F508A4903}"/>
            </a:ext>
          </a:extLst>
        </xdr:cNvPr>
        <xdr:cNvSpPr txBox="1"/>
      </xdr:nvSpPr>
      <xdr:spPr>
        <a:xfrm>
          <a:off x="13500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106951</xdr:rowOff>
    </xdr:from>
    <xdr:ext cx="405111" cy="259045"/>
    <xdr:sp macro="" textlink="">
      <xdr:nvSpPr>
        <xdr:cNvPr id="742" name="n_4aveValue【公民館】&#10;有形固定資産減価償却率">
          <a:extLst>
            <a:ext uri="{FF2B5EF4-FFF2-40B4-BE49-F238E27FC236}">
              <a16:creationId xmlns:a16="http://schemas.microsoft.com/office/drawing/2014/main" id="{FB577C08-DAD6-4A32-A788-6401D5681162}"/>
            </a:ext>
          </a:extLst>
        </xdr:cNvPr>
        <xdr:cNvSpPr txBox="1"/>
      </xdr:nvSpPr>
      <xdr:spPr>
        <a:xfrm>
          <a:off x="12611744" y="1759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99840</xdr:rowOff>
    </xdr:from>
    <xdr:ext cx="405111" cy="259045"/>
    <xdr:sp macro="" textlink="">
      <xdr:nvSpPr>
        <xdr:cNvPr id="743" name="n_1mainValue【公民館】&#10;有形固定資産減価償却率">
          <a:extLst>
            <a:ext uri="{FF2B5EF4-FFF2-40B4-BE49-F238E27FC236}">
              <a16:creationId xmlns:a16="http://schemas.microsoft.com/office/drawing/2014/main" id="{4E8E6AF3-574E-4FCC-B067-FBDA077C4BF7}"/>
            </a:ext>
          </a:extLst>
        </xdr:cNvPr>
        <xdr:cNvSpPr txBox="1"/>
      </xdr:nvSpPr>
      <xdr:spPr>
        <a:xfrm>
          <a:off x="15266044" y="1844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67835</xdr:rowOff>
    </xdr:from>
    <xdr:ext cx="405111" cy="259045"/>
    <xdr:sp macro="" textlink="">
      <xdr:nvSpPr>
        <xdr:cNvPr id="744" name="n_2mainValue【公民館】&#10;有形固定資産減価償却率">
          <a:extLst>
            <a:ext uri="{FF2B5EF4-FFF2-40B4-BE49-F238E27FC236}">
              <a16:creationId xmlns:a16="http://schemas.microsoft.com/office/drawing/2014/main" id="{D8D91963-AEB9-420B-908B-A47DDFB5BC6D}"/>
            </a:ext>
          </a:extLst>
        </xdr:cNvPr>
        <xdr:cNvSpPr txBox="1"/>
      </xdr:nvSpPr>
      <xdr:spPr>
        <a:xfrm>
          <a:off x="14389744" y="1841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44975</xdr:rowOff>
    </xdr:from>
    <xdr:ext cx="405111" cy="259045"/>
    <xdr:sp macro="" textlink="">
      <xdr:nvSpPr>
        <xdr:cNvPr id="745" name="n_3mainValue【公民館】&#10;有形固定資産減価償却率">
          <a:extLst>
            <a:ext uri="{FF2B5EF4-FFF2-40B4-BE49-F238E27FC236}">
              <a16:creationId xmlns:a16="http://schemas.microsoft.com/office/drawing/2014/main" id="{C1347919-CC1D-4FA1-9E6B-503E108F5F97}"/>
            </a:ext>
          </a:extLst>
        </xdr:cNvPr>
        <xdr:cNvSpPr txBox="1"/>
      </xdr:nvSpPr>
      <xdr:spPr>
        <a:xfrm>
          <a:off x="13500744" y="1839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6" name="正方形/長方形 745">
          <a:extLst>
            <a:ext uri="{FF2B5EF4-FFF2-40B4-BE49-F238E27FC236}">
              <a16:creationId xmlns:a16="http://schemas.microsoft.com/office/drawing/2014/main" id="{26CFCFA4-A939-41E8-9E06-2C5670CBD0B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7" name="正方形/長方形 746">
          <a:extLst>
            <a:ext uri="{FF2B5EF4-FFF2-40B4-BE49-F238E27FC236}">
              <a16:creationId xmlns:a16="http://schemas.microsoft.com/office/drawing/2014/main" id="{62AFBB6F-0547-4BCB-9CC2-75881BC840E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8" name="正方形/長方形 747">
          <a:extLst>
            <a:ext uri="{FF2B5EF4-FFF2-40B4-BE49-F238E27FC236}">
              <a16:creationId xmlns:a16="http://schemas.microsoft.com/office/drawing/2014/main" id="{81159DC6-53BA-468E-8CDF-AC7F5A6BE89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9" name="正方形/長方形 748">
          <a:extLst>
            <a:ext uri="{FF2B5EF4-FFF2-40B4-BE49-F238E27FC236}">
              <a16:creationId xmlns:a16="http://schemas.microsoft.com/office/drawing/2014/main" id="{E53BA0E0-FF56-45AA-A5AF-FE8CB1B5E8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0" name="正方形/長方形 749">
          <a:extLst>
            <a:ext uri="{FF2B5EF4-FFF2-40B4-BE49-F238E27FC236}">
              <a16:creationId xmlns:a16="http://schemas.microsoft.com/office/drawing/2014/main" id="{FAB1F452-9A93-4825-B4A8-77933D4F2B6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1" name="正方形/長方形 750">
          <a:extLst>
            <a:ext uri="{FF2B5EF4-FFF2-40B4-BE49-F238E27FC236}">
              <a16:creationId xmlns:a16="http://schemas.microsoft.com/office/drawing/2014/main" id="{7380798B-C428-47DD-9FFC-96D8D7A3BFF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2" name="正方形/長方形 751">
          <a:extLst>
            <a:ext uri="{FF2B5EF4-FFF2-40B4-BE49-F238E27FC236}">
              <a16:creationId xmlns:a16="http://schemas.microsoft.com/office/drawing/2014/main" id="{599BA0B1-D8AB-4967-8791-682F523929D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3" name="正方形/長方形 752">
          <a:extLst>
            <a:ext uri="{FF2B5EF4-FFF2-40B4-BE49-F238E27FC236}">
              <a16:creationId xmlns:a16="http://schemas.microsoft.com/office/drawing/2014/main" id="{9348D992-5237-49A6-8966-70E5AFC8BD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4" name="テキスト ボックス 753">
          <a:extLst>
            <a:ext uri="{FF2B5EF4-FFF2-40B4-BE49-F238E27FC236}">
              <a16:creationId xmlns:a16="http://schemas.microsoft.com/office/drawing/2014/main" id="{86191480-E97F-44CB-AC0A-174095B6B65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5" name="直線コネクタ 754">
          <a:extLst>
            <a:ext uri="{FF2B5EF4-FFF2-40B4-BE49-F238E27FC236}">
              <a16:creationId xmlns:a16="http://schemas.microsoft.com/office/drawing/2014/main" id="{F18B41F1-F2A1-4248-B836-4AB058A294B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56" name="直線コネクタ 755">
          <a:extLst>
            <a:ext uri="{FF2B5EF4-FFF2-40B4-BE49-F238E27FC236}">
              <a16:creationId xmlns:a16="http://schemas.microsoft.com/office/drawing/2014/main" id="{1C662F6E-5924-48A9-B6E9-D0D048B3B8F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57" name="テキスト ボックス 756">
          <a:extLst>
            <a:ext uri="{FF2B5EF4-FFF2-40B4-BE49-F238E27FC236}">
              <a16:creationId xmlns:a16="http://schemas.microsoft.com/office/drawing/2014/main" id="{3FA25CB4-C0C6-4901-B3FA-1656A861E1B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58" name="直線コネクタ 757">
          <a:extLst>
            <a:ext uri="{FF2B5EF4-FFF2-40B4-BE49-F238E27FC236}">
              <a16:creationId xmlns:a16="http://schemas.microsoft.com/office/drawing/2014/main" id="{AD540500-ACB1-429D-82A3-53F778F66EA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9" name="テキスト ボックス 758">
          <a:extLst>
            <a:ext uri="{FF2B5EF4-FFF2-40B4-BE49-F238E27FC236}">
              <a16:creationId xmlns:a16="http://schemas.microsoft.com/office/drawing/2014/main" id="{5814F9FA-05B4-477E-BAEB-7CE265F8236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60" name="直線コネクタ 759">
          <a:extLst>
            <a:ext uri="{FF2B5EF4-FFF2-40B4-BE49-F238E27FC236}">
              <a16:creationId xmlns:a16="http://schemas.microsoft.com/office/drawing/2014/main" id="{092F065B-688C-4BA2-9999-E6062225D02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61" name="テキスト ボックス 760">
          <a:extLst>
            <a:ext uri="{FF2B5EF4-FFF2-40B4-BE49-F238E27FC236}">
              <a16:creationId xmlns:a16="http://schemas.microsoft.com/office/drawing/2014/main" id="{25345BA8-7E81-406E-8A6B-45E7C63652B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62" name="直線コネクタ 761">
          <a:extLst>
            <a:ext uri="{FF2B5EF4-FFF2-40B4-BE49-F238E27FC236}">
              <a16:creationId xmlns:a16="http://schemas.microsoft.com/office/drawing/2014/main" id="{040A6272-EC77-47E1-B7D8-3A1E4D77C3C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63" name="テキスト ボックス 762">
          <a:extLst>
            <a:ext uri="{FF2B5EF4-FFF2-40B4-BE49-F238E27FC236}">
              <a16:creationId xmlns:a16="http://schemas.microsoft.com/office/drawing/2014/main" id="{25FCA553-5367-49E3-8E9E-E661ACB7C55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64" name="直線コネクタ 763">
          <a:extLst>
            <a:ext uri="{FF2B5EF4-FFF2-40B4-BE49-F238E27FC236}">
              <a16:creationId xmlns:a16="http://schemas.microsoft.com/office/drawing/2014/main" id="{6DBC3C50-8847-4159-89B9-8DFF2074B59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65" name="テキスト ボックス 764">
          <a:extLst>
            <a:ext uri="{FF2B5EF4-FFF2-40B4-BE49-F238E27FC236}">
              <a16:creationId xmlns:a16="http://schemas.microsoft.com/office/drawing/2014/main" id="{DF07B7B7-58B1-423C-AAB7-BC9D5E9488C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6" name="直線コネクタ 765">
          <a:extLst>
            <a:ext uri="{FF2B5EF4-FFF2-40B4-BE49-F238E27FC236}">
              <a16:creationId xmlns:a16="http://schemas.microsoft.com/office/drawing/2014/main" id="{51BCF17B-468A-49AB-90AD-8CA50452466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7" name="テキスト ボックス 766">
          <a:extLst>
            <a:ext uri="{FF2B5EF4-FFF2-40B4-BE49-F238E27FC236}">
              <a16:creationId xmlns:a16="http://schemas.microsoft.com/office/drawing/2014/main" id="{EDC0235E-0578-4B51-97B9-C64CEB44EAE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8" name="【公民館】&#10;一人当たり面積グラフ枠">
          <a:extLst>
            <a:ext uri="{FF2B5EF4-FFF2-40B4-BE49-F238E27FC236}">
              <a16:creationId xmlns:a16="http://schemas.microsoft.com/office/drawing/2014/main" id="{89482D8D-107C-4720-83A7-DB2CBDEC9D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62864</xdr:rowOff>
    </xdr:from>
    <xdr:to>
      <xdr:col>116</xdr:col>
      <xdr:colOff>62864</xdr:colOff>
      <xdr:row>107</xdr:row>
      <xdr:rowOff>60961</xdr:rowOff>
    </xdr:to>
    <xdr:cxnSp macro="">
      <xdr:nvCxnSpPr>
        <xdr:cNvPr id="769" name="直線コネクタ 768">
          <a:extLst>
            <a:ext uri="{FF2B5EF4-FFF2-40B4-BE49-F238E27FC236}">
              <a16:creationId xmlns:a16="http://schemas.microsoft.com/office/drawing/2014/main" id="{4FCF7453-253E-4A17-83EE-7589669817E8}"/>
            </a:ext>
          </a:extLst>
        </xdr:cNvPr>
        <xdr:cNvCxnSpPr/>
      </xdr:nvCxnSpPr>
      <xdr:spPr>
        <a:xfrm flipV="1">
          <a:off x="22160864" y="17207864"/>
          <a:ext cx="0" cy="119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770" name="【公民館】&#10;一人当たり面積最小値テキスト">
          <a:extLst>
            <a:ext uri="{FF2B5EF4-FFF2-40B4-BE49-F238E27FC236}">
              <a16:creationId xmlns:a16="http://schemas.microsoft.com/office/drawing/2014/main" id="{FA7880ED-CF2B-40AE-A800-D18313623B97}"/>
            </a:ext>
          </a:extLst>
        </xdr:cNvPr>
        <xdr:cNvSpPr txBox="1"/>
      </xdr:nvSpPr>
      <xdr:spPr>
        <a:xfrm>
          <a:off x="22199600" y="184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771" name="直線コネクタ 770">
          <a:extLst>
            <a:ext uri="{FF2B5EF4-FFF2-40B4-BE49-F238E27FC236}">
              <a16:creationId xmlns:a16="http://schemas.microsoft.com/office/drawing/2014/main" id="{44E404DC-4039-4541-9F4D-CF1F1C77CD29}"/>
            </a:ext>
          </a:extLst>
        </xdr:cNvPr>
        <xdr:cNvCxnSpPr/>
      </xdr:nvCxnSpPr>
      <xdr:spPr>
        <a:xfrm>
          <a:off x="22072600" y="18406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9541</xdr:rowOff>
    </xdr:from>
    <xdr:ext cx="469744" cy="259045"/>
    <xdr:sp macro="" textlink="">
      <xdr:nvSpPr>
        <xdr:cNvPr id="772" name="【公民館】&#10;一人当たり面積最大値テキスト">
          <a:extLst>
            <a:ext uri="{FF2B5EF4-FFF2-40B4-BE49-F238E27FC236}">
              <a16:creationId xmlns:a16="http://schemas.microsoft.com/office/drawing/2014/main" id="{039B1B7A-9B9A-499D-AB76-F82B5A7F60EE}"/>
            </a:ext>
          </a:extLst>
        </xdr:cNvPr>
        <xdr:cNvSpPr txBox="1"/>
      </xdr:nvSpPr>
      <xdr:spPr>
        <a:xfrm>
          <a:off x="22199600"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62864</xdr:rowOff>
    </xdr:from>
    <xdr:to>
      <xdr:col>116</xdr:col>
      <xdr:colOff>152400</xdr:colOff>
      <xdr:row>100</xdr:row>
      <xdr:rowOff>62864</xdr:rowOff>
    </xdr:to>
    <xdr:cxnSp macro="">
      <xdr:nvCxnSpPr>
        <xdr:cNvPr id="773" name="直線コネクタ 772">
          <a:extLst>
            <a:ext uri="{FF2B5EF4-FFF2-40B4-BE49-F238E27FC236}">
              <a16:creationId xmlns:a16="http://schemas.microsoft.com/office/drawing/2014/main" id="{F3277C1D-C32B-4BB4-8620-4BBA6B0BD24A}"/>
            </a:ext>
          </a:extLst>
        </xdr:cNvPr>
        <xdr:cNvCxnSpPr/>
      </xdr:nvCxnSpPr>
      <xdr:spPr>
        <a:xfrm>
          <a:off x="22072600" y="1720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13352</xdr:rowOff>
    </xdr:from>
    <xdr:ext cx="469744" cy="259045"/>
    <xdr:sp macro="" textlink="">
      <xdr:nvSpPr>
        <xdr:cNvPr id="774" name="【公民館】&#10;一人当たり面積平均値テキスト">
          <a:extLst>
            <a:ext uri="{FF2B5EF4-FFF2-40B4-BE49-F238E27FC236}">
              <a16:creationId xmlns:a16="http://schemas.microsoft.com/office/drawing/2014/main" id="{709837F7-4519-4EBB-9CD1-91456C0CC201}"/>
            </a:ext>
          </a:extLst>
        </xdr:cNvPr>
        <xdr:cNvSpPr txBox="1"/>
      </xdr:nvSpPr>
      <xdr:spPr>
        <a:xfrm>
          <a:off x="22199600" y="17844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34925</xdr:rowOff>
    </xdr:from>
    <xdr:to>
      <xdr:col>116</xdr:col>
      <xdr:colOff>114300</xdr:colOff>
      <xdr:row>104</xdr:row>
      <xdr:rowOff>136525</xdr:rowOff>
    </xdr:to>
    <xdr:sp macro="" textlink="">
      <xdr:nvSpPr>
        <xdr:cNvPr id="775" name="フローチャート: 判断 774">
          <a:extLst>
            <a:ext uri="{FF2B5EF4-FFF2-40B4-BE49-F238E27FC236}">
              <a16:creationId xmlns:a16="http://schemas.microsoft.com/office/drawing/2014/main" id="{6FEEFC2F-C4BD-43BF-BFA7-161288FEA178}"/>
            </a:ext>
          </a:extLst>
        </xdr:cNvPr>
        <xdr:cNvSpPr/>
      </xdr:nvSpPr>
      <xdr:spPr>
        <a:xfrm>
          <a:off x="221107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95886</xdr:rowOff>
    </xdr:from>
    <xdr:to>
      <xdr:col>112</xdr:col>
      <xdr:colOff>38100</xdr:colOff>
      <xdr:row>105</xdr:row>
      <xdr:rowOff>26036</xdr:rowOff>
    </xdr:to>
    <xdr:sp macro="" textlink="">
      <xdr:nvSpPr>
        <xdr:cNvPr id="776" name="フローチャート: 判断 775">
          <a:extLst>
            <a:ext uri="{FF2B5EF4-FFF2-40B4-BE49-F238E27FC236}">
              <a16:creationId xmlns:a16="http://schemas.microsoft.com/office/drawing/2014/main" id="{D09B2FE1-1EC8-4C15-82B6-ED4837D67F6F}"/>
            </a:ext>
          </a:extLst>
        </xdr:cNvPr>
        <xdr:cNvSpPr/>
      </xdr:nvSpPr>
      <xdr:spPr>
        <a:xfrm>
          <a:off x="21272500" y="1792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124461</xdr:rowOff>
    </xdr:from>
    <xdr:to>
      <xdr:col>107</xdr:col>
      <xdr:colOff>101600</xdr:colOff>
      <xdr:row>105</xdr:row>
      <xdr:rowOff>54611</xdr:rowOff>
    </xdr:to>
    <xdr:sp macro="" textlink="">
      <xdr:nvSpPr>
        <xdr:cNvPr id="777" name="フローチャート: 判断 776">
          <a:extLst>
            <a:ext uri="{FF2B5EF4-FFF2-40B4-BE49-F238E27FC236}">
              <a16:creationId xmlns:a16="http://schemas.microsoft.com/office/drawing/2014/main" id="{01868641-5F06-4E65-943D-B83132CE36B6}"/>
            </a:ext>
          </a:extLst>
        </xdr:cNvPr>
        <xdr:cNvSpPr/>
      </xdr:nvSpPr>
      <xdr:spPr>
        <a:xfrm>
          <a:off x="20383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133986</xdr:rowOff>
    </xdr:from>
    <xdr:to>
      <xdr:col>102</xdr:col>
      <xdr:colOff>165100</xdr:colOff>
      <xdr:row>105</xdr:row>
      <xdr:rowOff>64136</xdr:rowOff>
    </xdr:to>
    <xdr:sp macro="" textlink="">
      <xdr:nvSpPr>
        <xdr:cNvPr id="778" name="フローチャート: 判断 777">
          <a:extLst>
            <a:ext uri="{FF2B5EF4-FFF2-40B4-BE49-F238E27FC236}">
              <a16:creationId xmlns:a16="http://schemas.microsoft.com/office/drawing/2014/main" id="{04058F0A-04F7-452C-B4A1-A867B1D197EF}"/>
            </a:ext>
          </a:extLst>
        </xdr:cNvPr>
        <xdr:cNvSpPr/>
      </xdr:nvSpPr>
      <xdr:spPr>
        <a:xfrm>
          <a:off x="19494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147320</xdr:rowOff>
    </xdr:from>
    <xdr:to>
      <xdr:col>98</xdr:col>
      <xdr:colOff>38100</xdr:colOff>
      <xdr:row>106</xdr:row>
      <xdr:rowOff>77470</xdr:rowOff>
    </xdr:to>
    <xdr:sp macro="" textlink="">
      <xdr:nvSpPr>
        <xdr:cNvPr id="779" name="フローチャート: 判断 778">
          <a:extLst>
            <a:ext uri="{FF2B5EF4-FFF2-40B4-BE49-F238E27FC236}">
              <a16:creationId xmlns:a16="http://schemas.microsoft.com/office/drawing/2014/main" id="{D20DF7D2-8D07-47B8-BF9E-8ACD1DBAF398}"/>
            </a:ext>
          </a:extLst>
        </xdr:cNvPr>
        <xdr:cNvSpPr/>
      </xdr:nvSpPr>
      <xdr:spPr>
        <a:xfrm>
          <a:off x="18605500" y="1814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F6AD571F-BE95-4D2A-8188-8E61AB6920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433129A7-28E6-4206-BA0E-759C2CE1CD1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327B3E3A-12AC-4F65-AFEA-D0559B7E462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7CA166E9-F249-4857-9FF5-205B2708E8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F41FC3F2-BA52-4E5B-8EEA-F9E540B4D04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111125</xdr:rowOff>
    </xdr:from>
    <xdr:to>
      <xdr:col>116</xdr:col>
      <xdr:colOff>114300</xdr:colOff>
      <xdr:row>102</xdr:row>
      <xdr:rowOff>41275</xdr:rowOff>
    </xdr:to>
    <xdr:sp macro="" textlink="">
      <xdr:nvSpPr>
        <xdr:cNvPr id="785" name="楕円 784">
          <a:extLst>
            <a:ext uri="{FF2B5EF4-FFF2-40B4-BE49-F238E27FC236}">
              <a16:creationId xmlns:a16="http://schemas.microsoft.com/office/drawing/2014/main" id="{9406127C-2215-4042-92E7-1FBBC2457AAE}"/>
            </a:ext>
          </a:extLst>
        </xdr:cNvPr>
        <xdr:cNvSpPr/>
      </xdr:nvSpPr>
      <xdr:spPr>
        <a:xfrm>
          <a:off x="22110700" y="1742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134002</xdr:rowOff>
    </xdr:from>
    <xdr:ext cx="469744" cy="259045"/>
    <xdr:sp macro="" textlink="">
      <xdr:nvSpPr>
        <xdr:cNvPr id="786" name="【公民館】&#10;一人当たり面積該当値テキスト">
          <a:extLst>
            <a:ext uri="{FF2B5EF4-FFF2-40B4-BE49-F238E27FC236}">
              <a16:creationId xmlns:a16="http://schemas.microsoft.com/office/drawing/2014/main" id="{A63B5A7C-2C6D-40BE-BEA3-358D4DA7613D}"/>
            </a:ext>
          </a:extLst>
        </xdr:cNvPr>
        <xdr:cNvSpPr txBox="1"/>
      </xdr:nvSpPr>
      <xdr:spPr>
        <a:xfrm>
          <a:off x="22199600" y="1727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149225</xdr:rowOff>
    </xdr:from>
    <xdr:to>
      <xdr:col>112</xdr:col>
      <xdr:colOff>38100</xdr:colOff>
      <xdr:row>102</xdr:row>
      <xdr:rowOff>79375</xdr:rowOff>
    </xdr:to>
    <xdr:sp macro="" textlink="">
      <xdr:nvSpPr>
        <xdr:cNvPr id="787" name="楕円 786">
          <a:extLst>
            <a:ext uri="{FF2B5EF4-FFF2-40B4-BE49-F238E27FC236}">
              <a16:creationId xmlns:a16="http://schemas.microsoft.com/office/drawing/2014/main" id="{BB2D9685-219C-4A53-851C-6EF1433611C7}"/>
            </a:ext>
          </a:extLst>
        </xdr:cNvPr>
        <xdr:cNvSpPr/>
      </xdr:nvSpPr>
      <xdr:spPr>
        <a:xfrm>
          <a:off x="21272500" y="1746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161925</xdr:rowOff>
    </xdr:from>
    <xdr:to>
      <xdr:col>116</xdr:col>
      <xdr:colOff>63500</xdr:colOff>
      <xdr:row>102</xdr:row>
      <xdr:rowOff>28575</xdr:rowOff>
    </xdr:to>
    <xdr:cxnSp macro="">
      <xdr:nvCxnSpPr>
        <xdr:cNvPr id="788" name="直線コネクタ 787">
          <a:extLst>
            <a:ext uri="{FF2B5EF4-FFF2-40B4-BE49-F238E27FC236}">
              <a16:creationId xmlns:a16="http://schemas.microsoft.com/office/drawing/2014/main" id="{ED5EF6BC-4751-4D33-8C7C-94C5A2990B04}"/>
            </a:ext>
          </a:extLst>
        </xdr:cNvPr>
        <xdr:cNvCxnSpPr/>
      </xdr:nvCxnSpPr>
      <xdr:spPr>
        <a:xfrm flipV="1">
          <a:off x="21323300" y="174783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162561</xdr:rowOff>
    </xdr:from>
    <xdr:to>
      <xdr:col>107</xdr:col>
      <xdr:colOff>101600</xdr:colOff>
      <xdr:row>102</xdr:row>
      <xdr:rowOff>92711</xdr:rowOff>
    </xdr:to>
    <xdr:sp macro="" textlink="">
      <xdr:nvSpPr>
        <xdr:cNvPr id="789" name="楕円 788">
          <a:extLst>
            <a:ext uri="{FF2B5EF4-FFF2-40B4-BE49-F238E27FC236}">
              <a16:creationId xmlns:a16="http://schemas.microsoft.com/office/drawing/2014/main" id="{A4842D2A-E958-416E-B82F-BD4E5C3855A8}"/>
            </a:ext>
          </a:extLst>
        </xdr:cNvPr>
        <xdr:cNvSpPr/>
      </xdr:nvSpPr>
      <xdr:spPr>
        <a:xfrm>
          <a:off x="20383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28575</xdr:rowOff>
    </xdr:from>
    <xdr:to>
      <xdr:col>111</xdr:col>
      <xdr:colOff>177800</xdr:colOff>
      <xdr:row>102</xdr:row>
      <xdr:rowOff>41911</xdr:rowOff>
    </xdr:to>
    <xdr:cxnSp macro="">
      <xdr:nvCxnSpPr>
        <xdr:cNvPr id="790" name="直線コネクタ 789">
          <a:extLst>
            <a:ext uri="{FF2B5EF4-FFF2-40B4-BE49-F238E27FC236}">
              <a16:creationId xmlns:a16="http://schemas.microsoft.com/office/drawing/2014/main" id="{B6858BB4-AB6E-40B0-8EE9-E54C1D600BED}"/>
            </a:ext>
          </a:extLst>
        </xdr:cNvPr>
        <xdr:cNvCxnSpPr/>
      </xdr:nvCxnSpPr>
      <xdr:spPr>
        <a:xfrm flipV="1">
          <a:off x="20434300" y="175164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15875</xdr:rowOff>
    </xdr:from>
    <xdr:to>
      <xdr:col>102</xdr:col>
      <xdr:colOff>165100</xdr:colOff>
      <xdr:row>102</xdr:row>
      <xdr:rowOff>117475</xdr:rowOff>
    </xdr:to>
    <xdr:sp macro="" textlink="">
      <xdr:nvSpPr>
        <xdr:cNvPr id="791" name="楕円 790">
          <a:extLst>
            <a:ext uri="{FF2B5EF4-FFF2-40B4-BE49-F238E27FC236}">
              <a16:creationId xmlns:a16="http://schemas.microsoft.com/office/drawing/2014/main" id="{A4D8F311-BCAC-4CFA-975D-0AF86EFDF54D}"/>
            </a:ext>
          </a:extLst>
        </xdr:cNvPr>
        <xdr:cNvSpPr/>
      </xdr:nvSpPr>
      <xdr:spPr>
        <a:xfrm>
          <a:off x="19494500" y="175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41911</xdr:rowOff>
    </xdr:from>
    <xdr:to>
      <xdr:col>107</xdr:col>
      <xdr:colOff>50800</xdr:colOff>
      <xdr:row>102</xdr:row>
      <xdr:rowOff>66675</xdr:rowOff>
    </xdr:to>
    <xdr:cxnSp macro="">
      <xdr:nvCxnSpPr>
        <xdr:cNvPr id="792" name="直線コネクタ 791">
          <a:extLst>
            <a:ext uri="{FF2B5EF4-FFF2-40B4-BE49-F238E27FC236}">
              <a16:creationId xmlns:a16="http://schemas.microsoft.com/office/drawing/2014/main" id="{D9ED24C2-9C65-4103-A493-CA4A2ABC3CC2}"/>
            </a:ext>
          </a:extLst>
        </xdr:cNvPr>
        <xdr:cNvCxnSpPr/>
      </xdr:nvCxnSpPr>
      <xdr:spPr>
        <a:xfrm flipV="1">
          <a:off x="19545300" y="1752981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17163</xdr:rowOff>
    </xdr:from>
    <xdr:ext cx="469744" cy="259045"/>
    <xdr:sp macro="" textlink="">
      <xdr:nvSpPr>
        <xdr:cNvPr id="793" name="n_1aveValue【公民館】&#10;一人当たり面積">
          <a:extLst>
            <a:ext uri="{FF2B5EF4-FFF2-40B4-BE49-F238E27FC236}">
              <a16:creationId xmlns:a16="http://schemas.microsoft.com/office/drawing/2014/main" id="{AFB8C5E2-4D9B-4222-B59E-A2A59A56AFC0}"/>
            </a:ext>
          </a:extLst>
        </xdr:cNvPr>
        <xdr:cNvSpPr txBox="1"/>
      </xdr:nvSpPr>
      <xdr:spPr>
        <a:xfrm>
          <a:off x="21075727" y="1801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45738</xdr:rowOff>
    </xdr:from>
    <xdr:ext cx="469744" cy="259045"/>
    <xdr:sp macro="" textlink="">
      <xdr:nvSpPr>
        <xdr:cNvPr id="794" name="n_2aveValue【公民館】&#10;一人当たり面積">
          <a:extLst>
            <a:ext uri="{FF2B5EF4-FFF2-40B4-BE49-F238E27FC236}">
              <a16:creationId xmlns:a16="http://schemas.microsoft.com/office/drawing/2014/main" id="{875834BB-5E41-45D2-A309-3C1D5335BD75}"/>
            </a:ext>
          </a:extLst>
        </xdr:cNvPr>
        <xdr:cNvSpPr txBox="1"/>
      </xdr:nvSpPr>
      <xdr:spPr>
        <a:xfrm>
          <a:off x="20199427" y="1804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55263</xdr:rowOff>
    </xdr:from>
    <xdr:ext cx="469744" cy="259045"/>
    <xdr:sp macro="" textlink="">
      <xdr:nvSpPr>
        <xdr:cNvPr id="795" name="n_3aveValue【公民館】&#10;一人当たり面積">
          <a:extLst>
            <a:ext uri="{FF2B5EF4-FFF2-40B4-BE49-F238E27FC236}">
              <a16:creationId xmlns:a16="http://schemas.microsoft.com/office/drawing/2014/main" id="{7915D9DB-60DD-4C68-845A-2AB068D6AAD5}"/>
            </a:ext>
          </a:extLst>
        </xdr:cNvPr>
        <xdr:cNvSpPr txBox="1"/>
      </xdr:nvSpPr>
      <xdr:spPr>
        <a:xfrm>
          <a:off x="19310427" y="1805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93997</xdr:rowOff>
    </xdr:from>
    <xdr:ext cx="469744" cy="259045"/>
    <xdr:sp macro="" textlink="">
      <xdr:nvSpPr>
        <xdr:cNvPr id="796" name="n_4aveValue【公民館】&#10;一人当たり面積">
          <a:extLst>
            <a:ext uri="{FF2B5EF4-FFF2-40B4-BE49-F238E27FC236}">
              <a16:creationId xmlns:a16="http://schemas.microsoft.com/office/drawing/2014/main" id="{99C35F2E-63A1-4421-8726-AFB8A2D155D6}"/>
            </a:ext>
          </a:extLst>
        </xdr:cNvPr>
        <xdr:cNvSpPr txBox="1"/>
      </xdr:nvSpPr>
      <xdr:spPr>
        <a:xfrm>
          <a:off x="184214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95902</xdr:rowOff>
    </xdr:from>
    <xdr:ext cx="469744" cy="259045"/>
    <xdr:sp macro="" textlink="">
      <xdr:nvSpPr>
        <xdr:cNvPr id="797" name="n_1mainValue【公民館】&#10;一人当たり面積">
          <a:extLst>
            <a:ext uri="{FF2B5EF4-FFF2-40B4-BE49-F238E27FC236}">
              <a16:creationId xmlns:a16="http://schemas.microsoft.com/office/drawing/2014/main" id="{1D01DCB9-4E41-4EBD-8DCA-7F3CAAC33623}"/>
            </a:ext>
          </a:extLst>
        </xdr:cNvPr>
        <xdr:cNvSpPr txBox="1"/>
      </xdr:nvSpPr>
      <xdr:spPr>
        <a:xfrm>
          <a:off x="21075727" y="1724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109238</xdr:rowOff>
    </xdr:from>
    <xdr:ext cx="469744" cy="259045"/>
    <xdr:sp macro="" textlink="">
      <xdr:nvSpPr>
        <xdr:cNvPr id="798" name="n_2mainValue【公民館】&#10;一人当たり面積">
          <a:extLst>
            <a:ext uri="{FF2B5EF4-FFF2-40B4-BE49-F238E27FC236}">
              <a16:creationId xmlns:a16="http://schemas.microsoft.com/office/drawing/2014/main" id="{636C8960-B574-4677-AA3F-BCDCCA2F7D5C}"/>
            </a:ext>
          </a:extLst>
        </xdr:cNvPr>
        <xdr:cNvSpPr txBox="1"/>
      </xdr:nvSpPr>
      <xdr:spPr>
        <a:xfrm>
          <a:off x="20199427" y="1725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134002</xdr:rowOff>
    </xdr:from>
    <xdr:ext cx="469744" cy="259045"/>
    <xdr:sp macro="" textlink="">
      <xdr:nvSpPr>
        <xdr:cNvPr id="799" name="n_3mainValue【公民館】&#10;一人当たり面積">
          <a:extLst>
            <a:ext uri="{FF2B5EF4-FFF2-40B4-BE49-F238E27FC236}">
              <a16:creationId xmlns:a16="http://schemas.microsoft.com/office/drawing/2014/main" id="{F970BAE3-3F53-4AC5-A133-6039454BC40F}"/>
            </a:ext>
          </a:extLst>
        </xdr:cNvPr>
        <xdr:cNvSpPr txBox="1"/>
      </xdr:nvSpPr>
      <xdr:spPr>
        <a:xfrm>
          <a:off x="19310427" y="1727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0" name="正方形/長方形 799">
          <a:extLst>
            <a:ext uri="{FF2B5EF4-FFF2-40B4-BE49-F238E27FC236}">
              <a16:creationId xmlns:a16="http://schemas.microsoft.com/office/drawing/2014/main" id="{DF14E706-EF00-4A3D-BC96-A9A9B799389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1" name="正方形/長方形 800">
          <a:extLst>
            <a:ext uri="{FF2B5EF4-FFF2-40B4-BE49-F238E27FC236}">
              <a16:creationId xmlns:a16="http://schemas.microsoft.com/office/drawing/2014/main" id="{A2F9FE1C-F683-4D79-8F55-2B543D844FD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2" name="テキスト ボックス 801">
          <a:extLst>
            <a:ext uri="{FF2B5EF4-FFF2-40B4-BE49-F238E27FC236}">
              <a16:creationId xmlns:a16="http://schemas.microsoft.com/office/drawing/2014/main" id="{85A10F72-F97D-478D-A2D9-8D009CB4A9D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本分析表に含まれる基幹的な公共施設のうち、特に学校施設（</a:t>
          </a:r>
          <a: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t>80.1%</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）、公民館（</a:t>
          </a:r>
          <a: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t>92.6%</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において有形固定資産減価償却率が極めて高く、全国平均や類似団体平均を大きく上回る深刻な老朽化状態にある。これらは建替えや大規模改修の適期を過ぎており、維持管理コストの増大と安全性の確保が大きな課題となっている。</a:t>
          </a:r>
          <a:b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b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また、本町の地理的特性から港湾・漁港施設の一人当たり資産額が類似団体平均の約</a:t>
          </a:r>
          <a: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t>2</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倍以上（約</a:t>
          </a:r>
          <a: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t>155</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万円）と突出しており、広大なインフラ資産を少人数で支える構造となっている。</a:t>
          </a:r>
          <a:b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b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今後は「公共施設再配置計画」に基づき、老朽化した施設の集約化・複合化や除却を加速</a:t>
          </a:r>
          <a:r>
            <a:rPr lang="ja-JP" altLang="en-US" sz="1300" b="0">
              <a:solidFill>
                <a:schemeClr val="dk1"/>
              </a:solidFill>
              <a:effectLst/>
              <a:latin typeface="ＭＳ ゴシック" panose="020B0609070205080204" pitchFamily="49" charset="-128"/>
              <a:ea typeface="ＭＳ ゴシック" panose="020B0609070205080204" pitchFamily="49" charset="-128"/>
              <a:cs typeface="+mn-cs"/>
            </a:rPr>
            <a:t>させ</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、適正な資産保有量への転換と財政負担の軽減を推進する。</a:t>
          </a:r>
          <a:endParaRPr kumimoji="1" lang="ja-JP" altLang="en-US" sz="1300" b="0">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D102C38-5F39-4528-8FD7-C6916D77E7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16ECAAF-7A5B-4332-A49C-410537FB66D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E86B7C-8651-4B20-B744-7D2D2F741C0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E02383-9F0D-42BE-833B-BEEC04567EB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愛知県南知多町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0DBED4-AB86-4211-A388-13010BD05A2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CFC8D8-C2F0-4A02-87AB-2A1C898BD1F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5B41D8-D26A-4D3C-A3E0-F0C3D98FBD5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BA9204-FC11-464B-B227-D44AFFAD662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6F0F5D1-450D-4F63-8ECC-E92F385DC73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C47FC39-A182-4530-98B9-D826AE902AB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15,506
14,892
38.23
9,843,181
9,414,501
426,931
5,395,576
6,080,874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14D524-B0FF-4D85-B5F9-0793B392BAA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8B1A054-2E5D-4F97-B2CA-D6953ED1E2C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9DAD15-D242-4727-BAC0-D7987BE2980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0DD8475-E5CD-4149-90F4-2FCE0B979A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7F7372-EF3D-4971-B689-FD798353E9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50FC4F6-8A1B-42AD-B06F-F4FE05BED77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2FF8A97-2FC8-45C5-BF9C-EBCB9CDCBF5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8498A8A-8CBF-46BE-BE27-6CD165671B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EE3328-C7AA-4A9D-9501-6B2F0FFB81B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A4BAFA-7E8F-41B1-BE3C-1FD1A711E05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1CF200-6C88-4C18-BB7B-A22EC54369E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2762A77-2B81-4648-BD5F-A79D09C42C3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CF5151-A187-4DC3-AED7-2B3AC238EAD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C3A7A79-A8E7-41B8-AC3F-F8FD5502082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B4E8CF-1116-4597-8200-2564582C509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576103-48D9-4F87-AAA4-C59B85F5EA0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9D6A627-9555-49A2-ABD4-555BC9F59D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EAB8F9E-4884-4C7C-81C9-1924C75DE0A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52BB00-4545-423D-964D-BAD3DA50677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4278386-F903-4DB2-A3D8-8EA98A8A0A8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9B431E-2EE1-4E30-A7C9-DA6FF2D6404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A95C863-CE20-4D8F-9292-ABB81B0F6F2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61B00B-C92D-443B-866D-67DE2D76E19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010F5C3-1E72-48AF-8F31-63756CC1448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0A47CD-B31E-4E39-ABF5-5583C2E103C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077CAD3-3EA3-4967-9ABF-6EA9FCEE6F1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775EF3A-D877-4257-AC7F-44089AA90A7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21E54D-E84C-414A-B8E6-03E25390099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7258027-5C62-44BB-B8A9-A874CA597389}"/>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ED4F50A-4E8E-4796-B9F9-614F6DA9832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EA46E6F-2770-4B7F-9EF2-82343C606B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259F473-6258-4337-9DCD-4F50E511451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893B350-9F20-4AA3-BB99-8792CA708F1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C5F5D2B-9129-4D4F-AC59-83C7D5BFEE0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0EDFD60-151F-4E92-9CBD-945C2470462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BF29F38-3DFC-4F3E-B90E-3B32CAAC234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C730419-7D50-4FA1-9826-0F13C35A9BA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87351F5-CD97-4EE0-85BE-73A97A24735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A7EA6D4-4104-4C2C-A4C3-D54E25B60AB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959C84F-2729-49E2-BF0C-E34C71579C4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2FF2A87-2F03-405B-91E4-F1C9E744A8C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1B08707-D878-43A2-BF62-919F281498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3F8849E-72B5-48F1-9694-092A6377352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28838108-E3D1-4EFA-8F78-F78036C2A28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1455601-32EE-4854-BCAF-7288628D926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9E0142F-9D0B-40F5-8C59-9688FD1063E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461F0AE-8699-4624-9540-10E6BEA3B8A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8B4DB37-2835-427A-8283-CF7989EDFD7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FFA1FECC-7BE9-47D9-9B28-D6599F45BC0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54791EE2-183D-4D15-AE78-C4491558C5A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9861156-2518-4F61-A208-766A2098F2A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FE7C0749-1369-48C6-B6FA-A790A224F53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486646C-39E7-4358-90AB-CDACDABC941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EEAF29C-4362-4A26-AA3B-EAD06E61DF2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FED0BBE8-51C3-4607-BFE8-DF0459D7266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3261BF1C-E20A-48DB-BE46-2A258695A11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96929E46-807F-4387-9783-A9D871853FB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AD0C1A6-7BC8-425C-B64C-5A3A55E31DA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6F60CD6-4C27-4504-A91A-9F5AC9E72CD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71" name="テキスト ボックス 70">
          <a:extLst>
            <a:ext uri="{FF2B5EF4-FFF2-40B4-BE49-F238E27FC236}">
              <a16:creationId xmlns:a16="http://schemas.microsoft.com/office/drawing/2014/main" id="{88C9725D-B9F6-4F33-8154-86A1ED81BE48}"/>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BA5FE3D2-E388-43FE-A740-CA6325CD3E1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73" name="テキスト ボックス 72">
          <a:extLst>
            <a:ext uri="{FF2B5EF4-FFF2-40B4-BE49-F238E27FC236}">
              <a16:creationId xmlns:a16="http://schemas.microsoft.com/office/drawing/2014/main" id="{1E30FA2B-BB70-4651-A7E9-7C6F5366AE9C}"/>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4" name="【体育館・プール】&#10;有形固定資産減価償却率グラフ枠">
          <a:extLst>
            <a:ext uri="{FF2B5EF4-FFF2-40B4-BE49-F238E27FC236}">
              <a16:creationId xmlns:a16="http://schemas.microsoft.com/office/drawing/2014/main" id="{B278515B-8BD7-492D-9767-015B93DC270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64</xdr:row>
      <xdr:rowOff>9797</xdr:rowOff>
    </xdr:to>
    <xdr:cxnSp macro="">
      <xdr:nvCxnSpPr>
        <xdr:cNvPr id="75" name="直線コネクタ 74">
          <a:extLst>
            <a:ext uri="{FF2B5EF4-FFF2-40B4-BE49-F238E27FC236}">
              <a16:creationId xmlns:a16="http://schemas.microsoft.com/office/drawing/2014/main" id="{751DB9C0-07BE-4154-ACF5-92FB8E08469C}"/>
            </a:ext>
          </a:extLst>
        </xdr:cNvPr>
        <xdr:cNvCxnSpPr/>
      </xdr:nvCxnSpPr>
      <xdr:spPr>
        <a:xfrm flipV="1">
          <a:off x="4634865" y="9411788"/>
          <a:ext cx="0" cy="1570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13624</xdr:rowOff>
    </xdr:from>
    <xdr:ext cx="405111" cy="259045"/>
    <xdr:sp macro="" textlink="">
      <xdr:nvSpPr>
        <xdr:cNvPr id="76" name="【体育館・プール】&#10;有形固定資産減価償却率最小値テキスト">
          <a:extLst>
            <a:ext uri="{FF2B5EF4-FFF2-40B4-BE49-F238E27FC236}">
              <a16:creationId xmlns:a16="http://schemas.microsoft.com/office/drawing/2014/main" id="{2204C2DF-0BF7-448F-9C2C-8B18B50A2EEA}"/>
            </a:ext>
          </a:extLst>
        </xdr:cNvPr>
        <xdr:cNvSpPr txBox="1"/>
      </xdr:nvSpPr>
      <xdr:spPr>
        <a:xfrm>
          <a:off x="4673600" y="1098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9797</xdr:rowOff>
    </xdr:from>
    <xdr:to>
      <xdr:col>24</xdr:col>
      <xdr:colOff>152400</xdr:colOff>
      <xdr:row>64</xdr:row>
      <xdr:rowOff>9797</xdr:rowOff>
    </xdr:to>
    <xdr:cxnSp macro="">
      <xdr:nvCxnSpPr>
        <xdr:cNvPr id="77" name="直線コネクタ 76">
          <a:extLst>
            <a:ext uri="{FF2B5EF4-FFF2-40B4-BE49-F238E27FC236}">
              <a16:creationId xmlns:a16="http://schemas.microsoft.com/office/drawing/2014/main" id="{98D0AA0D-F327-41F4-A303-AA282375CA2B}"/>
            </a:ext>
          </a:extLst>
        </xdr:cNvPr>
        <xdr:cNvCxnSpPr/>
      </xdr:nvCxnSpPr>
      <xdr:spPr>
        <a:xfrm>
          <a:off x="4546600" y="1098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78" name="【体育館・プール】&#10;有形固定資産減価償却率最大値テキスト">
          <a:extLst>
            <a:ext uri="{FF2B5EF4-FFF2-40B4-BE49-F238E27FC236}">
              <a16:creationId xmlns:a16="http://schemas.microsoft.com/office/drawing/2014/main" id="{122FB5E3-40DE-481E-BBFC-0A75D0DAF4CF}"/>
            </a:ext>
          </a:extLst>
        </xdr:cNvPr>
        <xdr:cNvSpPr txBox="1"/>
      </xdr:nvSpPr>
      <xdr:spPr>
        <a:xfrm>
          <a:off x="4673600" y="9187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79" name="直線コネクタ 78">
          <a:extLst>
            <a:ext uri="{FF2B5EF4-FFF2-40B4-BE49-F238E27FC236}">
              <a16:creationId xmlns:a16="http://schemas.microsoft.com/office/drawing/2014/main" id="{B782585E-DE3B-47C7-8D5C-B1E17CC3FAA6}"/>
            </a:ext>
          </a:extLst>
        </xdr:cNvPr>
        <xdr:cNvCxnSpPr/>
      </xdr:nvCxnSpPr>
      <xdr:spPr>
        <a:xfrm>
          <a:off x="4546600" y="9411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73314</xdr:rowOff>
    </xdr:from>
    <xdr:ext cx="405111" cy="259045"/>
    <xdr:sp macro="" textlink="">
      <xdr:nvSpPr>
        <xdr:cNvPr id="80" name="【体育館・プール】&#10;有形固定資産減価償却率平均値テキスト">
          <a:extLst>
            <a:ext uri="{FF2B5EF4-FFF2-40B4-BE49-F238E27FC236}">
              <a16:creationId xmlns:a16="http://schemas.microsoft.com/office/drawing/2014/main" id="{FEB2D062-0392-4619-B418-2CD98402261F}"/>
            </a:ext>
          </a:extLst>
        </xdr:cNvPr>
        <xdr:cNvSpPr txBox="1"/>
      </xdr:nvSpPr>
      <xdr:spPr>
        <a:xfrm>
          <a:off x="4673600" y="9845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50437</xdr:rowOff>
    </xdr:from>
    <xdr:to>
      <xdr:col>24</xdr:col>
      <xdr:colOff>114300</xdr:colOff>
      <xdr:row>58</xdr:row>
      <xdr:rowOff>152037</xdr:rowOff>
    </xdr:to>
    <xdr:sp macro="" textlink="">
      <xdr:nvSpPr>
        <xdr:cNvPr id="81" name="フローチャート: 判断 80">
          <a:extLst>
            <a:ext uri="{FF2B5EF4-FFF2-40B4-BE49-F238E27FC236}">
              <a16:creationId xmlns:a16="http://schemas.microsoft.com/office/drawing/2014/main" id="{E4936F22-B994-4551-A074-D045874053CE}"/>
            </a:ext>
          </a:extLst>
        </xdr:cNvPr>
        <xdr:cNvSpPr/>
      </xdr:nvSpPr>
      <xdr:spPr>
        <a:xfrm>
          <a:off x="4584700" y="999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133713</xdr:rowOff>
    </xdr:from>
    <xdr:to>
      <xdr:col>20</xdr:col>
      <xdr:colOff>38100</xdr:colOff>
      <xdr:row>58</xdr:row>
      <xdr:rowOff>63863</xdr:rowOff>
    </xdr:to>
    <xdr:sp macro="" textlink="">
      <xdr:nvSpPr>
        <xdr:cNvPr id="82" name="フローチャート: 判断 81">
          <a:extLst>
            <a:ext uri="{FF2B5EF4-FFF2-40B4-BE49-F238E27FC236}">
              <a16:creationId xmlns:a16="http://schemas.microsoft.com/office/drawing/2014/main" id="{70097C90-54BA-4D85-A49E-17D01FDFAC3D}"/>
            </a:ext>
          </a:extLst>
        </xdr:cNvPr>
        <xdr:cNvSpPr/>
      </xdr:nvSpPr>
      <xdr:spPr>
        <a:xfrm>
          <a:off x="3746500" y="990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109220</xdr:rowOff>
    </xdr:from>
    <xdr:to>
      <xdr:col>15</xdr:col>
      <xdr:colOff>101600</xdr:colOff>
      <xdr:row>59</xdr:row>
      <xdr:rowOff>39370</xdr:rowOff>
    </xdr:to>
    <xdr:sp macro="" textlink="">
      <xdr:nvSpPr>
        <xdr:cNvPr id="83" name="フローチャート: 判断 82">
          <a:extLst>
            <a:ext uri="{FF2B5EF4-FFF2-40B4-BE49-F238E27FC236}">
              <a16:creationId xmlns:a16="http://schemas.microsoft.com/office/drawing/2014/main" id="{A673985C-6CC7-41AA-A7A1-1CBF1DA06473}"/>
            </a:ext>
          </a:extLst>
        </xdr:cNvPr>
        <xdr:cNvSpPr/>
      </xdr:nvSpPr>
      <xdr:spPr>
        <a:xfrm>
          <a:off x="2857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92891</xdr:rowOff>
    </xdr:from>
    <xdr:to>
      <xdr:col>10</xdr:col>
      <xdr:colOff>165100</xdr:colOff>
      <xdr:row>59</xdr:row>
      <xdr:rowOff>23041</xdr:rowOff>
    </xdr:to>
    <xdr:sp macro="" textlink="">
      <xdr:nvSpPr>
        <xdr:cNvPr id="84" name="フローチャート: 判断 83">
          <a:extLst>
            <a:ext uri="{FF2B5EF4-FFF2-40B4-BE49-F238E27FC236}">
              <a16:creationId xmlns:a16="http://schemas.microsoft.com/office/drawing/2014/main" id="{9B704A7C-FB0C-4FA3-BB61-3829E25A440C}"/>
            </a:ext>
          </a:extLst>
        </xdr:cNvPr>
        <xdr:cNvSpPr/>
      </xdr:nvSpPr>
      <xdr:spPr>
        <a:xfrm>
          <a:off x="19685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153307</xdr:rowOff>
    </xdr:from>
    <xdr:to>
      <xdr:col>6</xdr:col>
      <xdr:colOff>38100</xdr:colOff>
      <xdr:row>58</xdr:row>
      <xdr:rowOff>83457</xdr:rowOff>
    </xdr:to>
    <xdr:sp macro="" textlink="">
      <xdr:nvSpPr>
        <xdr:cNvPr id="85" name="フローチャート: 判断 84">
          <a:extLst>
            <a:ext uri="{FF2B5EF4-FFF2-40B4-BE49-F238E27FC236}">
              <a16:creationId xmlns:a16="http://schemas.microsoft.com/office/drawing/2014/main" id="{8DAA4317-81D0-469E-BD9C-E44379D48CFA}"/>
            </a:ext>
          </a:extLst>
        </xdr:cNvPr>
        <xdr:cNvSpPr/>
      </xdr:nvSpPr>
      <xdr:spPr>
        <a:xfrm>
          <a:off x="1079500" y="992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31A22E9-AE29-4D35-A131-2C787D2A762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46D65CD-B163-43DB-8E74-B3FB89A2353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FCA593D-AD8D-479E-B5CE-9BA60DE0878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208DE87C-3942-41AF-8E32-283CFF66221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90" name="テキスト ボックス 89">
          <a:extLst>
            <a:ext uri="{FF2B5EF4-FFF2-40B4-BE49-F238E27FC236}">
              <a16:creationId xmlns:a16="http://schemas.microsoft.com/office/drawing/2014/main" id="{D3D806BF-4172-412F-BEB7-324A0901036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73297</xdr:rowOff>
    </xdr:from>
    <xdr:to>
      <xdr:col>24</xdr:col>
      <xdr:colOff>114300</xdr:colOff>
      <xdr:row>59</xdr:row>
      <xdr:rowOff>3447</xdr:rowOff>
    </xdr:to>
    <xdr:sp macro="" textlink="">
      <xdr:nvSpPr>
        <xdr:cNvPr id="91" name="楕円 90">
          <a:extLst>
            <a:ext uri="{FF2B5EF4-FFF2-40B4-BE49-F238E27FC236}">
              <a16:creationId xmlns:a16="http://schemas.microsoft.com/office/drawing/2014/main" id="{B010328F-887D-4674-98AD-6CD72D2E2FFB}"/>
            </a:ext>
          </a:extLst>
        </xdr:cNvPr>
        <xdr:cNvSpPr/>
      </xdr:nvSpPr>
      <xdr:spPr>
        <a:xfrm>
          <a:off x="45847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51724</xdr:rowOff>
    </xdr:from>
    <xdr:ext cx="405111" cy="259045"/>
    <xdr:sp macro="" textlink="">
      <xdr:nvSpPr>
        <xdr:cNvPr id="92" name="【体育館・プール】&#10;有形固定資産減価償却率該当値テキスト">
          <a:extLst>
            <a:ext uri="{FF2B5EF4-FFF2-40B4-BE49-F238E27FC236}">
              <a16:creationId xmlns:a16="http://schemas.microsoft.com/office/drawing/2014/main" id="{0A7272DD-2BAA-430A-A84F-0D6C93C5D659}"/>
            </a:ext>
          </a:extLst>
        </xdr:cNvPr>
        <xdr:cNvSpPr txBox="1"/>
      </xdr:nvSpPr>
      <xdr:spPr>
        <a:xfrm>
          <a:off x="4673600" y="9995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127181</xdr:rowOff>
    </xdr:from>
    <xdr:to>
      <xdr:col>20</xdr:col>
      <xdr:colOff>38100</xdr:colOff>
      <xdr:row>58</xdr:row>
      <xdr:rowOff>57331</xdr:rowOff>
    </xdr:to>
    <xdr:sp macro="" textlink="">
      <xdr:nvSpPr>
        <xdr:cNvPr id="93" name="楕円 92">
          <a:extLst>
            <a:ext uri="{FF2B5EF4-FFF2-40B4-BE49-F238E27FC236}">
              <a16:creationId xmlns:a16="http://schemas.microsoft.com/office/drawing/2014/main" id="{6124A11F-386E-428F-920E-8466513A1670}"/>
            </a:ext>
          </a:extLst>
        </xdr:cNvPr>
        <xdr:cNvSpPr/>
      </xdr:nvSpPr>
      <xdr:spPr>
        <a:xfrm>
          <a:off x="3746500" y="989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6531</xdr:rowOff>
    </xdr:from>
    <xdr:to>
      <xdr:col>24</xdr:col>
      <xdr:colOff>63500</xdr:colOff>
      <xdr:row>58</xdr:row>
      <xdr:rowOff>124097</xdr:rowOff>
    </xdr:to>
    <xdr:cxnSp macro="">
      <xdr:nvCxnSpPr>
        <xdr:cNvPr id="94" name="直線コネクタ 93">
          <a:extLst>
            <a:ext uri="{FF2B5EF4-FFF2-40B4-BE49-F238E27FC236}">
              <a16:creationId xmlns:a16="http://schemas.microsoft.com/office/drawing/2014/main" id="{3A594EC4-BC0D-49B8-8CB1-F7F7C6C6DEC5}"/>
            </a:ext>
          </a:extLst>
        </xdr:cNvPr>
        <xdr:cNvCxnSpPr/>
      </xdr:nvCxnSpPr>
      <xdr:spPr>
        <a:xfrm>
          <a:off x="3797300" y="9950631"/>
          <a:ext cx="838200" cy="11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171269</xdr:rowOff>
    </xdr:from>
    <xdr:to>
      <xdr:col>15</xdr:col>
      <xdr:colOff>101600</xdr:colOff>
      <xdr:row>57</xdr:row>
      <xdr:rowOff>101419</xdr:rowOff>
    </xdr:to>
    <xdr:sp macro="" textlink="">
      <xdr:nvSpPr>
        <xdr:cNvPr id="95" name="楕円 94">
          <a:extLst>
            <a:ext uri="{FF2B5EF4-FFF2-40B4-BE49-F238E27FC236}">
              <a16:creationId xmlns:a16="http://schemas.microsoft.com/office/drawing/2014/main" id="{471B2360-9A34-47E6-99BA-50AE02928745}"/>
            </a:ext>
          </a:extLst>
        </xdr:cNvPr>
        <xdr:cNvSpPr/>
      </xdr:nvSpPr>
      <xdr:spPr>
        <a:xfrm>
          <a:off x="2857500" y="977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50619</xdr:rowOff>
    </xdr:from>
    <xdr:to>
      <xdr:col>19</xdr:col>
      <xdr:colOff>177800</xdr:colOff>
      <xdr:row>58</xdr:row>
      <xdr:rowOff>6531</xdr:rowOff>
    </xdr:to>
    <xdr:cxnSp macro="">
      <xdr:nvCxnSpPr>
        <xdr:cNvPr id="96" name="直線コネクタ 95">
          <a:extLst>
            <a:ext uri="{FF2B5EF4-FFF2-40B4-BE49-F238E27FC236}">
              <a16:creationId xmlns:a16="http://schemas.microsoft.com/office/drawing/2014/main" id="{783DA5DA-2577-445C-84D6-9A688F0A8104}"/>
            </a:ext>
          </a:extLst>
        </xdr:cNvPr>
        <xdr:cNvCxnSpPr/>
      </xdr:nvCxnSpPr>
      <xdr:spPr>
        <a:xfrm>
          <a:off x="2908300" y="9823269"/>
          <a:ext cx="889000" cy="12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60234</xdr:rowOff>
    </xdr:from>
    <xdr:to>
      <xdr:col>10</xdr:col>
      <xdr:colOff>165100</xdr:colOff>
      <xdr:row>56</xdr:row>
      <xdr:rowOff>161834</xdr:rowOff>
    </xdr:to>
    <xdr:sp macro="" textlink="">
      <xdr:nvSpPr>
        <xdr:cNvPr id="97" name="楕円 96">
          <a:extLst>
            <a:ext uri="{FF2B5EF4-FFF2-40B4-BE49-F238E27FC236}">
              <a16:creationId xmlns:a16="http://schemas.microsoft.com/office/drawing/2014/main" id="{57C22AE0-88CB-4A70-BB8A-AB789C7B734B}"/>
            </a:ext>
          </a:extLst>
        </xdr:cNvPr>
        <xdr:cNvSpPr/>
      </xdr:nvSpPr>
      <xdr:spPr>
        <a:xfrm>
          <a:off x="1968500" y="96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111034</xdr:rowOff>
    </xdr:from>
    <xdr:to>
      <xdr:col>15</xdr:col>
      <xdr:colOff>50800</xdr:colOff>
      <xdr:row>57</xdr:row>
      <xdr:rowOff>50619</xdr:rowOff>
    </xdr:to>
    <xdr:cxnSp macro="">
      <xdr:nvCxnSpPr>
        <xdr:cNvPr id="98" name="直線コネクタ 97">
          <a:extLst>
            <a:ext uri="{FF2B5EF4-FFF2-40B4-BE49-F238E27FC236}">
              <a16:creationId xmlns:a16="http://schemas.microsoft.com/office/drawing/2014/main" id="{AE1CE42B-AFDF-4B8C-8235-6A9478759743}"/>
            </a:ext>
          </a:extLst>
        </xdr:cNvPr>
        <xdr:cNvCxnSpPr/>
      </xdr:nvCxnSpPr>
      <xdr:spPr>
        <a:xfrm>
          <a:off x="2019300" y="9712234"/>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54990</xdr:rowOff>
    </xdr:from>
    <xdr:ext cx="405111" cy="259045"/>
    <xdr:sp macro="" textlink="">
      <xdr:nvSpPr>
        <xdr:cNvPr id="99" name="n_1aveValue【体育館・プール】&#10;有形固定資産減価償却率">
          <a:extLst>
            <a:ext uri="{FF2B5EF4-FFF2-40B4-BE49-F238E27FC236}">
              <a16:creationId xmlns:a16="http://schemas.microsoft.com/office/drawing/2014/main" id="{AC693DBB-E364-4C07-ADEB-C827E7277CA6}"/>
            </a:ext>
          </a:extLst>
        </xdr:cNvPr>
        <xdr:cNvSpPr txBox="1"/>
      </xdr:nvSpPr>
      <xdr:spPr>
        <a:xfrm>
          <a:off x="3582044" y="999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30497</xdr:rowOff>
    </xdr:from>
    <xdr:ext cx="405111" cy="259045"/>
    <xdr:sp macro="" textlink="">
      <xdr:nvSpPr>
        <xdr:cNvPr id="100" name="n_2aveValue【体育館・プール】&#10;有形固定資産減価償却率">
          <a:extLst>
            <a:ext uri="{FF2B5EF4-FFF2-40B4-BE49-F238E27FC236}">
              <a16:creationId xmlns:a16="http://schemas.microsoft.com/office/drawing/2014/main" id="{F9A77F27-A5C6-4628-A75A-384FAFCB8C31}"/>
            </a:ext>
          </a:extLst>
        </xdr:cNvPr>
        <xdr:cNvSpPr txBox="1"/>
      </xdr:nvSpPr>
      <xdr:spPr>
        <a:xfrm>
          <a:off x="27057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14168</xdr:rowOff>
    </xdr:from>
    <xdr:ext cx="405111" cy="259045"/>
    <xdr:sp macro="" textlink="">
      <xdr:nvSpPr>
        <xdr:cNvPr id="101" name="n_3aveValue【体育館・プール】&#10;有形固定資産減価償却率">
          <a:extLst>
            <a:ext uri="{FF2B5EF4-FFF2-40B4-BE49-F238E27FC236}">
              <a16:creationId xmlns:a16="http://schemas.microsoft.com/office/drawing/2014/main" id="{AED2145D-6DD1-452D-AE57-1EF8FE554563}"/>
            </a:ext>
          </a:extLst>
        </xdr:cNvPr>
        <xdr:cNvSpPr txBox="1"/>
      </xdr:nvSpPr>
      <xdr:spPr>
        <a:xfrm>
          <a:off x="1816744" y="10129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99984</xdr:rowOff>
    </xdr:from>
    <xdr:ext cx="405111" cy="259045"/>
    <xdr:sp macro="" textlink="">
      <xdr:nvSpPr>
        <xdr:cNvPr id="102" name="n_4aveValue【体育館・プール】&#10;有形固定資産減価償却率">
          <a:extLst>
            <a:ext uri="{FF2B5EF4-FFF2-40B4-BE49-F238E27FC236}">
              <a16:creationId xmlns:a16="http://schemas.microsoft.com/office/drawing/2014/main" id="{975267E2-F7FC-45F2-965D-DDDD06228D6A}"/>
            </a:ext>
          </a:extLst>
        </xdr:cNvPr>
        <xdr:cNvSpPr txBox="1"/>
      </xdr:nvSpPr>
      <xdr:spPr>
        <a:xfrm>
          <a:off x="9277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73858</xdr:rowOff>
    </xdr:from>
    <xdr:ext cx="405111" cy="259045"/>
    <xdr:sp macro="" textlink="">
      <xdr:nvSpPr>
        <xdr:cNvPr id="103" name="n_1mainValue【体育館・プール】&#10;有形固定資産減価償却率">
          <a:extLst>
            <a:ext uri="{FF2B5EF4-FFF2-40B4-BE49-F238E27FC236}">
              <a16:creationId xmlns:a16="http://schemas.microsoft.com/office/drawing/2014/main" id="{C55B71EA-7694-4996-BED6-0D2B900AD157}"/>
            </a:ext>
          </a:extLst>
        </xdr:cNvPr>
        <xdr:cNvSpPr txBox="1"/>
      </xdr:nvSpPr>
      <xdr:spPr>
        <a:xfrm>
          <a:off x="3582044" y="967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117946</xdr:rowOff>
    </xdr:from>
    <xdr:ext cx="405111" cy="259045"/>
    <xdr:sp macro="" textlink="">
      <xdr:nvSpPr>
        <xdr:cNvPr id="104" name="n_2mainValue【体育館・プール】&#10;有形固定資産減価償却率">
          <a:extLst>
            <a:ext uri="{FF2B5EF4-FFF2-40B4-BE49-F238E27FC236}">
              <a16:creationId xmlns:a16="http://schemas.microsoft.com/office/drawing/2014/main" id="{0F470B94-6CB8-46FF-931D-B76449DAD743}"/>
            </a:ext>
          </a:extLst>
        </xdr:cNvPr>
        <xdr:cNvSpPr txBox="1"/>
      </xdr:nvSpPr>
      <xdr:spPr>
        <a:xfrm>
          <a:off x="2705744" y="954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6911</xdr:rowOff>
    </xdr:from>
    <xdr:ext cx="405111" cy="259045"/>
    <xdr:sp macro="" textlink="">
      <xdr:nvSpPr>
        <xdr:cNvPr id="105" name="n_3mainValue【体育館・プール】&#10;有形固定資産減価償却率">
          <a:extLst>
            <a:ext uri="{FF2B5EF4-FFF2-40B4-BE49-F238E27FC236}">
              <a16:creationId xmlns:a16="http://schemas.microsoft.com/office/drawing/2014/main" id="{45446738-3A12-4B12-86BF-1AA337185FC6}"/>
            </a:ext>
          </a:extLst>
        </xdr:cNvPr>
        <xdr:cNvSpPr txBox="1"/>
      </xdr:nvSpPr>
      <xdr:spPr>
        <a:xfrm>
          <a:off x="1816744" y="943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66371266-9A84-4DA2-B0D1-A8889378542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4798C42C-529B-4DFC-AA43-54F7EDECF28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C095AFD8-68F0-48DE-AA77-F0FB49CD486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8A460B99-5D57-40AD-8247-92502B2CE4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F1B917FC-C437-4939-8F11-D5FDCF5D8D4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696A4C81-D51B-4FAD-A3BD-A86F21152EC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CF6C24C6-5A04-46CB-9AE6-FD3B7A698B4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958987D3-EEF5-4922-B46D-E59A1273CC1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9FD7B5B2-3D60-48DA-A255-4CF489DE2DC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AAB48F47-BFFC-43F4-9905-B09D9A9ECED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5C4A1D0E-74D9-481E-A013-91B7058B673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31A26F8E-C904-49EA-BE04-B4C35719335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B73D95CD-FCB5-473F-B4E3-2AACAEB83DC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47C5EC52-78F0-4714-98A8-DDF8D810A78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78BD4BD3-BC24-43E1-A7E3-52BB4491587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90CF8243-A16E-4E82-8100-6CC740EE3B4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BBECA0E8-CC66-49F8-A565-2C312C45BCF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C67DB443-A22F-4F44-9E98-BB828B9B78F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A97D9ECD-4BB9-4188-89E9-4648D53767E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81ED17D3-F2F6-464D-8295-09F01495F6C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688DCDC1-AFA8-422F-80DD-4A4F3B2DA57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7C66BE02-B4D1-4E33-8877-5BA648D81AC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7B962494-ABB0-4B2F-89C4-01FD398AC19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90170</xdr:rowOff>
    </xdr:from>
    <xdr:to>
      <xdr:col>54</xdr:col>
      <xdr:colOff>189865</xdr:colOff>
      <xdr:row>63</xdr:row>
      <xdr:rowOff>116840</xdr:rowOff>
    </xdr:to>
    <xdr:cxnSp macro="">
      <xdr:nvCxnSpPr>
        <xdr:cNvPr id="129" name="直線コネクタ 128">
          <a:extLst>
            <a:ext uri="{FF2B5EF4-FFF2-40B4-BE49-F238E27FC236}">
              <a16:creationId xmlns:a16="http://schemas.microsoft.com/office/drawing/2014/main" id="{92677775-B2D9-4C0C-9B06-2E5EF0DFAFA4}"/>
            </a:ext>
          </a:extLst>
        </xdr:cNvPr>
        <xdr:cNvCxnSpPr/>
      </xdr:nvCxnSpPr>
      <xdr:spPr>
        <a:xfrm flipV="1">
          <a:off x="10476865" y="951992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120667</xdr:rowOff>
    </xdr:from>
    <xdr:ext cx="469744" cy="259045"/>
    <xdr:sp macro="" textlink="">
      <xdr:nvSpPr>
        <xdr:cNvPr id="130" name="【体育館・プール】&#10;一人当たり面積最小値テキスト">
          <a:extLst>
            <a:ext uri="{FF2B5EF4-FFF2-40B4-BE49-F238E27FC236}">
              <a16:creationId xmlns:a16="http://schemas.microsoft.com/office/drawing/2014/main" id="{0D1AE5D5-7BDA-439E-B944-147AA816B96D}"/>
            </a:ext>
          </a:extLst>
        </xdr:cNvPr>
        <xdr:cNvSpPr txBox="1"/>
      </xdr:nvSpPr>
      <xdr:spPr>
        <a:xfrm>
          <a:off x="10515600" y="10922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116840</xdr:rowOff>
    </xdr:from>
    <xdr:to>
      <xdr:col>55</xdr:col>
      <xdr:colOff>88900</xdr:colOff>
      <xdr:row>63</xdr:row>
      <xdr:rowOff>116840</xdr:rowOff>
    </xdr:to>
    <xdr:cxnSp macro="">
      <xdr:nvCxnSpPr>
        <xdr:cNvPr id="131" name="直線コネクタ 130">
          <a:extLst>
            <a:ext uri="{FF2B5EF4-FFF2-40B4-BE49-F238E27FC236}">
              <a16:creationId xmlns:a16="http://schemas.microsoft.com/office/drawing/2014/main" id="{6BDE8820-E0CA-4797-B0CC-7CF614054C88}"/>
            </a:ext>
          </a:extLst>
        </xdr:cNvPr>
        <xdr:cNvCxnSpPr/>
      </xdr:nvCxnSpPr>
      <xdr:spPr>
        <a:xfrm>
          <a:off x="10388600" y="10918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36847</xdr:rowOff>
    </xdr:from>
    <xdr:ext cx="469744" cy="259045"/>
    <xdr:sp macro="" textlink="">
      <xdr:nvSpPr>
        <xdr:cNvPr id="132" name="【体育館・プール】&#10;一人当たり面積最大値テキスト">
          <a:extLst>
            <a:ext uri="{FF2B5EF4-FFF2-40B4-BE49-F238E27FC236}">
              <a16:creationId xmlns:a16="http://schemas.microsoft.com/office/drawing/2014/main" id="{ED06178F-3DBF-49E7-B5D9-4F5FAA902CDF}"/>
            </a:ext>
          </a:extLst>
        </xdr:cNvPr>
        <xdr:cNvSpPr txBox="1"/>
      </xdr:nvSpPr>
      <xdr:spPr>
        <a:xfrm>
          <a:off x="10515600" y="929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90170</xdr:rowOff>
    </xdr:from>
    <xdr:to>
      <xdr:col>55</xdr:col>
      <xdr:colOff>88900</xdr:colOff>
      <xdr:row>55</xdr:row>
      <xdr:rowOff>90170</xdr:rowOff>
    </xdr:to>
    <xdr:cxnSp macro="">
      <xdr:nvCxnSpPr>
        <xdr:cNvPr id="133" name="直線コネクタ 132">
          <a:extLst>
            <a:ext uri="{FF2B5EF4-FFF2-40B4-BE49-F238E27FC236}">
              <a16:creationId xmlns:a16="http://schemas.microsoft.com/office/drawing/2014/main" id="{7AF26C6F-F48B-4AA6-B9F7-61A269ABA753}"/>
            </a:ext>
          </a:extLst>
        </xdr:cNvPr>
        <xdr:cNvCxnSpPr/>
      </xdr:nvCxnSpPr>
      <xdr:spPr>
        <a:xfrm>
          <a:off x="10388600" y="951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130827</xdr:rowOff>
    </xdr:from>
    <xdr:ext cx="469744" cy="259045"/>
    <xdr:sp macro="" textlink="">
      <xdr:nvSpPr>
        <xdr:cNvPr id="134" name="【体育館・プール】&#10;一人当たり面積平均値テキスト">
          <a:extLst>
            <a:ext uri="{FF2B5EF4-FFF2-40B4-BE49-F238E27FC236}">
              <a16:creationId xmlns:a16="http://schemas.microsoft.com/office/drawing/2014/main" id="{685FD3C0-9503-4E42-B61E-E7C93310571E}"/>
            </a:ext>
          </a:extLst>
        </xdr:cNvPr>
        <xdr:cNvSpPr txBox="1"/>
      </xdr:nvSpPr>
      <xdr:spPr>
        <a:xfrm>
          <a:off x="10515600" y="10246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107950</xdr:rowOff>
    </xdr:from>
    <xdr:to>
      <xdr:col>55</xdr:col>
      <xdr:colOff>50800</xdr:colOff>
      <xdr:row>61</xdr:row>
      <xdr:rowOff>38100</xdr:rowOff>
    </xdr:to>
    <xdr:sp macro="" textlink="">
      <xdr:nvSpPr>
        <xdr:cNvPr id="135" name="フローチャート: 判断 134">
          <a:extLst>
            <a:ext uri="{FF2B5EF4-FFF2-40B4-BE49-F238E27FC236}">
              <a16:creationId xmlns:a16="http://schemas.microsoft.com/office/drawing/2014/main" id="{812EB369-BCFA-4856-B7EB-959CCB12D5CF}"/>
            </a:ext>
          </a:extLst>
        </xdr:cNvPr>
        <xdr:cNvSpPr/>
      </xdr:nvSpPr>
      <xdr:spPr>
        <a:xfrm>
          <a:off x="10426700" y="1039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114300</xdr:rowOff>
    </xdr:from>
    <xdr:to>
      <xdr:col>50</xdr:col>
      <xdr:colOff>165100</xdr:colOff>
      <xdr:row>61</xdr:row>
      <xdr:rowOff>44450</xdr:rowOff>
    </xdr:to>
    <xdr:sp macro="" textlink="">
      <xdr:nvSpPr>
        <xdr:cNvPr id="136" name="フローチャート: 判断 135">
          <a:extLst>
            <a:ext uri="{FF2B5EF4-FFF2-40B4-BE49-F238E27FC236}">
              <a16:creationId xmlns:a16="http://schemas.microsoft.com/office/drawing/2014/main" id="{48A100B9-3C29-4BFA-8455-54755D132370}"/>
            </a:ext>
          </a:extLst>
        </xdr:cNvPr>
        <xdr:cNvSpPr/>
      </xdr:nvSpPr>
      <xdr:spPr>
        <a:xfrm>
          <a:off x="958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128270</xdr:rowOff>
    </xdr:from>
    <xdr:to>
      <xdr:col>46</xdr:col>
      <xdr:colOff>38100</xdr:colOff>
      <xdr:row>61</xdr:row>
      <xdr:rowOff>58420</xdr:rowOff>
    </xdr:to>
    <xdr:sp macro="" textlink="">
      <xdr:nvSpPr>
        <xdr:cNvPr id="137" name="フローチャート: 判断 136">
          <a:extLst>
            <a:ext uri="{FF2B5EF4-FFF2-40B4-BE49-F238E27FC236}">
              <a16:creationId xmlns:a16="http://schemas.microsoft.com/office/drawing/2014/main" id="{B7115B16-98BB-4371-9849-917C864EFC30}"/>
            </a:ext>
          </a:extLst>
        </xdr:cNvPr>
        <xdr:cNvSpPr/>
      </xdr:nvSpPr>
      <xdr:spPr>
        <a:xfrm>
          <a:off x="869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139700</xdr:rowOff>
    </xdr:from>
    <xdr:to>
      <xdr:col>41</xdr:col>
      <xdr:colOff>101600</xdr:colOff>
      <xdr:row>61</xdr:row>
      <xdr:rowOff>69850</xdr:rowOff>
    </xdr:to>
    <xdr:sp macro="" textlink="">
      <xdr:nvSpPr>
        <xdr:cNvPr id="138" name="フローチャート: 判断 137">
          <a:extLst>
            <a:ext uri="{FF2B5EF4-FFF2-40B4-BE49-F238E27FC236}">
              <a16:creationId xmlns:a16="http://schemas.microsoft.com/office/drawing/2014/main" id="{8AFD14D3-8B17-4A9A-953B-010FA326F290}"/>
            </a:ext>
          </a:extLst>
        </xdr:cNvPr>
        <xdr:cNvSpPr/>
      </xdr:nvSpPr>
      <xdr:spPr>
        <a:xfrm>
          <a:off x="781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78740</xdr:rowOff>
    </xdr:from>
    <xdr:to>
      <xdr:col>36</xdr:col>
      <xdr:colOff>165100</xdr:colOff>
      <xdr:row>61</xdr:row>
      <xdr:rowOff>8890</xdr:rowOff>
    </xdr:to>
    <xdr:sp macro="" textlink="">
      <xdr:nvSpPr>
        <xdr:cNvPr id="139" name="フローチャート: 判断 138">
          <a:extLst>
            <a:ext uri="{FF2B5EF4-FFF2-40B4-BE49-F238E27FC236}">
              <a16:creationId xmlns:a16="http://schemas.microsoft.com/office/drawing/2014/main" id="{F153B453-400A-4476-B6FC-BF934B376927}"/>
            </a:ext>
          </a:extLst>
        </xdr:cNvPr>
        <xdr:cNvSpPr/>
      </xdr:nvSpPr>
      <xdr:spPr>
        <a:xfrm>
          <a:off x="6921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0AF088A-DA0F-4CE8-A692-9FBC1546E6E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1347CE25-9CAC-4455-98BF-4CEE0FF0686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DB47F55B-D572-4357-A91A-EB96A3CD369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3D491D1-663D-433D-9835-3A002A117C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70E3128-6D21-4251-8F28-37D8DFC6360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124460</xdr:rowOff>
    </xdr:from>
    <xdr:to>
      <xdr:col>55</xdr:col>
      <xdr:colOff>50800</xdr:colOff>
      <xdr:row>62</xdr:row>
      <xdr:rowOff>54610</xdr:rowOff>
    </xdr:to>
    <xdr:sp macro="" textlink="">
      <xdr:nvSpPr>
        <xdr:cNvPr id="145" name="楕円 144">
          <a:extLst>
            <a:ext uri="{FF2B5EF4-FFF2-40B4-BE49-F238E27FC236}">
              <a16:creationId xmlns:a16="http://schemas.microsoft.com/office/drawing/2014/main" id="{7D6C2547-B7A6-46E0-AFCA-EC6137DC5F75}"/>
            </a:ext>
          </a:extLst>
        </xdr:cNvPr>
        <xdr:cNvSpPr/>
      </xdr:nvSpPr>
      <xdr:spPr>
        <a:xfrm>
          <a:off x="104267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102887</xdr:rowOff>
    </xdr:from>
    <xdr:ext cx="469744" cy="259045"/>
    <xdr:sp macro="" textlink="">
      <xdr:nvSpPr>
        <xdr:cNvPr id="146" name="【体育館・プール】&#10;一人当たり面積該当値テキスト">
          <a:extLst>
            <a:ext uri="{FF2B5EF4-FFF2-40B4-BE49-F238E27FC236}">
              <a16:creationId xmlns:a16="http://schemas.microsoft.com/office/drawing/2014/main" id="{1CC2257C-E7F3-485D-8DC2-BAED795E8A27}"/>
            </a:ext>
          </a:extLst>
        </xdr:cNvPr>
        <xdr:cNvSpPr txBox="1"/>
      </xdr:nvSpPr>
      <xdr:spPr>
        <a:xfrm>
          <a:off x="10515600" y="1056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138430</xdr:rowOff>
    </xdr:from>
    <xdr:to>
      <xdr:col>50</xdr:col>
      <xdr:colOff>165100</xdr:colOff>
      <xdr:row>62</xdr:row>
      <xdr:rowOff>68580</xdr:rowOff>
    </xdr:to>
    <xdr:sp macro="" textlink="">
      <xdr:nvSpPr>
        <xdr:cNvPr id="147" name="楕円 146">
          <a:extLst>
            <a:ext uri="{FF2B5EF4-FFF2-40B4-BE49-F238E27FC236}">
              <a16:creationId xmlns:a16="http://schemas.microsoft.com/office/drawing/2014/main" id="{312998EA-89DE-4CE7-81AC-27FE96A70BBC}"/>
            </a:ext>
          </a:extLst>
        </xdr:cNvPr>
        <xdr:cNvSpPr/>
      </xdr:nvSpPr>
      <xdr:spPr>
        <a:xfrm>
          <a:off x="9588500" y="1059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3810</xdr:rowOff>
    </xdr:from>
    <xdr:to>
      <xdr:col>55</xdr:col>
      <xdr:colOff>0</xdr:colOff>
      <xdr:row>62</xdr:row>
      <xdr:rowOff>17780</xdr:rowOff>
    </xdr:to>
    <xdr:cxnSp macro="">
      <xdr:nvCxnSpPr>
        <xdr:cNvPr id="148" name="直線コネクタ 147">
          <a:extLst>
            <a:ext uri="{FF2B5EF4-FFF2-40B4-BE49-F238E27FC236}">
              <a16:creationId xmlns:a16="http://schemas.microsoft.com/office/drawing/2014/main" id="{F4A8246A-B39B-43EC-AF94-CE785626A6F1}"/>
            </a:ext>
          </a:extLst>
        </xdr:cNvPr>
        <xdr:cNvCxnSpPr/>
      </xdr:nvCxnSpPr>
      <xdr:spPr>
        <a:xfrm flipV="1">
          <a:off x="9639300" y="1063371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146050</xdr:rowOff>
    </xdr:from>
    <xdr:to>
      <xdr:col>46</xdr:col>
      <xdr:colOff>38100</xdr:colOff>
      <xdr:row>62</xdr:row>
      <xdr:rowOff>76200</xdr:rowOff>
    </xdr:to>
    <xdr:sp macro="" textlink="">
      <xdr:nvSpPr>
        <xdr:cNvPr id="149" name="楕円 148">
          <a:extLst>
            <a:ext uri="{FF2B5EF4-FFF2-40B4-BE49-F238E27FC236}">
              <a16:creationId xmlns:a16="http://schemas.microsoft.com/office/drawing/2014/main" id="{CFD7A6F4-52EB-4854-8A85-DEB610C742BE}"/>
            </a:ext>
          </a:extLst>
        </xdr:cNvPr>
        <xdr:cNvSpPr/>
      </xdr:nvSpPr>
      <xdr:spPr>
        <a:xfrm>
          <a:off x="86995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17780</xdr:rowOff>
    </xdr:from>
    <xdr:to>
      <xdr:col>50</xdr:col>
      <xdr:colOff>114300</xdr:colOff>
      <xdr:row>62</xdr:row>
      <xdr:rowOff>25400</xdr:rowOff>
    </xdr:to>
    <xdr:cxnSp macro="">
      <xdr:nvCxnSpPr>
        <xdr:cNvPr id="150" name="直線コネクタ 149">
          <a:extLst>
            <a:ext uri="{FF2B5EF4-FFF2-40B4-BE49-F238E27FC236}">
              <a16:creationId xmlns:a16="http://schemas.microsoft.com/office/drawing/2014/main" id="{1CF986DA-E07A-47A5-81F6-5F2596BD967D}"/>
            </a:ext>
          </a:extLst>
        </xdr:cNvPr>
        <xdr:cNvCxnSpPr/>
      </xdr:nvCxnSpPr>
      <xdr:spPr>
        <a:xfrm flipV="1">
          <a:off x="8750300" y="10647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153670</xdr:rowOff>
    </xdr:from>
    <xdr:to>
      <xdr:col>41</xdr:col>
      <xdr:colOff>101600</xdr:colOff>
      <xdr:row>62</xdr:row>
      <xdr:rowOff>83820</xdr:rowOff>
    </xdr:to>
    <xdr:sp macro="" textlink="">
      <xdr:nvSpPr>
        <xdr:cNvPr id="151" name="楕円 150">
          <a:extLst>
            <a:ext uri="{FF2B5EF4-FFF2-40B4-BE49-F238E27FC236}">
              <a16:creationId xmlns:a16="http://schemas.microsoft.com/office/drawing/2014/main" id="{10DB45F7-368C-4AEE-8AD4-92BE9736C430}"/>
            </a:ext>
          </a:extLst>
        </xdr:cNvPr>
        <xdr:cNvSpPr/>
      </xdr:nvSpPr>
      <xdr:spPr>
        <a:xfrm>
          <a:off x="7810500" y="106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25400</xdr:rowOff>
    </xdr:from>
    <xdr:to>
      <xdr:col>45</xdr:col>
      <xdr:colOff>177800</xdr:colOff>
      <xdr:row>62</xdr:row>
      <xdr:rowOff>33020</xdr:rowOff>
    </xdr:to>
    <xdr:cxnSp macro="">
      <xdr:nvCxnSpPr>
        <xdr:cNvPr id="152" name="直線コネクタ 151">
          <a:extLst>
            <a:ext uri="{FF2B5EF4-FFF2-40B4-BE49-F238E27FC236}">
              <a16:creationId xmlns:a16="http://schemas.microsoft.com/office/drawing/2014/main" id="{772D0249-9250-44C2-8FBE-A7EC213472D4}"/>
            </a:ext>
          </a:extLst>
        </xdr:cNvPr>
        <xdr:cNvCxnSpPr/>
      </xdr:nvCxnSpPr>
      <xdr:spPr>
        <a:xfrm flipV="1">
          <a:off x="7861300" y="10655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60977</xdr:rowOff>
    </xdr:from>
    <xdr:ext cx="469744" cy="259045"/>
    <xdr:sp macro="" textlink="">
      <xdr:nvSpPr>
        <xdr:cNvPr id="153" name="n_1aveValue【体育館・プール】&#10;一人当たり面積">
          <a:extLst>
            <a:ext uri="{FF2B5EF4-FFF2-40B4-BE49-F238E27FC236}">
              <a16:creationId xmlns:a16="http://schemas.microsoft.com/office/drawing/2014/main" id="{E8A8F41F-EFF1-4BC4-8ACD-6C530A576CD9}"/>
            </a:ext>
          </a:extLst>
        </xdr:cNvPr>
        <xdr:cNvSpPr txBox="1"/>
      </xdr:nvSpPr>
      <xdr:spPr>
        <a:xfrm>
          <a:off x="93917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74947</xdr:rowOff>
    </xdr:from>
    <xdr:ext cx="469744" cy="259045"/>
    <xdr:sp macro="" textlink="">
      <xdr:nvSpPr>
        <xdr:cNvPr id="154" name="n_2aveValue【体育館・プール】&#10;一人当たり面積">
          <a:extLst>
            <a:ext uri="{FF2B5EF4-FFF2-40B4-BE49-F238E27FC236}">
              <a16:creationId xmlns:a16="http://schemas.microsoft.com/office/drawing/2014/main" id="{D2870840-338E-4345-BDA2-9D7C2CF4604B}"/>
            </a:ext>
          </a:extLst>
        </xdr:cNvPr>
        <xdr:cNvSpPr txBox="1"/>
      </xdr:nvSpPr>
      <xdr:spPr>
        <a:xfrm>
          <a:off x="8515427"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86377</xdr:rowOff>
    </xdr:from>
    <xdr:ext cx="469744" cy="259045"/>
    <xdr:sp macro="" textlink="">
      <xdr:nvSpPr>
        <xdr:cNvPr id="155" name="n_3aveValue【体育館・プール】&#10;一人当たり面積">
          <a:extLst>
            <a:ext uri="{FF2B5EF4-FFF2-40B4-BE49-F238E27FC236}">
              <a16:creationId xmlns:a16="http://schemas.microsoft.com/office/drawing/2014/main" id="{496AB690-8C2D-478A-8941-01D38D0A0194}"/>
            </a:ext>
          </a:extLst>
        </xdr:cNvPr>
        <xdr:cNvSpPr txBox="1"/>
      </xdr:nvSpPr>
      <xdr:spPr>
        <a:xfrm>
          <a:off x="7626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25417</xdr:rowOff>
    </xdr:from>
    <xdr:ext cx="469744" cy="259045"/>
    <xdr:sp macro="" textlink="">
      <xdr:nvSpPr>
        <xdr:cNvPr id="156" name="n_4aveValue【体育館・プール】&#10;一人当たり面積">
          <a:extLst>
            <a:ext uri="{FF2B5EF4-FFF2-40B4-BE49-F238E27FC236}">
              <a16:creationId xmlns:a16="http://schemas.microsoft.com/office/drawing/2014/main" id="{9D1742A2-BE68-489E-9479-87E6809F2C2E}"/>
            </a:ext>
          </a:extLst>
        </xdr:cNvPr>
        <xdr:cNvSpPr txBox="1"/>
      </xdr:nvSpPr>
      <xdr:spPr>
        <a:xfrm>
          <a:off x="67374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59707</xdr:rowOff>
    </xdr:from>
    <xdr:ext cx="469744" cy="259045"/>
    <xdr:sp macro="" textlink="">
      <xdr:nvSpPr>
        <xdr:cNvPr id="157" name="n_1mainValue【体育館・プール】&#10;一人当たり面積">
          <a:extLst>
            <a:ext uri="{FF2B5EF4-FFF2-40B4-BE49-F238E27FC236}">
              <a16:creationId xmlns:a16="http://schemas.microsoft.com/office/drawing/2014/main" id="{A9B9426E-2E67-4F68-BE0C-A51EDB263FC1}"/>
            </a:ext>
          </a:extLst>
        </xdr:cNvPr>
        <xdr:cNvSpPr txBox="1"/>
      </xdr:nvSpPr>
      <xdr:spPr>
        <a:xfrm>
          <a:off x="9391727" y="1068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67327</xdr:rowOff>
    </xdr:from>
    <xdr:ext cx="469744" cy="259045"/>
    <xdr:sp macro="" textlink="">
      <xdr:nvSpPr>
        <xdr:cNvPr id="158" name="n_2mainValue【体育館・プール】&#10;一人当たり面積">
          <a:extLst>
            <a:ext uri="{FF2B5EF4-FFF2-40B4-BE49-F238E27FC236}">
              <a16:creationId xmlns:a16="http://schemas.microsoft.com/office/drawing/2014/main" id="{E03E8393-488D-44E2-A682-D6929F1DAC06}"/>
            </a:ext>
          </a:extLst>
        </xdr:cNvPr>
        <xdr:cNvSpPr txBox="1"/>
      </xdr:nvSpPr>
      <xdr:spPr>
        <a:xfrm>
          <a:off x="8515427" y="1069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74947</xdr:rowOff>
    </xdr:from>
    <xdr:ext cx="469744" cy="259045"/>
    <xdr:sp macro="" textlink="">
      <xdr:nvSpPr>
        <xdr:cNvPr id="159" name="n_3mainValue【体育館・プール】&#10;一人当たり面積">
          <a:extLst>
            <a:ext uri="{FF2B5EF4-FFF2-40B4-BE49-F238E27FC236}">
              <a16:creationId xmlns:a16="http://schemas.microsoft.com/office/drawing/2014/main" id="{DD150136-5EAF-43DD-9DC2-D86FACC0ACEA}"/>
            </a:ext>
          </a:extLst>
        </xdr:cNvPr>
        <xdr:cNvSpPr txBox="1"/>
      </xdr:nvSpPr>
      <xdr:spPr>
        <a:xfrm>
          <a:off x="7626427" y="107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0" name="正方形/長方形 159">
          <a:extLst>
            <a:ext uri="{FF2B5EF4-FFF2-40B4-BE49-F238E27FC236}">
              <a16:creationId xmlns:a16="http://schemas.microsoft.com/office/drawing/2014/main" id="{823D0846-F1AE-433F-A1BE-F7F1A4B99D4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1" name="正方形/長方形 160">
          <a:extLst>
            <a:ext uri="{FF2B5EF4-FFF2-40B4-BE49-F238E27FC236}">
              <a16:creationId xmlns:a16="http://schemas.microsoft.com/office/drawing/2014/main" id="{EE815B6A-3E0F-4BF4-BAE1-4750450714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2" name="正方形/長方形 161">
          <a:extLst>
            <a:ext uri="{FF2B5EF4-FFF2-40B4-BE49-F238E27FC236}">
              <a16:creationId xmlns:a16="http://schemas.microsoft.com/office/drawing/2014/main" id="{8D5AC49E-B649-48BE-B079-2C3270AD596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3" name="正方形/長方形 162">
          <a:extLst>
            <a:ext uri="{FF2B5EF4-FFF2-40B4-BE49-F238E27FC236}">
              <a16:creationId xmlns:a16="http://schemas.microsoft.com/office/drawing/2014/main" id="{9523A17C-E8A6-419F-8D02-DA754EDF9F5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4" name="正方形/長方形 163">
          <a:extLst>
            <a:ext uri="{FF2B5EF4-FFF2-40B4-BE49-F238E27FC236}">
              <a16:creationId xmlns:a16="http://schemas.microsoft.com/office/drawing/2014/main" id="{554C07FB-03D2-477B-9BA2-93C543DE97A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5" name="正方形/長方形 164">
          <a:extLst>
            <a:ext uri="{FF2B5EF4-FFF2-40B4-BE49-F238E27FC236}">
              <a16:creationId xmlns:a16="http://schemas.microsoft.com/office/drawing/2014/main" id="{2E149707-8F79-414D-A6BD-989FE868EDA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6" name="正方形/長方形 165">
          <a:extLst>
            <a:ext uri="{FF2B5EF4-FFF2-40B4-BE49-F238E27FC236}">
              <a16:creationId xmlns:a16="http://schemas.microsoft.com/office/drawing/2014/main" id="{C1C33AF2-0EF9-49CB-9554-A77DECE389D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7" name="正方形/長方形 166">
          <a:extLst>
            <a:ext uri="{FF2B5EF4-FFF2-40B4-BE49-F238E27FC236}">
              <a16:creationId xmlns:a16="http://schemas.microsoft.com/office/drawing/2014/main" id="{B967796B-320D-4F94-A66B-0785196AF55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8" name="正方形/長方形 167">
          <a:extLst>
            <a:ext uri="{FF2B5EF4-FFF2-40B4-BE49-F238E27FC236}">
              <a16:creationId xmlns:a16="http://schemas.microsoft.com/office/drawing/2014/main" id="{1B135DA0-F7ED-4B7C-B4BE-2432E0D31CF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9" name="正方形/長方形 168">
          <a:extLst>
            <a:ext uri="{FF2B5EF4-FFF2-40B4-BE49-F238E27FC236}">
              <a16:creationId xmlns:a16="http://schemas.microsoft.com/office/drawing/2014/main" id="{4985E5ED-2E06-4F10-87D8-DD320902C7E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0" name="正方形/長方形 169">
          <a:extLst>
            <a:ext uri="{FF2B5EF4-FFF2-40B4-BE49-F238E27FC236}">
              <a16:creationId xmlns:a16="http://schemas.microsoft.com/office/drawing/2014/main" id="{E8568736-3508-4787-BF3B-69F0ACD4B56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1" name="正方形/長方形 170">
          <a:extLst>
            <a:ext uri="{FF2B5EF4-FFF2-40B4-BE49-F238E27FC236}">
              <a16:creationId xmlns:a16="http://schemas.microsoft.com/office/drawing/2014/main" id="{09A82EBC-A0CD-4941-8286-B9D15B0FA8B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2" name="正方形/長方形 171">
          <a:extLst>
            <a:ext uri="{FF2B5EF4-FFF2-40B4-BE49-F238E27FC236}">
              <a16:creationId xmlns:a16="http://schemas.microsoft.com/office/drawing/2014/main" id="{3870DD2D-828E-4593-9CE3-A43C3C98418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3" name="正方形/長方形 172">
          <a:extLst>
            <a:ext uri="{FF2B5EF4-FFF2-40B4-BE49-F238E27FC236}">
              <a16:creationId xmlns:a16="http://schemas.microsoft.com/office/drawing/2014/main" id="{9B08AA79-3666-45D0-9383-69441D485EB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4" name="正方形/長方形 173">
          <a:extLst>
            <a:ext uri="{FF2B5EF4-FFF2-40B4-BE49-F238E27FC236}">
              <a16:creationId xmlns:a16="http://schemas.microsoft.com/office/drawing/2014/main" id="{8FEEFD0C-BC25-4F85-910C-7D879CA586A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5" name="正方形/長方形 174">
          <a:extLst>
            <a:ext uri="{FF2B5EF4-FFF2-40B4-BE49-F238E27FC236}">
              <a16:creationId xmlns:a16="http://schemas.microsoft.com/office/drawing/2014/main" id="{B7E41C13-18E2-4FFB-B66B-D73E1616878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6" name="正方形/長方形 175">
          <a:extLst>
            <a:ext uri="{FF2B5EF4-FFF2-40B4-BE49-F238E27FC236}">
              <a16:creationId xmlns:a16="http://schemas.microsoft.com/office/drawing/2014/main" id="{97B2EA23-D7AC-4E81-9972-D0917B87866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7" name="正方形/長方形 176">
          <a:extLst>
            <a:ext uri="{FF2B5EF4-FFF2-40B4-BE49-F238E27FC236}">
              <a16:creationId xmlns:a16="http://schemas.microsoft.com/office/drawing/2014/main" id="{0161F2F5-B005-4A4A-87F7-9F1CDA69FA5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8" name="正方形/長方形 177">
          <a:extLst>
            <a:ext uri="{FF2B5EF4-FFF2-40B4-BE49-F238E27FC236}">
              <a16:creationId xmlns:a16="http://schemas.microsoft.com/office/drawing/2014/main" id="{ED4F9263-FC40-40A7-BFF4-0A406713C67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9" name="正方形/長方形 178">
          <a:extLst>
            <a:ext uri="{FF2B5EF4-FFF2-40B4-BE49-F238E27FC236}">
              <a16:creationId xmlns:a16="http://schemas.microsoft.com/office/drawing/2014/main" id="{D3D2E640-A602-4787-B30C-6B69E126B8C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0" name="正方形/長方形 179">
          <a:extLst>
            <a:ext uri="{FF2B5EF4-FFF2-40B4-BE49-F238E27FC236}">
              <a16:creationId xmlns:a16="http://schemas.microsoft.com/office/drawing/2014/main" id="{3BD109DA-56AF-4C16-BB4E-8096640C8C3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1" name="正方形/長方形 180">
          <a:extLst>
            <a:ext uri="{FF2B5EF4-FFF2-40B4-BE49-F238E27FC236}">
              <a16:creationId xmlns:a16="http://schemas.microsoft.com/office/drawing/2014/main" id="{330B1DCE-15B4-4D1D-9105-E8C1EB1EA7E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2" name="正方形/長方形 181">
          <a:extLst>
            <a:ext uri="{FF2B5EF4-FFF2-40B4-BE49-F238E27FC236}">
              <a16:creationId xmlns:a16="http://schemas.microsoft.com/office/drawing/2014/main" id="{414ADD19-E0F9-41AA-A7EF-9924306BCF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3" name="正方形/長方形 182">
          <a:extLst>
            <a:ext uri="{FF2B5EF4-FFF2-40B4-BE49-F238E27FC236}">
              <a16:creationId xmlns:a16="http://schemas.microsoft.com/office/drawing/2014/main" id="{112A4B0A-149A-4540-AF1D-FED9C9D9985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4" name="正方形/長方形 183">
          <a:extLst>
            <a:ext uri="{FF2B5EF4-FFF2-40B4-BE49-F238E27FC236}">
              <a16:creationId xmlns:a16="http://schemas.microsoft.com/office/drawing/2014/main" id="{661FF1EB-2D49-415F-AA00-A40500B9A6F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5" name="正方形/長方形 184">
          <a:extLst>
            <a:ext uri="{FF2B5EF4-FFF2-40B4-BE49-F238E27FC236}">
              <a16:creationId xmlns:a16="http://schemas.microsoft.com/office/drawing/2014/main" id="{B17B640A-88D8-4AB5-950A-9C0DF78FF98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6" name="正方形/長方形 185">
          <a:extLst>
            <a:ext uri="{FF2B5EF4-FFF2-40B4-BE49-F238E27FC236}">
              <a16:creationId xmlns:a16="http://schemas.microsoft.com/office/drawing/2014/main" id="{FE49C9F1-7F78-4168-9DE1-244BDCE5EC9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7" name="正方形/長方形 186">
          <a:extLst>
            <a:ext uri="{FF2B5EF4-FFF2-40B4-BE49-F238E27FC236}">
              <a16:creationId xmlns:a16="http://schemas.microsoft.com/office/drawing/2014/main" id="{A1698964-1626-4893-B6C3-C449551251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8" name="正方形/長方形 187">
          <a:extLst>
            <a:ext uri="{FF2B5EF4-FFF2-40B4-BE49-F238E27FC236}">
              <a16:creationId xmlns:a16="http://schemas.microsoft.com/office/drawing/2014/main" id="{C428826B-CDDD-4CE4-BC66-C08638F58D4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9" name="正方形/長方形 188">
          <a:extLst>
            <a:ext uri="{FF2B5EF4-FFF2-40B4-BE49-F238E27FC236}">
              <a16:creationId xmlns:a16="http://schemas.microsoft.com/office/drawing/2014/main" id="{778F6206-3A4E-42FF-9A78-04BCA734AFC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0" name="正方形/長方形 189">
          <a:extLst>
            <a:ext uri="{FF2B5EF4-FFF2-40B4-BE49-F238E27FC236}">
              <a16:creationId xmlns:a16="http://schemas.microsoft.com/office/drawing/2014/main" id="{015FAD3D-BD54-45C4-AB70-B696ED468A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1" name="正方形/長方形 190">
          <a:extLst>
            <a:ext uri="{FF2B5EF4-FFF2-40B4-BE49-F238E27FC236}">
              <a16:creationId xmlns:a16="http://schemas.microsoft.com/office/drawing/2014/main" id="{ECF6185E-78DC-47E1-8CD7-46A3B18B5E2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2" name="正方形/長方形 191">
          <a:extLst>
            <a:ext uri="{FF2B5EF4-FFF2-40B4-BE49-F238E27FC236}">
              <a16:creationId xmlns:a16="http://schemas.microsoft.com/office/drawing/2014/main" id="{B9DC1FBC-0EBA-48B3-A783-D3CD45EE20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3" name="正方形/長方形 192">
          <a:extLst>
            <a:ext uri="{FF2B5EF4-FFF2-40B4-BE49-F238E27FC236}">
              <a16:creationId xmlns:a16="http://schemas.microsoft.com/office/drawing/2014/main" id="{7E0DC273-3D65-4E8D-A5A8-7124B30B59B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4" name="正方形/長方形 193">
          <a:extLst>
            <a:ext uri="{FF2B5EF4-FFF2-40B4-BE49-F238E27FC236}">
              <a16:creationId xmlns:a16="http://schemas.microsoft.com/office/drawing/2014/main" id="{EFA6772B-6AF7-42B9-9865-AE80FA7AE9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5" name="正方形/長方形 194">
          <a:extLst>
            <a:ext uri="{FF2B5EF4-FFF2-40B4-BE49-F238E27FC236}">
              <a16:creationId xmlns:a16="http://schemas.microsoft.com/office/drawing/2014/main" id="{2004336E-14F0-49EB-A449-E6DA42B9D03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6" name="正方形/長方形 195">
          <a:extLst>
            <a:ext uri="{FF2B5EF4-FFF2-40B4-BE49-F238E27FC236}">
              <a16:creationId xmlns:a16="http://schemas.microsoft.com/office/drawing/2014/main" id="{BBC1DB47-61E8-4A05-ABA9-1CEEB6D32B4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7" name="正方形/長方形 196">
          <a:extLst>
            <a:ext uri="{FF2B5EF4-FFF2-40B4-BE49-F238E27FC236}">
              <a16:creationId xmlns:a16="http://schemas.microsoft.com/office/drawing/2014/main" id="{593BB094-75EB-4A43-A049-89807C86BF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8" name="正方形/長方形 197">
          <a:extLst>
            <a:ext uri="{FF2B5EF4-FFF2-40B4-BE49-F238E27FC236}">
              <a16:creationId xmlns:a16="http://schemas.microsoft.com/office/drawing/2014/main" id="{E024AEE7-035C-4C85-A816-52D63D7B432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9" name="正方形/長方形 198">
          <a:extLst>
            <a:ext uri="{FF2B5EF4-FFF2-40B4-BE49-F238E27FC236}">
              <a16:creationId xmlns:a16="http://schemas.microsoft.com/office/drawing/2014/main" id="{B95FEDB1-D88F-4EFF-BC17-343BDD7CE85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0" name="テキスト ボックス 199">
          <a:extLst>
            <a:ext uri="{FF2B5EF4-FFF2-40B4-BE49-F238E27FC236}">
              <a16:creationId xmlns:a16="http://schemas.microsoft.com/office/drawing/2014/main" id="{BEF5C9AD-5D45-4A82-8866-0FCADAA1CFB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1" name="直線コネクタ 200">
          <a:extLst>
            <a:ext uri="{FF2B5EF4-FFF2-40B4-BE49-F238E27FC236}">
              <a16:creationId xmlns:a16="http://schemas.microsoft.com/office/drawing/2014/main" id="{8A0C3B88-22BE-4CA0-8555-68C9413060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2" name="テキスト ボックス 201">
          <a:extLst>
            <a:ext uri="{FF2B5EF4-FFF2-40B4-BE49-F238E27FC236}">
              <a16:creationId xmlns:a16="http://schemas.microsoft.com/office/drawing/2014/main" id="{054768F9-2615-4933-8C2D-F02CC29D33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3" name="直線コネクタ 202">
          <a:extLst>
            <a:ext uri="{FF2B5EF4-FFF2-40B4-BE49-F238E27FC236}">
              <a16:creationId xmlns:a16="http://schemas.microsoft.com/office/drawing/2014/main" id="{1E683FCE-E7C4-427A-A71F-A5703406BD1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204" name="テキスト ボックス 203">
          <a:extLst>
            <a:ext uri="{FF2B5EF4-FFF2-40B4-BE49-F238E27FC236}">
              <a16:creationId xmlns:a16="http://schemas.microsoft.com/office/drawing/2014/main" id="{826A5C08-363F-4DF6-94D7-A860B0A9C4ED}"/>
            </a:ext>
          </a:extLst>
        </xdr:cNvPr>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5" name="直線コネクタ 204">
          <a:extLst>
            <a:ext uri="{FF2B5EF4-FFF2-40B4-BE49-F238E27FC236}">
              <a16:creationId xmlns:a16="http://schemas.microsoft.com/office/drawing/2014/main" id="{06243E1C-BF5A-46DE-8BE5-8C5084FF660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6" name="テキスト ボックス 205">
          <a:extLst>
            <a:ext uri="{FF2B5EF4-FFF2-40B4-BE49-F238E27FC236}">
              <a16:creationId xmlns:a16="http://schemas.microsoft.com/office/drawing/2014/main" id="{327AEB2B-FBA6-4D00-9C69-79A877775A0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07" name="直線コネクタ 206">
          <a:extLst>
            <a:ext uri="{FF2B5EF4-FFF2-40B4-BE49-F238E27FC236}">
              <a16:creationId xmlns:a16="http://schemas.microsoft.com/office/drawing/2014/main" id="{4888BFB3-C5E8-4F4E-AE83-78A8F3DAF4D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08" name="テキスト ボックス 207">
          <a:extLst>
            <a:ext uri="{FF2B5EF4-FFF2-40B4-BE49-F238E27FC236}">
              <a16:creationId xmlns:a16="http://schemas.microsoft.com/office/drawing/2014/main" id="{9D105DD0-C6CC-4662-9B66-1F226691497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09" name="直線コネクタ 208">
          <a:extLst>
            <a:ext uri="{FF2B5EF4-FFF2-40B4-BE49-F238E27FC236}">
              <a16:creationId xmlns:a16="http://schemas.microsoft.com/office/drawing/2014/main" id="{2A505A32-34F5-4971-86BA-6DA6D01016D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0" name="テキスト ボックス 209">
          <a:extLst>
            <a:ext uri="{FF2B5EF4-FFF2-40B4-BE49-F238E27FC236}">
              <a16:creationId xmlns:a16="http://schemas.microsoft.com/office/drawing/2014/main" id="{5754F64A-DB03-424A-AEBB-BBB428E13F0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1" name="直線コネクタ 210">
          <a:extLst>
            <a:ext uri="{FF2B5EF4-FFF2-40B4-BE49-F238E27FC236}">
              <a16:creationId xmlns:a16="http://schemas.microsoft.com/office/drawing/2014/main" id="{242A7E8D-0A6D-4727-B724-854D52D71BE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212" name="テキスト ボックス 211">
          <a:extLst>
            <a:ext uri="{FF2B5EF4-FFF2-40B4-BE49-F238E27FC236}">
              <a16:creationId xmlns:a16="http://schemas.microsoft.com/office/drawing/2014/main" id="{2D95DC27-BFAA-48E7-A542-A10735AC691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3" name="直線コネクタ 212">
          <a:extLst>
            <a:ext uri="{FF2B5EF4-FFF2-40B4-BE49-F238E27FC236}">
              <a16:creationId xmlns:a16="http://schemas.microsoft.com/office/drawing/2014/main" id="{4881B044-B1C6-4271-98E6-287B1913F56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214" name="テキスト ボックス 213">
          <a:extLst>
            <a:ext uri="{FF2B5EF4-FFF2-40B4-BE49-F238E27FC236}">
              <a16:creationId xmlns:a16="http://schemas.microsoft.com/office/drawing/2014/main" id="{610572FA-AB00-4F4C-9226-BA7AA2D3D89E}"/>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15" name="【一般廃棄物処理施設】&#10;有形固定資産減価償却率グラフ枠">
          <a:extLst>
            <a:ext uri="{FF2B5EF4-FFF2-40B4-BE49-F238E27FC236}">
              <a16:creationId xmlns:a16="http://schemas.microsoft.com/office/drawing/2014/main" id="{A1202043-C808-4345-AA4B-59B2D839A85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xdr:rowOff>
    </xdr:from>
    <xdr:to>
      <xdr:col>85</xdr:col>
      <xdr:colOff>126364</xdr:colOff>
      <xdr:row>40</xdr:row>
      <xdr:rowOff>137160</xdr:rowOff>
    </xdr:to>
    <xdr:cxnSp macro="">
      <xdr:nvCxnSpPr>
        <xdr:cNvPr id="216" name="直線コネクタ 215">
          <a:extLst>
            <a:ext uri="{FF2B5EF4-FFF2-40B4-BE49-F238E27FC236}">
              <a16:creationId xmlns:a16="http://schemas.microsoft.com/office/drawing/2014/main" id="{C56F3C16-4564-4ACB-A6B5-5259247E9124}"/>
            </a:ext>
          </a:extLst>
        </xdr:cNvPr>
        <xdr:cNvCxnSpPr/>
      </xdr:nvCxnSpPr>
      <xdr:spPr>
        <a:xfrm flipV="1">
          <a:off x="16318864" y="56692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140987</xdr:rowOff>
    </xdr:from>
    <xdr:ext cx="405111" cy="259045"/>
    <xdr:sp macro="" textlink="">
      <xdr:nvSpPr>
        <xdr:cNvPr id="217" name="【一般廃棄物処理施設】&#10;有形固定資産減価償却率最小値テキスト">
          <a:extLst>
            <a:ext uri="{FF2B5EF4-FFF2-40B4-BE49-F238E27FC236}">
              <a16:creationId xmlns:a16="http://schemas.microsoft.com/office/drawing/2014/main" id="{F9A4D263-09AD-48D5-86B4-2C8AC48BDB47}"/>
            </a:ext>
          </a:extLst>
        </xdr:cNvPr>
        <xdr:cNvSpPr txBox="1"/>
      </xdr:nvSpPr>
      <xdr:spPr>
        <a:xfrm>
          <a:off x="16357600"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137160</xdr:rowOff>
    </xdr:from>
    <xdr:to>
      <xdr:col>86</xdr:col>
      <xdr:colOff>25400</xdr:colOff>
      <xdr:row>40</xdr:row>
      <xdr:rowOff>137160</xdr:rowOff>
    </xdr:to>
    <xdr:cxnSp macro="">
      <xdr:nvCxnSpPr>
        <xdr:cNvPr id="218" name="直線コネクタ 217">
          <a:extLst>
            <a:ext uri="{FF2B5EF4-FFF2-40B4-BE49-F238E27FC236}">
              <a16:creationId xmlns:a16="http://schemas.microsoft.com/office/drawing/2014/main" id="{B199660E-BCCA-4101-89F4-D6A31295B3F2}"/>
            </a:ext>
          </a:extLst>
        </xdr:cNvPr>
        <xdr:cNvCxnSpPr/>
      </xdr:nvCxnSpPr>
      <xdr:spPr>
        <a:xfrm>
          <a:off x="16230600" y="699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129557</xdr:rowOff>
    </xdr:from>
    <xdr:ext cx="405111" cy="259045"/>
    <xdr:sp macro="" textlink="">
      <xdr:nvSpPr>
        <xdr:cNvPr id="219" name="【一般廃棄物処理施設】&#10;有形固定資産減価償却率最大値テキスト">
          <a:extLst>
            <a:ext uri="{FF2B5EF4-FFF2-40B4-BE49-F238E27FC236}">
              <a16:creationId xmlns:a16="http://schemas.microsoft.com/office/drawing/2014/main" id="{6FE4197D-543E-4BBC-B8DE-CFB8F8F22052}"/>
            </a:ext>
          </a:extLst>
        </xdr:cNvPr>
        <xdr:cNvSpPr txBox="1"/>
      </xdr:nvSpPr>
      <xdr:spPr>
        <a:xfrm>
          <a:off x="1635760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xdr:rowOff>
    </xdr:from>
    <xdr:to>
      <xdr:col>86</xdr:col>
      <xdr:colOff>25400</xdr:colOff>
      <xdr:row>33</xdr:row>
      <xdr:rowOff>11430</xdr:rowOff>
    </xdr:to>
    <xdr:cxnSp macro="">
      <xdr:nvCxnSpPr>
        <xdr:cNvPr id="220" name="直線コネクタ 219">
          <a:extLst>
            <a:ext uri="{FF2B5EF4-FFF2-40B4-BE49-F238E27FC236}">
              <a16:creationId xmlns:a16="http://schemas.microsoft.com/office/drawing/2014/main" id="{140D2D9F-E79E-441B-B004-B8CB8075F742}"/>
            </a:ext>
          </a:extLst>
        </xdr:cNvPr>
        <xdr:cNvCxnSpPr/>
      </xdr:nvCxnSpPr>
      <xdr:spPr>
        <a:xfrm>
          <a:off x="16230600" y="566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52087</xdr:rowOff>
    </xdr:from>
    <xdr:ext cx="405111" cy="259045"/>
    <xdr:sp macro="" textlink="">
      <xdr:nvSpPr>
        <xdr:cNvPr id="221" name="【一般廃棄物処理施設】&#10;有形固定資産減価償却率平均値テキスト">
          <a:extLst>
            <a:ext uri="{FF2B5EF4-FFF2-40B4-BE49-F238E27FC236}">
              <a16:creationId xmlns:a16="http://schemas.microsoft.com/office/drawing/2014/main" id="{4E33664E-E26C-4E39-B82A-FADDBBA8C106}"/>
            </a:ext>
          </a:extLst>
        </xdr:cNvPr>
        <xdr:cNvSpPr txBox="1"/>
      </xdr:nvSpPr>
      <xdr:spPr>
        <a:xfrm>
          <a:off x="16357600" y="6052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29210</xdr:rowOff>
    </xdr:from>
    <xdr:to>
      <xdr:col>85</xdr:col>
      <xdr:colOff>177800</xdr:colOff>
      <xdr:row>36</xdr:row>
      <xdr:rowOff>130810</xdr:rowOff>
    </xdr:to>
    <xdr:sp macro="" textlink="">
      <xdr:nvSpPr>
        <xdr:cNvPr id="222" name="フローチャート: 判断 221">
          <a:extLst>
            <a:ext uri="{FF2B5EF4-FFF2-40B4-BE49-F238E27FC236}">
              <a16:creationId xmlns:a16="http://schemas.microsoft.com/office/drawing/2014/main" id="{FB83296E-71E7-4076-9EEF-04574D97F508}"/>
            </a:ext>
          </a:extLst>
        </xdr:cNvPr>
        <xdr:cNvSpPr/>
      </xdr:nvSpPr>
      <xdr:spPr>
        <a:xfrm>
          <a:off x="162687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33020</xdr:rowOff>
    </xdr:from>
    <xdr:to>
      <xdr:col>81</xdr:col>
      <xdr:colOff>101600</xdr:colOff>
      <xdr:row>36</xdr:row>
      <xdr:rowOff>134620</xdr:rowOff>
    </xdr:to>
    <xdr:sp macro="" textlink="">
      <xdr:nvSpPr>
        <xdr:cNvPr id="223" name="フローチャート: 判断 222">
          <a:extLst>
            <a:ext uri="{FF2B5EF4-FFF2-40B4-BE49-F238E27FC236}">
              <a16:creationId xmlns:a16="http://schemas.microsoft.com/office/drawing/2014/main" id="{282CAE1A-C5D4-4800-A282-E74E94333240}"/>
            </a:ext>
          </a:extLst>
        </xdr:cNvPr>
        <xdr:cNvSpPr/>
      </xdr:nvSpPr>
      <xdr:spPr>
        <a:xfrm>
          <a:off x="15430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120650</xdr:rowOff>
    </xdr:from>
    <xdr:to>
      <xdr:col>76</xdr:col>
      <xdr:colOff>165100</xdr:colOff>
      <xdr:row>36</xdr:row>
      <xdr:rowOff>50800</xdr:rowOff>
    </xdr:to>
    <xdr:sp macro="" textlink="">
      <xdr:nvSpPr>
        <xdr:cNvPr id="224" name="フローチャート: 判断 223">
          <a:extLst>
            <a:ext uri="{FF2B5EF4-FFF2-40B4-BE49-F238E27FC236}">
              <a16:creationId xmlns:a16="http://schemas.microsoft.com/office/drawing/2014/main" id="{C7AEFB30-1E7F-42FF-9F49-AEEE8E5655FA}"/>
            </a:ext>
          </a:extLst>
        </xdr:cNvPr>
        <xdr:cNvSpPr/>
      </xdr:nvSpPr>
      <xdr:spPr>
        <a:xfrm>
          <a:off x="14541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25400</xdr:rowOff>
    </xdr:from>
    <xdr:to>
      <xdr:col>72</xdr:col>
      <xdr:colOff>38100</xdr:colOff>
      <xdr:row>35</xdr:row>
      <xdr:rowOff>127000</xdr:rowOff>
    </xdr:to>
    <xdr:sp macro="" textlink="">
      <xdr:nvSpPr>
        <xdr:cNvPr id="225" name="フローチャート: 判断 224">
          <a:extLst>
            <a:ext uri="{FF2B5EF4-FFF2-40B4-BE49-F238E27FC236}">
              <a16:creationId xmlns:a16="http://schemas.microsoft.com/office/drawing/2014/main" id="{37B8EC9B-872E-4D15-B447-5EEB6E0FD9AB}"/>
            </a:ext>
          </a:extLst>
        </xdr:cNvPr>
        <xdr:cNvSpPr/>
      </xdr:nvSpPr>
      <xdr:spPr>
        <a:xfrm>
          <a:off x="13652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113030</xdr:rowOff>
    </xdr:from>
    <xdr:to>
      <xdr:col>67</xdr:col>
      <xdr:colOff>101600</xdr:colOff>
      <xdr:row>35</xdr:row>
      <xdr:rowOff>43180</xdr:rowOff>
    </xdr:to>
    <xdr:sp macro="" textlink="">
      <xdr:nvSpPr>
        <xdr:cNvPr id="226" name="フローチャート: 判断 225">
          <a:extLst>
            <a:ext uri="{FF2B5EF4-FFF2-40B4-BE49-F238E27FC236}">
              <a16:creationId xmlns:a16="http://schemas.microsoft.com/office/drawing/2014/main" id="{4B4C4750-7077-4D8E-AB7E-15CE481480FF}"/>
            </a:ext>
          </a:extLst>
        </xdr:cNvPr>
        <xdr:cNvSpPr/>
      </xdr:nvSpPr>
      <xdr:spPr>
        <a:xfrm>
          <a:off x="12763500" y="59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7" name="テキスト ボックス 226">
          <a:extLst>
            <a:ext uri="{FF2B5EF4-FFF2-40B4-BE49-F238E27FC236}">
              <a16:creationId xmlns:a16="http://schemas.microsoft.com/office/drawing/2014/main" id="{3681D197-442B-495E-8BE8-7F5332A48E1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07E9D278-3DFF-4A3B-92B0-4AB5AB1AB9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4E1E6E61-62F9-4010-B905-FE246CD01B2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4BB710DB-7DED-4574-A7FC-45D0482223B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6C2A4D73-AD59-434B-A6DF-3594D687ECF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13970</xdr:rowOff>
    </xdr:from>
    <xdr:to>
      <xdr:col>85</xdr:col>
      <xdr:colOff>177800</xdr:colOff>
      <xdr:row>38</xdr:row>
      <xdr:rowOff>115570</xdr:rowOff>
    </xdr:to>
    <xdr:sp macro="" textlink="">
      <xdr:nvSpPr>
        <xdr:cNvPr id="232" name="楕円 231">
          <a:extLst>
            <a:ext uri="{FF2B5EF4-FFF2-40B4-BE49-F238E27FC236}">
              <a16:creationId xmlns:a16="http://schemas.microsoft.com/office/drawing/2014/main" id="{5C60ACB3-3A0D-4E3D-AB00-EBAD441E7866}"/>
            </a:ext>
          </a:extLst>
        </xdr:cNvPr>
        <xdr:cNvSpPr/>
      </xdr:nvSpPr>
      <xdr:spPr>
        <a:xfrm>
          <a:off x="162687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163847</xdr:rowOff>
    </xdr:from>
    <xdr:ext cx="405111" cy="259045"/>
    <xdr:sp macro="" textlink="">
      <xdr:nvSpPr>
        <xdr:cNvPr id="233" name="【一般廃棄物処理施設】&#10;有形固定資産減価償却率該当値テキスト">
          <a:extLst>
            <a:ext uri="{FF2B5EF4-FFF2-40B4-BE49-F238E27FC236}">
              <a16:creationId xmlns:a16="http://schemas.microsoft.com/office/drawing/2014/main" id="{102351BB-D8CC-4508-A17F-DFA077C7CDAC}"/>
            </a:ext>
          </a:extLst>
        </xdr:cNvPr>
        <xdr:cNvSpPr txBox="1"/>
      </xdr:nvSpPr>
      <xdr:spPr>
        <a:xfrm>
          <a:off x="16357600"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90170</xdr:rowOff>
    </xdr:from>
    <xdr:to>
      <xdr:col>81</xdr:col>
      <xdr:colOff>101600</xdr:colOff>
      <xdr:row>38</xdr:row>
      <xdr:rowOff>20320</xdr:rowOff>
    </xdr:to>
    <xdr:sp macro="" textlink="">
      <xdr:nvSpPr>
        <xdr:cNvPr id="234" name="楕円 233">
          <a:extLst>
            <a:ext uri="{FF2B5EF4-FFF2-40B4-BE49-F238E27FC236}">
              <a16:creationId xmlns:a16="http://schemas.microsoft.com/office/drawing/2014/main" id="{9BFAC964-8850-4DE1-85B2-49D0ACA6C578}"/>
            </a:ext>
          </a:extLst>
        </xdr:cNvPr>
        <xdr:cNvSpPr/>
      </xdr:nvSpPr>
      <xdr:spPr>
        <a:xfrm>
          <a:off x="15430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140970</xdr:rowOff>
    </xdr:from>
    <xdr:to>
      <xdr:col>85</xdr:col>
      <xdr:colOff>127000</xdr:colOff>
      <xdr:row>38</xdr:row>
      <xdr:rowOff>64770</xdr:rowOff>
    </xdr:to>
    <xdr:cxnSp macro="">
      <xdr:nvCxnSpPr>
        <xdr:cNvPr id="235" name="直線コネクタ 234">
          <a:extLst>
            <a:ext uri="{FF2B5EF4-FFF2-40B4-BE49-F238E27FC236}">
              <a16:creationId xmlns:a16="http://schemas.microsoft.com/office/drawing/2014/main" id="{277960D9-7B12-4E16-9A1E-CA2C590B9B34}"/>
            </a:ext>
          </a:extLst>
        </xdr:cNvPr>
        <xdr:cNvCxnSpPr/>
      </xdr:nvCxnSpPr>
      <xdr:spPr>
        <a:xfrm>
          <a:off x="15481300" y="648462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153670</xdr:rowOff>
    </xdr:to>
    <xdr:sp macro="" textlink="">
      <xdr:nvSpPr>
        <xdr:cNvPr id="236" name="楕円 235">
          <a:extLst>
            <a:ext uri="{FF2B5EF4-FFF2-40B4-BE49-F238E27FC236}">
              <a16:creationId xmlns:a16="http://schemas.microsoft.com/office/drawing/2014/main" id="{82AA968B-7990-43C4-A92E-1A8B4CA58D3E}"/>
            </a:ext>
          </a:extLst>
        </xdr:cNvPr>
        <xdr:cNvSpPr/>
      </xdr:nvSpPr>
      <xdr:spPr>
        <a:xfrm>
          <a:off x="1454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140970</xdr:rowOff>
    </xdr:from>
    <xdr:to>
      <xdr:col>81</xdr:col>
      <xdr:colOff>50800</xdr:colOff>
      <xdr:row>39</xdr:row>
      <xdr:rowOff>102870</xdr:rowOff>
    </xdr:to>
    <xdr:cxnSp macro="">
      <xdr:nvCxnSpPr>
        <xdr:cNvPr id="237" name="直線コネクタ 236">
          <a:extLst>
            <a:ext uri="{FF2B5EF4-FFF2-40B4-BE49-F238E27FC236}">
              <a16:creationId xmlns:a16="http://schemas.microsoft.com/office/drawing/2014/main" id="{1E87BA5C-00C5-4250-86B8-2131B3207F6C}"/>
            </a:ext>
          </a:extLst>
        </xdr:cNvPr>
        <xdr:cNvCxnSpPr/>
      </xdr:nvCxnSpPr>
      <xdr:spPr>
        <a:xfrm flipV="1">
          <a:off x="14592300" y="648462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238" name="楕円 237">
          <a:extLst>
            <a:ext uri="{FF2B5EF4-FFF2-40B4-BE49-F238E27FC236}">
              <a16:creationId xmlns:a16="http://schemas.microsoft.com/office/drawing/2014/main" id="{70D84D7C-1610-496C-9F94-3595F1711714}"/>
            </a:ext>
          </a:extLst>
        </xdr:cNvPr>
        <xdr:cNvSpPr/>
      </xdr:nvSpPr>
      <xdr:spPr>
        <a:xfrm>
          <a:off x="1365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102870</xdr:rowOff>
    </xdr:from>
    <xdr:to>
      <xdr:col>76</xdr:col>
      <xdr:colOff>114300</xdr:colOff>
      <xdr:row>40</xdr:row>
      <xdr:rowOff>144780</xdr:rowOff>
    </xdr:to>
    <xdr:cxnSp macro="">
      <xdr:nvCxnSpPr>
        <xdr:cNvPr id="239" name="直線コネクタ 238">
          <a:extLst>
            <a:ext uri="{FF2B5EF4-FFF2-40B4-BE49-F238E27FC236}">
              <a16:creationId xmlns:a16="http://schemas.microsoft.com/office/drawing/2014/main" id="{FC6BBFEA-6802-4780-A2FD-6BA29D6F7DBE}"/>
            </a:ext>
          </a:extLst>
        </xdr:cNvPr>
        <xdr:cNvCxnSpPr/>
      </xdr:nvCxnSpPr>
      <xdr:spPr>
        <a:xfrm flipV="1">
          <a:off x="13703300" y="67894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151147</xdr:rowOff>
    </xdr:from>
    <xdr:ext cx="405111" cy="259045"/>
    <xdr:sp macro="" textlink="">
      <xdr:nvSpPr>
        <xdr:cNvPr id="240" name="n_1aveValue【一般廃棄物処理施設】&#10;有形固定資産減価償却率">
          <a:extLst>
            <a:ext uri="{FF2B5EF4-FFF2-40B4-BE49-F238E27FC236}">
              <a16:creationId xmlns:a16="http://schemas.microsoft.com/office/drawing/2014/main" id="{3AC327B6-66EE-403F-9687-FF8CF534A0A7}"/>
            </a:ext>
          </a:extLst>
        </xdr:cNvPr>
        <xdr:cNvSpPr txBox="1"/>
      </xdr:nvSpPr>
      <xdr:spPr>
        <a:xfrm>
          <a:off x="152660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67327</xdr:rowOff>
    </xdr:from>
    <xdr:ext cx="405111" cy="259045"/>
    <xdr:sp macro="" textlink="">
      <xdr:nvSpPr>
        <xdr:cNvPr id="241" name="n_2aveValue【一般廃棄物処理施設】&#10;有形固定資産減価償却率">
          <a:extLst>
            <a:ext uri="{FF2B5EF4-FFF2-40B4-BE49-F238E27FC236}">
              <a16:creationId xmlns:a16="http://schemas.microsoft.com/office/drawing/2014/main" id="{343EE6B2-2549-47BB-92C7-69DE01B0105A}"/>
            </a:ext>
          </a:extLst>
        </xdr:cNvPr>
        <xdr:cNvSpPr txBox="1"/>
      </xdr:nvSpPr>
      <xdr:spPr>
        <a:xfrm>
          <a:off x="14389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143527</xdr:rowOff>
    </xdr:from>
    <xdr:ext cx="405111" cy="259045"/>
    <xdr:sp macro="" textlink="">
      <xdr:nvSpPr>
        <xdr:cNvPr id="242" name="n_3aveValue【一般廃棄物処理施設】&#10;有形固定資産減価償却率">
          <a:extLst>
            <a:ext uri="{FF2B5EF4-FFF2-40B4-BE49-F238E27FC236}">
              <a16:creationId xmlns:a16="http://schemas.microsoft.com/office/drawing/2014/main" id="{01AAF01B-17D5-4D1F-A764-CD58354D6B00}"/>
            </a:ext>
          </a:extLst>
        </xdr:cNvPr>
        <xdr:cNvSpPr txBox="1"/>
      </xdr:nvSpPr>
      <xdr:spPr>
        <a:xfrm>
          <a:off x="13500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59707</xdr:rowOff>
    </xdr:from>
    <xdr:ext cx="405111" cy="259045"/>
    <xdr:sp macro="" textlink="">
      <xdr:nvSpPr>
        <xdr:cNvPr id="243" name="n_4aveValue【一般廃棄物処理施設】&#10;有形固定資産減価償却率">
          <a:extLst>
            <a:ext uri="{FF2B5EF4-FFF2-40B4-BE49-F238E27FC236}">
              <a16:creationId xmlns:a16="http://schemas.microsoft.com/office/drawing/2014/main" id="{D96034A3-7A9F-4DAC-A6F8-B2C4B77A8099}"/>
            </a:ext>
          </a:extLst>
        </xdr:cNvPr>
        <xdr:cNvSpPr txBox="1"/>
      </xdr:nvSpPr>
      <xdr:spPr>
        <a:xfrm>
          <a:off x="126117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11447</xdr:rowOff>
    </xdr:from>
    <xdr:ext cx="405111" cy="259045"/>
    <xdr:sp macro="" textlink="">
      <xdr:nvSpPr>
        <xdr:cNvPr id="244" name="n_1mainValue【一般廃棄物処理施設】&#10;有形固定資産減価償却率">
          <a:extLst>
            <a:ext uri="{FF2B5EF4-FFF2-40B4-BE49-F238E27FC236}">
              <a16:creationId xmlns:a16="http://schemas.microsoft.com/office/drawing/2014/main" id="{FE79EE57-345B-4604-8650-B484B1C45D7B}"/>
            </a:ext>
          </a:extLst>
        </xdr:cNvPr>
        <xdr:cNvSpPr txBox="1"/>
      </xdr:nvSpPr>
      <xdr:spPr>
        <a:xfrm>
          <a:off x="152660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144797</xdr:rowOff>
    </xdr:from>
    <xdr:ext cx="405111" cy="259045"/>
    <xdr:sp macro="" textlink="">
      <xdr:nvSpPr>
        <xdr:cNvPr id="245" name="n_2mainValue【一般廃棄物処理施設】&#10;有形固定資産減価償却率">
          <a:extLst>
            <a:ext uri="{FF2B5EF4-FFF2-40B4-BE49-F238E27FC236}">
              <a16:creationId xmlns:a16="http://schemas.microsoft.com/office/drawing/2014/main" id="{C3D89BEA-A542-4230-ACA8-35EF2D67C437}"/>
            </a:ext>
          </a:extLst>
        </xdr:cNvPr>
        <xdr:cNvSpPr txBox="1"/>
      </xdr:nvSpPr>
      <xdr:spPr>
        <a:xfrm>
          <a:off x="14389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246" name="n_3mainValue【一般廃棄物処理施設】&#10;有形固定資産減価償却率">
          <a:extLst>
            <a:ext uri="{FF2B5EF4-FFF2-40B4-BE49-F238E27FC236}">
              <a16:creationId xmlns:a16="http://schemas.microsoft.com/office/drawing/2014/main" id="{DBC14F82-84F5-49BE-AFFE-58E0B4AFA367}"/>
            </a:ext>
          </a:extLst>
        </xdr:cNvPr>
        <xdr:cNvSpPr txBox="1"/>
      </xdr:nvSpPr>
      <xdr:spPr>
        <a:xfrm>
          <a:off x="13500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47" name="正方形/長方形 246">
          <a:extLst>
            <a:ext uri="{FF2B5EF4-FFF2-40B4-BE49-F238E27FC236}">
              <a16:creationId xmlns:a16="http://schemas.microsoft.com/office/drawing/2014/main" id="{7CE2734E-F595-4AEA-8A40-1E2D1FD65B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48" name="正方形/長方形 247">
          <a:extLst>
            <a:ext uri="{FF2B5EF4-FFF2-40B4-BE49-F238E27FC236}">
              <a16:creationId xmlns:a16="http://schemas.microsoft.com/office/drawing/2014/main" id="{6544140E-A293-4EEC-97B2-D5CFE08A102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49" name="正方形/長方形 248">
          <a:extLst>
            <a:ext uri="{FF2B5EF4-FFF2-40B4-BE49-F238E27FC236}">
              <a16:creationId xmlns:a16="http://schemas.microsoft.com/office/drawing/2014/main" id="{8D06116A-FBB0-4275-B5DE-69727FD53A4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0" name="正方形/長方形 249">
          <a:extLst>
            <a:ext uri="{FF2B5EF4-FFF2-40B4-BE49-F238E27FC236}">
              <a16:creationId xmlns:a16="http://schemas.microsoft.com/office/drawing/2014/main" id="{2E499A10-A555-433A-A591-EA579FE607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1" name="正方形/長方形 250">
          <a:extLst>
            <a:ext uri="{FF2B5EF4-FFF2-40B4-BE49-F238E27FC236}">
              <a16:creationId xmlns:a16="http://schemas.microsoft.com/office/drawing/2014/main" id="{34523C16-8D98-43CC-A924-0AA1F983B92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2" name="正方形/長方形 251">
          <a:extLst>
            <a:ext uri="{FF2B5EF4-FFF2-40B4-BE49-F238E27FC236}">
              <a16:creationId xmlns:a16="http://schemas.microsoft.com/office/drawing/2014/main" id="{63AF40D2-E553-43E2-993F-62762079CB7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3" name="正方形/長方形 252">
          <a:extLst>
            <a:ext uri="{FF2B5EF4-FFF2-40B4-BE49-F238E27FC236}">
              <a16:creationId xmlns:a16="http://schemas.microsoft.com/office/drawing/2014/main" id="{93D2E5B0-BC52-4958-BF1C-3DAB00BC1E3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4" name="正方形/長方形 253">
          <a:extLst>
            <a:ext uri="{FF2B5EF4-FFF2-40B4-BE49-F238E27FC236}">
              <a16:creationId xmlns:a16="http://schemas.microsoft.com/office/drawing/2014/main" id="{A59AEE3F-24BA-4AC2-8802-E2B462423DC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5" name="テキスト ボックス 254">
          <a:extLst>
            <a:ext uri="{FF2B5EF4-FFF2-40B4-BE49-F238E27FC236}">
              <a16:creationId xmlns:a16="http://schemas.microsoft.com/office/drawing/2014/main" id="{F1B748F1-648E-4A1B-828E-8DC57F04ED7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56" name="直線コネクタ 255">
          <a:extLst>
            <a:ext uri="{FF2B5EF4-FFF2-40B4-BE49-F238E27FC236}">
              <a16:creationId xmlns:a16="http://schemas.microsoft.com/office/drawing/2014/main" id="{4F0363F6-163E-4BE9-B755-8DB635641CA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57" name="直線コネクタ 256">
          <a:extLst>
            <a:ext uri="{FF2B5EF4-FFF2-40B4-BE49-F238E27FC236}">
              <a16:creationId xmlns:a16="http://schemas.microsoft.com/office/drawing/2014/main" id="{C1ABAF9A-B5BD-4903-BFDC-CD5AB1C3785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58" name="テキスト ボックス 257">
          <a:extLst>
            <a:ext uri="{FF2B5EF4-FFF2-40B4-BE49-F238E27FC236}">
              <a16:creationId xmlns:a16="http://schemas.microsoft.com/office/drawing/2014/main" id="{F1B01FA0-1FCB-48DE-A344-46D1E6D890F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59" name="直線コネクタ 258">
          <a:extLst>
            <a:ext uri="{FF2B5EF4-FFF2-40B4-BE49-F238E27FC236}">
              <a16:creationId xmlns:a16="http://schemas.microsoft.com/office/drawing/2014/main" id="{96DD62E0-60A4-4D67-BD04-527018E9812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260" name="テキスト ボックス 259">
          <a:extLst>
            <a:ext uri="{FF2B5EF4-FFF2-40B4-BE49-F238E27FC236}">
              <a16:creationId xmlns:a16="http://schemas.microsoft.com/office/drawing/2014/main" id="{115D1605-410F-4E51-80E0-8604985A116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61" name="直線コネクタ 260">
          <a:extLst>
            <a:ext uri="{FF2B5EF4-FFF2-40B4-BE49-F238E27FC236}">
              <a16:creationId xmlns:a16="http://schemas.microsoft.com/office/drawing/2014/main" id="{7CB3E184-AD29-42D8-B4EE-D54A8A2BC75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262" name="テキスト ボックス 261">
          <a:extLst>
            <a:ext uri="{FF2B5EF4-FFF2-40B4-BE49-F238E27FC236}">
              <a16:creationId xmlns:a16="http://schemas.microsoft.com/office/drawing/2014/main" id="{5621A05A-1577-4E22-8219-2C8E1D60181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63" name="直線コネクタ 262">
          <a:extLst>
            <a:ext uri="{FF2B5EF4-FFF2-40B4-BE49-F238E27FC236}">
              <a16:creationId xmlns:a16="http://schemas.microsoft.com/office/drawing/2014/main" id="{A6C5AB62-310E-4816-8113-3222D3056B5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264" name="テキスト ボックス 263">
          <a:extLst>
            <a:ext uri="{FF2B5EF4-FFF2-40B4-BE49-F238E27FC236}">
              <a16:creationId xmlns:a16="http://schemas.microsoft.com/office/drawing/2014/main" id="{FE7AB7BB-6E45-4428-B1C2-BD492DDE87E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65" name="直線コネクタ 264">
          <a:extLst>
            <a:ext uri="{FF2B5EF4-FFF2-40B4-BE49-F238E27FC236}">
              <a16:creationId xmlns:a16="http://schemas.microsoft.com/office/drawing/2014/main" id="{45D429A5-53F8-4A9E-A12D-D0987514A4C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266" name="テキスト ボックス 265">
          <a:extLst>
            <a:ext uri="{FF2B5EF4-FFF2-40B4-BE49-F238E27FC236}">
              <a16:creationId xmlns:a16="http://schemas.microsoft.com/office/drawing/2014/main" id="{DC0AF1BA-AB69-4DD5-8A9C-8F7577E4F13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67" name="直線コネクタ 266">
          <a:extLst>
            <a:ext uri="{FF2B5EF4-FFF2-40B4-BE49-F238E27FC236}">
              <a16:creationId xmlns:a16="http://schemas.microsoft.com/office/drawing/2014/main" id="{6015E297-A403-4B95-9C66-13EC5689182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68" name="テキスト ボックス 267">
          <a:extLst>
            <a:ext uri="{FF2B5EF4-FFF2-40B4-BE49-F238E27FC236}">
              <a16:creationId xmlns:a16="http://schemas.microsoft.com/office/drawing/2014/main" id="{D6BA3092-3DD9-4D3B-A4F9-F525D1A4B3E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69" name="【一般廃棄物処理施設】&#10;一人当たり有形固定資産（償却資産）額グラフ枠">
          <a:extLst>
            <a:ext uri="{FF2B5EF4-FFF2-40B4-BE49-F238E27FC236}">
              <a16:creationId xmlns:a16="http://schemas.microsoft.com/office/drawing/2014/main" id="{C11E1D58-0EB8-4A6F-A144-418F748E371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96614</xdr:rowOff>
    </xdr:from>
    <xdr:to>
      <xdr:col>116</xdr:col>
      <xdr:colOff>62864</xdr:colOff>
      <xdr:row>42</xdr:row>
      <xdr:rowOff>15149</xdr:rowOff>
    </xdr:to>
    <xdr:cxnSp macro="">
      <xdr:nvCxnSpPr>
        <xdr:cNvPr id="270" name="直線コネクタ 269">
          <a:extLst>
            <a:ext uri="{FF2B5EF4-FFF2-40B4-BE49-F238E27FC236}">
              <a16:creationId xmlns:a16="http://schemas.microsoft.com/office/drawing/2014/main" id="{643FD5A8-50C2-4E3F-AF61-6F41CDF5900A}"/>
            </a:ext>
          </a:extLst>
        </xdr:cNvPr>
        <xdr:cNvCxnSpPr/>
      </xdr:nvCxnSpPr>
      <xdr:spPr>
        <a:xfrm flipV="1">
          <a:off x="22160864" y="5754464"/>
          <a:ext cx="0" cy="146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18976</xdr:rowOff>
    </xdr:from>
    <xdr:ext cx="469744" cy="259045"/>
    <xdr:sp macro="" textlink="">
      <xdr:nvSpPr>
        <xdr:cNvPr id="271" name="【一般廃棄物処理施設】&#10;一人当たり有形固定資産（償却資産）額最小値テキスト">
          <a:extLst>
            <a:ext uri="{FF2B5EF4-FFF2-40B4-BE49-F238E27FC236}">
              <a16:creationId xmlns:a16="http://schemas.microsoft.com/office/drawing/2014/main" id="{8F7FA5C3-ADEF-487E-977C-053FAEEBB98D}"/>
            </a:ext>
          </a:extLst>
        </xdr:cNvPr>
        <xdr:cNvSpPr txBox="1"/>
      </xdr:nvSpPr>
      <xdr:spPr>
        <a:xfrm>
          <a:off x="22199600" y="721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15149</xdr:rowOff>
    </xdr:from>
    <xdr:to>
      <xdr:col>116</xdr:col>
      <xdr:colOff>152400</xdr:colOff>
      <xdr:row>42</xdr:row>
      <xdr:rowOff>15149</xdr:rowOff>
    </xdr:to>
    <xdr:cxnSp macro="">
      <xdr:nvCxnSpPr>
        <xdr:cNvPr id="272" name="直線コネクタ 271">
          <a:extLst>
            <a:ext uri="{FF2B5EF4-FFF2-40B4-BE49-F238E27FC236}">
              <a16:creationId xmlns:a16="http://schemas.microsoft.com/office/drawing/2014/main" id="{E45E4919-BB9B-4BCD-B527-15D4E81B5D2A}"/>
            </a:ext>
          </a:extLst>
        </xdr:cNvPr>
        <xdr:cNvCxnSpPr/>
      </xdr:nvCxnSpPr>
      <xdr:spPr>
        <a:xfrm>
          <a:off x="22072600" y="721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43291</xdr:rowOff>
    </xdr:from>
    <xdr:ext cx="599010" cy="259045"/>
    <xdr:sp macro="" textlink="">
      <xdr:nvSpPr>
        <xdr:cNvPr id="273" name="【一般廃棄物処理施設】&#10;一人当たり有形固定資産（償却資産）額最大値テキスト">
          <a:extLst>
            <a:ext uri="{FF2B5EF4-FFF2-40B4-BE49-F238E27FC236}">
              <a16:creationId xmlns:a16="http://schemas.microsoft.com/office/drawing/2014/main" id="{43E49E82-9E26-4E82-8628-6FF157A5CEFC}"/>
            </a:ext>
          </a:extLst>
        </xdr:cNvPr>
        <xdr:cNvSpPr txBox="1"/>
      </xdr:nvSpPr>
      <xdr:spPr>
        <a:xfrm>
          <a:off x="22199600" y="5529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96614</xdr:rowOff>
    </xdr:from>
    <xdr:to>
      <xdr:col>116</xdr:col>
      <xdr:colOff>152400</xdr:colOff>
      <xdr:row>33</xdr:row>
      <xdr:rowOff>96614</xdr:rowOff>
    </xdr:to>
    <xdr:cxnSp macro="">
      <xdr:nvCxnSpPr>
        <xdr:cNvPr id="274" name="直線コネクタ 273">
          <a:extLst>
            <a:ext uri="{FF2B5EF4-FFF2-40B4-BE49-F238E27FC236}">
              <a16:creationId xmlns:a16="http://schemas.microsoft.com/office/drawing/2014/main" id="{67EC5952-72DB-4088-8654-7A0CCA0A3EB2}"/>
            </a:ext>
          </a:extLst>
        </xdr:cNvPr>
        <xdr:cNvCxnSpPr/>
      </xdr:nvCxnSpPr>
      <xdr:spPr>
        <a:xfrm>
          <a:off x="22072600" y="5754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36763</xdr:rowOff>
    </xdr:from>
    <xdr:ext cx="599010" cy="259045"/>
    <xdr:sp macro="" textlink="">
      <xdr:nvSpPr>
        <xdr:cNvPr id="275" name="【一般廃棄物処理施設】&#10;一人当たり有形固定資産（償却資産）額平均値テキスト">
          <a:extLst>
            <a:ext uri="{FF2B5EF4-FFF2-40B4-BE49-F238E27FC236}">
              <a16:creationId xmlns:a16="http://schemas.microsoft.com/office/drawing/2014/main" id="{6C70CC33-808F-43F0-BEF8-F4170C209970}"/>
            </a:ext>
          </a:extLst>
        </xdr:cNvPr>
        <xdr:cNvSpPr txBox="1"/>
      </xdr:nvSpPr>
      <xdr:spPr>
        <a:xfrm>
          <a:off x="22199600" y="6551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13886</xdr:rowOff>
    </xdr:from>
    <xdr:to>
      <xdr:col>116</xdr:col>
      <xdr:colOff>114300</xdr:colOff>
      <xdr:row>39</xdr:row>
      <xdr:rowOff>115486</xdr:rowOff>
    </xdr:to>
    <xdr:sp macro="" textlink="">
      <xdr:nvSpPr>
        <xdr:cNvPr id="276" name="フローチャート: 判断 275">
          <a:extLst>
            <a:ext uri="{FF2B5EF4-FFF2-40B4-BE49-F238E27FC236}">
              <a16:creationId xmlns:a16="http://schemas.microsoft.com/office/drawing/2014/main" id="{60E5AA0F-D6F3-4D1A-9476-EE06DDF0C6B3}"/>
            </a:ext>
          </a:extLst>
        </xdr:cNvPr>
        <xdr:cNvSpPr/>
      </xdr:nvSpPr>
      <xdr:spPr>
        <a:xfrm>
          <a:off x="22110700" y="6700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85865</xdr:rowOff>
    </xdr:from>
    <xdr:to>
      <xdr:col>112</xdr:col>
      <xdr:colOff>38100</xdr:colOff>
      <xdr:row>40</xdr:row>
      <xdr:rowOff>16015</xdr:rowOff>
    </xdr:to>
    <xdr:sp macro="" textlink="">
      <xdr:nvSpPr>
        <xdr:cNvPr id="277" name="フローチャート: 判断 276">
          <a:extLst>
            <a:ext uri="{FF2B5EF4-FFF2-40B4-BE49-F238E27FC236}">
              <a16:creationId xmlns:a16="http://schemas.microsoft.com/office/drawing/2014/main" id="{BDAA7A1D-ED53-4A0F-857E-5BF61F0F0E14}"/>
            </a:ext>
          </a:extLst>
        </xdr:cNvPr>
        <xdr:cNvSpPr/>
      </xdr:nvSpPr>
      <xdr:spPr>
        <a:xfrm>
          <a:off x="21272500" y="677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101040</xdr:rowOff>
    </xdr:from>
    <xdr:to>
      <xdr:col>107</xdr:col>
      <xdr:colOff>101600</xdr:colOff>
      <xdr:row>40</xdr:row>
      <xdr:rowOff>31190</xdr:rowOff>
    </xdr:to>
    <xdr:sp macro="" textlink="">
      <xdr:nvSpPr>
        <xdr:cNvPr id="278" name="フローチャート: 判断 277">
          <a:extLst>
            <a:ext uri="{FF2B5EF4-FFF2-40B4-BE49-F238E27FC236}">
              <a16:creationId xmlns:a16="http://schemas.microsoft.com/office/drawing/2014/main" id="{B358A772-8680-4873-B04A-1DD19C038C61}"/>
            </a:ext>
          </a:extLst>
        </xdr:cNvPr>
        <xdr:cNvSpPr/>
      </xdr:nvSpPr>
      <xdr:spPr>
        <a:xfrm>
          <a:off x="20383500" y="678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111682</xdr:rowOff>
    </xdr:from>
    <xdr:to>
      <xdr:col>102</xdr:col>
      <xdr:colOff>165100</xdr:colOff>
      <xdr:row>40</xdr:row>
      <xdr:rowOff>41832</xdr:rowOff>
    </xdr:to>
    <xdr:sp macro="" textlink="">
      <xdr:nvSpPr>
        <xdr:cNvPr id="279" name="フローチャート: 判断 278">
          <a:extLst>
            <a:ext uri="{FF2B5EF4-FFF2-40B4-BE49-F238E27FC236}">
              <a16:creationId xmlns:a16="http://schemas.microsoft.com/office/drawing/2014/main" id="{060E28B3-D564-4997-BA96-30881F632F4E}"/>
            </a:ext>
          </a:extLst>
        </xdr:cNvPr>
        <xdr:cNvSpPr/>
      </xdr:nvSpPr>
      <xdr:spPr>
        <a:xfrm>
          <a:off x="19494500" y="679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101622</xdr:rowOff>
    </xdr:from>
    <xdr:to>
      <xdr:col>98</xdr:col>
      <xdr:colOff>38100</xdr:colOff>
      <xdr:row>40</xdr:row>
      <xdr:rowOff>31772</xdr:rowOff>
    </xdr:to>
    <xdr:sp macro="" textlink="">
      <xdr:nvSpPr>
        <xdr:cNvPr id="280" name="フローチャート: 判断 279">
          <a:extLst>
            <a:ext uri="{FF2B5EF4-FFF2-40B4-BE49-F238E27FC236}">
              <a16:creationId xmlns:a16="http://schemas.microsoft.com/office/drawing/2014/main" id="{158FDB73-90A7-4A32-B86C-788F5F2CCBD4}"/>
            </a:ext>
          </a:extLst>
        </xdr:cNvPr>
        <xdr:cNvSpPr/>
      </xdr:nvSpPr>
      <xdr:spPr>
        <a:xfrm>
          <a:off x="18605500" y="67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1" name="テキスト ボックス 280">
          <a:extLst>
            <a:ext uri="{FF2B5EF4-FFF2-40B4-BE49-F238E27FC236}">
              <a16:creationId xmlns:a16="http://schemas.microsoft.com/office/drawing/2014/main" id="{60A5D6D5-9AEC-46B6-ADC5-51076B6CC89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2" name="テキスト ボックス 281">
          <a:extLst>
            <a:ext uri="{FF2B5EF4-FFF2-40B4-BE49-F238E27FC236}">
              <a16:creationId xmlns:a16="http://schemas.microsoft.com/office/drawing/2014/main" id="{1FCA64CB-D46A-4449-971D-C145E2074F0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3" name="テキスト ボックス 282">
          <a:extLst>
            <a:ext uri="{FF2B5EF4-FFF2-40B4-BE49-F238E27FC236}">
              <a16:creationId xmlns:a16="http://schemas.microsoft.com/office/drawing/2014/main" id="{4C84CEC6-B380-48A6-A62F-FC9D39CA583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4" name="テキスト ボックス 283">
          <a:extLst>
            <a:ext uri="{FF2B5EF4-FFF2-40B4-BE49-F238E27FC236}">
              <a16:creationId xmlns:a16="http://schemas.microsoft.com/office/drawing/2014/main" id="{2646D1D9-10C6-46B0-BDDE-BDE8F87D9B4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85" name="テキスト ボックス 284">
          <a:extLst>
            <a:ext uri="{FF2B5EF4-FFF2-40B4-BE49-F238E27FC236}">
              <a16:creationId xmlns:a16="http://schemas.microsoft.com/office/drawing/2014/main" id="{07615454-A93F-4F65-8674-2E14C47871C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135799</xdr:rowOff>
    </xdr:from>
    <xdr:to>
      <xdr:col>116</xdr:col>
      <xdr:colOff>114300</xdr:colOff>
      <xdr:row>42</xdr:row>
      <xdr:rowOff>65949</xdr:rowOff>
    </xdr:to>
    <xdr:sp macro="" textlink="">
      <xdr:nvSpPr>
        <xdr:cNvPr id="286" name="楕円 285">
          <a:extLst>
            <a:ext uri="{FF2B5EF4-FFF2-40B4-BE49-F238E27FC236}">
              <a16:creationId xmlns:a16="http://schemas.microsoft.com/office/drawing/2014/main" id="{0C557C92-C889-4D99-AF54-8D8B8470633D}"/>
            </a:ext>
          </a:extLst>
        </xdr:cNvPr>
        <xdr:cNvSpPr/>
      </xdr:nvSpPr>
      <xdr:spPr>
        <a:xfrm>
          <a:off x="22110700" y="716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50726</xdr:rowOff>
    </xdr:from>
    <xdr:ext cx="469744" cy="259045"/>
    <xdr:sp macro="" textlink="">
      <xdr:nvSpPr>
        <xdr:cNvPr id="287" name="【一般廃棄物処理施設】&#10;一人当たり有形固定資産（償却資産）額該当値テキスト">
          <a:extLst>
            <a:ext uri="{FF2B5EF4-FFF2-40B4-BE49-F238E27FC236}">
              <a16:creationId xmlns:a16="http://schemas.microsoft.com/office/drawing/2014/main" id="{73283EE6-3E83-4877-B902-78AB05DD469E}"/>
            </a:ext>
          </a:extLst>
        </xdr:cNvPr>
        <xdr:cNvSpPr txBox="1"/>
      </xdr:nvSpPr>
      <xdr:spPr>
        <a:xfrm>
          <a:off x="22199600" y="708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136530</xdr:rowOff>
    </xdr:from>
    <xdr:to>
      <xdr:col>112</xdr:col>
      <xdr:colOff>38100</xdr:colOff>
      <xdr:row>42</xdr:row>
      <xdr:rowOff>66680</xdr:rowOff>
    </xdr:to>
    <xdr:sp macro="" textlink="">
      <xdr:nvSpPr>
        <xdr:cNvPr id="288" name="楕円 287">
          <a:extLst>
            <a:ext uri="{FF2B5EF4-FFF2-40B4-BE49-F238E27FC236}">
              <a16:creationId xmlns:a16="http://schemas.microsoft.com/office/drawing/2014/main" id="{2960A40E-09B3-44FF-89BF-BBDDF6FACF3E}"/>
            </a:ext>
          </a:extLst>
        </xdr:cNvPr>
        <xdr:cNvSpPr/>
      </xdr:nvSpPr>
      <xdr:spPr>
        <a:xfrm>
          <a:off x="21272500" y="716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15149</xdr:rowOff>
    </xdr:from>
    <xdr:to>
      <xdr:col>116</xdr:col>
      <xdr:colOff>63500</xdr:colOff>
      <xdr:row>42</xdr:row>
      <xdr:rowOff>15880</xdr:rowOff>
    </xdr:to>
    <xdr:cxnSp macro="">
      <xdr:nvCxnSpPr>
        <xdr:cNvPr id="289" name="直線コネクタ 288">
          <a:extLst>
            <a:ext uri="{FF2B5EF4-FFF2-40B4-BE49-F238E27FC236}">
              <a16:creationId xmlns:a16="http://schemas.microsoft.com/office/drawing/2014/main" id="{83870CAF-20A7-4B57-A416-D988E199DD0D}"/>
            </a:ext>
          </a:extLst>
        </xdr:cNvPr>
        <xdr:cNvCxnSpPr/>
      </xdr:nvCxnSpPr>
      <xdr:spPr>
        <a:xfrm flipV="1">
          <a:off x="21323300" y="7216049"/>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139974</xdr:rowOff>
    </xdr:from>
    <xdr:to>
      <xdr:col>107</xdr:col>
      <xdr:colOff>101600</xdr:colOff>
      <xdr:row>42</xdr:row>
      <xdr:rowOff>70124</xdr:rowOff>
    </xdr:to>
    <xdr:sp macro="" textlink="">
      <xdr:nvSpPr>
        <xdr:cNvPr id="290" name="楕円 289">
          <a:extLst>
            <a:ext uri="{FF2B5EF4-FFF2-40B4-BE49-F238E27FC236}">
              <a16:creationId xmlns:a16="http://schemas.microsoft.com/office/drawing/2014/main" id="{EAB75844-D819-46C1-AEB4-0B3632BDD6E9}"/>
            </a:ext>
          </a:extLst>
        </xdr:cNvPr>
        <xdr:cNvSpPr/>
      </xdr:nvSpPr>
      <xdr:spPr>
        <a:xfrm>
          <a:off x="20383500" y="716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15880</xdr:rowOff>
    </xdr:from>
    <xdr:to>
      <xdr:col>111</xdr:col>
      <xdr:colOff>177800</xdr:colOff>
      <xdr:row>42</xdr:row>
      <xdr:rowOff>19324</xdr:rowOff>
    </xdr:to>
    <xdr:cxnSp macro="">
      <xdr:nvCxnSpPr>
        <xdr:cNvPr id="291" name="直線コネクタ 290">
          <a:extLst>
            <a:ext uri="{FF2B5EF4-FFF2-40B4-BE49-F238E27FC236}">
              <a16:creationId xmlns:a16="http://schemas.microsoft.com/office/drawing/2014/main" id="{B1FAAA7F-B48E-4D68-8D4E-F724BAF735D5}"/>
            </a:ext>
          </a:extLst>
        </xdr:cNvPr>
        <xdr:cNvCxnSpPr/>
      </xdr:nvCxnSpPr>
      <xdr:spPr>
        <a:xfrm flipV="1">
          <a:off x="20434300" y="7216780"/>
          <a:ext cx="889000" cy="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142207</xdr:rowOff>
    </xdr:from>
    <xdr:to>
      <xdr:col>102</xdr:col>
      <xdr:colOff>165100</xdr:colOff>
      <xdr:row>42</xdr:row>
      <xdr:rowOff>72357</xdr:rowOff>
    </xdr:to>
    <xdr:sp macro="" textlink="">
      <xdr:nvSpPr>
        <xdr:cNvPr id="292" name="楕円 291">
          <a:extLst>
            <a:ext uri="{FF2B5EF4-FFF2-40B4-BE49-F238E27FC236}">
              <a16:creationId xmlns:a16="http://schemas.microsoft.com/office/drawing/2014/main" id="{D7C675EF-CFC3-4354-AE1B-2BB5913521CC}"/>
            </a:ext>
          </a:extLst>
        </xdr:cNvPr>
        <xdr:cNvSpPr/>
      </xdr:nvSpPr>
      <xdr:spPr>
        <a:xfrm>
          <a:off x="19494500" y="717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19324</xdr:rowOff>
    </xdr:from>
    <xdr:to>
      <xdr:col>107</xdr:col>
      <xdr:colOff>50800</xdr:colOff>
      <xdr:row>42</xdr:row>
      <xdr:rowOff>21557</xdr:rowOff>
    </xdr:to>
    <xdr:cxnSp macro="">
      <xdr:nvCxnSpPr>
        <xdr:cNvPr id="293" name="直線コネクタ 292">
          <a:extLst>
            <a:ext uri="{FF2B5EF4-FFF2-40B4-BE49-F238E27FC236}">
              <a16:creationId xmlns:a16="http://schemas.microsoft.com/office/drawing/2014/main" id="{96D4624E-1500-46B8-A065-36E7B0770C14}"/>
            </a:ext>
          </a:extLst>
        </xdr:cNvPr>
        <xdr:cNvCxnSpPr/>
      </xdr:nvCxnSpPr>
      <xdr:spPr>
        <a:xfrm flipV="1">
          <a:off x="19545300" y="7220224"/>
          <a:ext cx="889000" cy="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32542</xdr:rowOff>
    </xdr:from>
    <xdr:ext cx="599010" cy="259045"/>
    <xdr:sp macro="" textlink="">
      <xdr:nvSpPr>
        <xdr:cNvPr id="294" name="n_1aveValue【一般廃棄物処理施設】&#10;一人当たり有形固定資産（償却資産）額">
          <a:extLst>
            <a:ext uri="{FF2B5EF4-FFF2-40B4-BE49-F238E27FC236}">
              <a16:creationId xmlns:a16="http://schemas.microsoft.com/office/drawing/2014/main" id="{E9E57E53-F6A2-4D5B-8CFB-AADF190AF499}"/>
            </a:ext>
          </a:extLst>
        </xdr:cNvPr>
        <xdr:cNvSpPr txBox="1"/>
      </xdr:nvSpPr>
      <xdr:spPr>
        <a:xfrm>
          <a:off x="21011095" y="654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47717</xdr:rowOff>
    </xdr:from>
    <xdr:ext cx="599010" cy="259045"/>
    <xdr:sp macro="" textlink="">
      <xdr:nvSpPr>
        <xdr:cNvPr id="295" name="n_2aveValue【一般廃棄物処理施設】&#10;一人当たり有形固定資産（償却資産）額">
          <a:extLst>
            <a:ext uri="{FF2B5EF4-FFF2-40B4-BE49-F238E27FC236}">
              <a16:creationId xmlns:a16="http://schemas.microsoft.com/office/drawing/2014/main" id="{92A91750-44C4-4A5E-B48D-EA145C1A1DF5}"/>
            </a:ext>
          </a:extLst>
        </xdr:cNvPr>
        <xdr:cNvSpPr txBox="1"/>
      </xdr:nvSpPr>
      <xdr:spPr>
        <a:xfrm>
          <a:off x="20134795" y="6562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58359</xdr:rowOff>
    </xdr:from>
    <xdr:ext cx="599010" cy="259045"/>
    <xdr:sp macro="" textlink="">
      <xdr:nvSpPr>
        <xdr:cNvPr id="296" name="n_3aveValue【一般廃棄物処理施設】&#10;一人当たり有形固定資産（償却資産）額">
          <a:extLst>
            <a:ext uri="{FF2B5EF4-FFF2-40B4-BE49-F238E27FC236}">
              <a16:creationId xmlns:a16="http://schemas.microsoft.com/office/drawing/2014/main" id="{4C5B5647-0B0B-49C0-89AB-68FCC0DDC28D}"/>
            </a:ext>
          </a:extLst>
        </xdr:cNvPr>
        <xdr:cNvSpPr txBox="1"/>
      </xdr:nvSpPr>
      <xdr:spPr>
        <a:xfrm>
          <a:off x="19245795" y="6573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48299</xdr:rowOff>
    </xdr:from>
    <xdr:ext cx="599010" cy="259045"/>
    <xdr:sp macro="" textlink="">
      <xdr:nvSpPr>
        <xdr:cNvPr id="297" name="n_4aveValue【一般廃棄物処理施設】&#10;一人当たり有形固定資産（償却資産）額">
          <a:extLst>
            <a:ext uri="{FF2B5EF4-FFF2-40B4-BE49-F238E27FC236}">
              <a16:creationId xmlns:a16="http://schemas.microsoft.com/office/drawing/2014/main" id="{7E5FD72A-6B42-4EC7-891D-660F0CB9D2CB}"/>
            </a:ext>
          </a:extLst>
        </xdr:cNvPr>
        <xdr:cNvSpPr txBox="1"/>
      </xdr:nvSpPr>
      <xdr:spPr>
        <a:xfrm>
          <a:off x="18356795" y="65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57807</xdr:rowOff>
    </xdr:from>
    <xdr:ext cx="469744" cy="259045"/>
    <xdr:sp macro="" textlink="">
      <xdr:nvSpPr>
        <xdr:cNvPr id="298" name="n_1mainValue【一般廃棄物処理施設】&#10;一人当たり有形固定資産（償却資産）額">
          <a:extLst>
            <a:ext uri="{FF2B5EF4-FFF2-40B4-BE49-F238E27FC236}">
              <a16:creationId xmlns:a16="http://schemas.microsoft.com/office/drawing/2014/main" id="{61A529B2-A8C7-4A38-B2C7-8D6D0DE3D5DE}"/>
            </a:ext>
          </a:extLst>
        </xdr:cNvPr>
        <xdr:cNvSpPr txBox="1"/>
      </xdr:nvSpPr>
      <xdr:spPr>
        <a:xfrm>
          <a:off x="21075728" y="725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61251</xdr:rowOff>
    </xdr:from>
    <xdr:ext cx="469744" cy="259045"/>
    <xdr:sp macro="" textlink="">
      <xdr:nvSpPr>
        <xdr:cNvPr id="299" name="n_2mainValue【一般廃棄物処理施設】&#10;一人当たり有形固定資産（償却資産）額">
          <a:extLst>
            <a:ext uri="{FF2B5EF4-FFF2-40B4-BE49-F238E27FC236}">
              <a16:creationId xmlns:a16="http://schemas.microsoft.com/office/drawing/2014/main" id="{2C3F2714-DD33-4584-99C8-23CBBBF502F4}"/>
            </a:ext>
          </a:extLst>
        </xdr:cNvPr>
        <xdr:cNvSpPr txBox="1"/>
      </xdr:nvSpPr>
      <xdr:spPr>
        <a:xfrm>
          <a:off x="20199428" y="7262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63484</xdr:rowOff>
    </xdr:from>
    <xdr:ext cx="469744" cy="259045"/>
    <xdr:sp macro="" textlink="">
      <xdr:nvSpPr>
        <xdr:cNvPr id="300" name="n_3mainValue【一般廃棄物処理施設】&#10;一人当たり有形固定資産（償却資産）額">
          <a:extLst>
            <a:ext uri="{FF2B5EF4-FFF2-40B4-BE49-F238E27FC236}">
              <a16:creationId xmlns:a16="http://schemas.microsoft.com/office/drawing/2014/main" id="{EEEC0051-EF1C-4812-9926-AF5E775EDC2F}"/>
            </a:ext>
          </a:extLst>
        </xdr:cNvPr>
        <xdr:cNvSpPr txBox="1"/>
      </xdr:nvSpPr>
      <xdr:spPr>
        <a:xfrm>
          <a:off x="19310428" y="726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1" name="正方形/長方形 300">
          <a:extLst>
            <a:ext uri="{FF2B5EF4-FFF2-40B4-BE49-F238E27FC236}">
              <a16:creationId xmlns:a16="http://schemas.microsoft.com/office/drawing/2014/main" id="{AA225570-844D-43F2-ACAE-BE6DBA65F02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2" name="正方形/長方形 301">
          <a:extLst>
            <a:ext uri="{FF2B5EF4-FFF2-40B4-BE49-F238E27FC236}">
              <a16:creationId xmlns:a16="http://schemas.microsoft.com/office/drawing/2014/main" id="{B66BD41C-2EA6-4FDC-9139-D8628FCD535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3" name="正方形/長方形 302">
          <a:extLst>
            <a:ext uri="{FF2B5EF4-FFF2-40B4-BE49-F238E27FC236}">
              <a16:creationId xmlns:a16="http://schemas.microsoft.com/office/drawing/2014/main" id="{9E225607-C2AB-4F9E-A7B1-2A0B1F73EFB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4" name="正方形/長方形 303">
          <a:extLst>
            <a:ext uri="{FF2B5EF4-FFF2-40B4-BE49-F238E27FC236}">
              <a16:creationId xmlns:a16="http://schemas.microsoft.com/office/drawing/2014/main" id="{ABBA8DAD-C563-4EAA-B1A3-4135EA45270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5" name="正方形/長方形 304">
          <a:extLst>
            <a:ext uri="{FF2B5EF4-FFF2-40B4-BE49-F238E27FC236}">
              <a16:creationId xmlns:a16="http://schemas.microsoft.com/office/drawing/2014/main" id="{70DE388A-60FC-42EE-B244-B675B913FCE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6" name="正方形/長方形 305">
          <a:extLst>
            <a:ext uri="{FF2B5EF4-FFF2-40B4-BE49-F238E27FC236}">
              <a16:creationId xmlns:a16="http://schemas.microsoft.com/office/drawing/2014/main" id="{0F5656E0-2335-4499-888F-74F5274D745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7" name="正方形/長方形 306">
          <a:extLst>
            <a:ext uri="{FF2B5EF4-FFF2-40B4-BE49-F238E27FC236}">
              <a16:creationId xmlns:a16="http://schemas.microsoft.com/office/drawing/2014/main" id="{A37222BD-A5E5-4C96-89DF-31AC310ECF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8" name="正方形/長方形 307">
          <a:extLst>
            <a:ext uri="{FF2B5EF4-FFF2-40B4-BE49-F238E27FC236}">
              <a16:creationId xmlns:a16="http://schemas.microsoft.com/office/drawing/2014/main" id="{1F57B7E7-1D14-46DC-B2F1-55C90AC423F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09" name="テキスト ボックス 308">
          <a:extLst>
            <a:ext uri="{FF2B5EF4-FFF2-40B4-BE49-F238E27FC236}">
              <a16:creationId xmlns:a16="http://schemas.microsoft.com/office/drawing/2014/main" id="{F0E280C1-3A04-41B8-A216-A090EAB199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0" name="直線コネクタ 309">
          <a:extLst>
            <a:ext uri="{FF2B5EF4-FFF2-40B4-BE49-F238E27FC236}">
              <a16:creationId xmlns:a16="http://schemas.microsoft.com/office/drawing/2014/main" id="{3ACF1CF8-B851-4D11-A9FA-42DB59F52C8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1" name="テキスト ボックス 310">
          <a:extLst>
            <a:ext uri="{FF2B5EF4-FFF2-40B4-BE49-F238E27FC236}">
              <a16:creationId xmlns:a16="http://schemas.microsoft.com/office/drawing/2014/main" id="{E95D15DA-1DB3-40AB-8ED2-ED1BB29B212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12" name="直線コネクタ 311">
          <a:extLst>
            <a:ext uri="{FF2B5EF4-FFF2-40B4-BE49-F238E27FC236}">
              <a16:creationId xmlns:a16="http://schemas.microsoft.com/office/drawing/2014/main" id="{604C4F5C-84FB-4C4C-B633-54A9E698CE0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13" name="テキスト ボックス 312">
          <a:extLst>
            <a:ext uri="{FF2B5EF4-FFF2-40B4-BE49-F238E27FC236}">
              <a16:creationId xmlns:a16="http://schemas.microsoft.com/office/drawing/2014/main" id="{510F1C3D-CF73-4051-9C80-E3C298C1541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14" name="直線コネクタ 313">
          <a:extLst>
            <a:ext uri="{FF2B5EF4-FFF2-40B4-BE49-F238E27FC236}">
              <a16:creationId xmlns:a16="http://schemas.microsoft.com/office/drawing/2014/main" id="{3B585A83-E826-4525-B1A8-27426981344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15" name="テキスト ボックス 314">
          <a:extLst>
            <a:ext uri="{FF2B5EF4-FFF2-40B4-BE49-F238E27FC236}">
              <a16:creationId xmlns:a16="http://schemas.microsoft.com/office/drawing/2014/main" id="{4F2B36BF-FDC7-45E4-8010-ADB4C424900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16" name="直線コネクタ 315">
          <a:extLst>
            <a:ext uri="{FF2B5EF4-FFF2-40B4-BE49-F238E27FC236}">
              <a16:creationId xmlns:a16="http://schemas.microsoft.com/office/drawing/2014/main" id="{0AE157EA-5FF4-46A2-9EF4-7418A667EDE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17" name="テキスト ボックス 316">
          <a:extLst>
            <a:ext uri="{FF2B5EF4-FFF2-40B4-BE49-F238E27FC236}">
              <a16:creationId xmlns:a16="http://schemas.microsoft.com/office/drawing/2014/main" id="{317513C9-015A-4DDC-90FC-8CE18721ED6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18" name="直線コネクタ 317">
          <a:extLst>
            <a:ext uri="{FF2B5EF4-FFF2-40B4-BE49-F238E27FC236}">
              <a16:creationId xmlns:a16="http://schemas.microsoft.com/office/drawing/2014/main" id="{F3790B19-6212-4096-900E-7604247A7F4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19" name="テキスト ボックス 318">
          <a:extLst>
            <a:ext uri="{FF2B5EF4-FFF2-40B4-BE49-F238E27FC236}">
              <a16:creationId xmlns:a16="http://schemas.microsoft.com/office/drawing/2014/main" id="{5ADFC21D-F3D2-4624-8B84-AA3A5612BD6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0" name="直線コネクタ 319">
          <a:extLst>
            <a:ext uri="{FF2B5EF4-FFF2-40B4-BE49-F238E27FC236}">
              <a16:creationId xmlns:a16="http://schemas.microsoft.com/office/drawing/2014/main" id="{624EBE08-3C36-44D5-9B5C-D4E0368CE91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1" name="テキスト ボックス 320">
          <a:extLst>
            <a:ext uri="{FF2B5EF4-FFF2-40B4-BE49-F238E27FC236}">
              <a16:creationId xmlns:a16="http://schemas.microsoft.com/office/drawing/2014/main" id="{16CD3538-EDE0-4378-BAFC-C2BAA6071C1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2" name="直線コネクタ 321">
          <a:extLst>
            <a:ext uri="{FF2B5EF4-FFF2-40B4-BE49-F238E27FC236}">
              <a16:creationId xmlns:a16="http://schemas.microsoft.com/office/drawing/2014/main" id="{C03B425E-FCA8-4F02-8567-39C20F5EF1C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23" name="テキスト ボックス 322">
          <a:extLst>
            <a:ext uri="{FF2B5EF4-FFF2-40B4-BE49-F238E27FC236}">
              <a16:creationId xmlns:a16="http://schemas.microsoft.com/office/drawing/2014/main" id="{8EA211F2-B1F4-4B92-A5AE-6777E054165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24" name="【保健センター・保健所】&#10;有形固定資産減価償却率グラフ枠">
          <a:extLst>
            <a:ext uri="{FF2B5EF4-FFF2-40B4-BE49-F238E27FC236}">
              <a16:creationId xmlns:a16="http://schemas.microsoft.com/office/drawing/2014/main" id="{711BE3A4-1817-4D7D-9687-445203843D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63</xdr:row>
      <xdr:rowOff>57150</xdr:rowOff>
    </xdr:to>
    <xdr:cxnSp macro="">
      <xdr:nvCxnSpPr>
        <xdr:cNvPr id="325" name="直線コネクタ 324">
          <a:extLst>
            <a:ext uri="{FF2B5EF4-FFF2-40B4-BE49-F238E27FC236}">
              <a16:creationId xmlns:a16="http://schemas.microsoft.com/office/drawing/2014/main" id="{104C468F-4CDE-48BD-9B37-0E0A7241BE19}"/>
            </a:ext>
          </a:extLst>
        </xdr:cNvPr>
        <xdr:cNvCxnSpPr/>
      </xdr:nvCxnSpPr>
      <xdr:spPr>
        <a:xfrm flipV="1">
          <a:off x="16318864" y="9498330"/>
          <a:ext cx="0" cy="1360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326" name="【保健センター・保健所】&#10;有形固定資産減価償却率最小値テキスト">
          <a:extLst>
            <a:ext uri="{FF2B5EF4-FFF2-40B4-BE49-F238E27FC236}">
              <a16:creationId xmlns:a16="http://schemas.microsoft.com/office/drawing/2014/main" id="{7902653E-8C5A-4520-9B2F-7B0CB7A00AE5}"/>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327" name="直線コネクタ 326">
          <a:extLst>
            <a:ext uri="{FF2B5EF4-FFF2-40B4-BE49-F238E27FC236}">
              <a16:creationId xmlns:a16="http://schemas.microsoft.com/office/drawing/2014/main" id="{8EE44D56-FA26-4C03-9280-40D864B451C7}"/>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328" name="【保健センター・保健所】&#10;有形固定資産減価償却率最大値テキスト">
          <a:extLst>
            <a:ext uri="{FF2B5EF4-FFF2-40B4-BE49-F238E27FC236}">
              <a16:creationId xmlns:a16="http://schemas.microsoft.com/office/drawing/2014/main" id="{E8DE1EC5-4F5C-42B3-A204-69E0534D8402}"/>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329" name="直線コネクタ 328">
          <a:extLst>
            <a:ext uri="{FF2B5EF4-FFF2-40B4-BE49-F238E27FC236}">
              <a16:creationId xmlns:a16="http://schemas.microsoft.com/office/drawing/2014/main" id="{E3B8FF9D-200F-406A-9D2A-85ED5B8AD393}"/>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21607</xdr:rowOff>
    </xdr:from>
    <xdr:ext cx="405111" cy="259045"/>
    <xdr:sp macro="" textlink="">
      <xdr:nvSpPr>
        <xdr:cNvPr id="330" name="【保健センター・保健所】&#10;有形固定資産減価償却率平均値テキスト">
          <a:extLst>
            <a:ext uri="{FF2B5EF4-FFF2-40B4-BE49-F238E27FC236}">
              <a16:creationId xmlns:a16="http://schemas.microsoft.com/office/drawing/2014/main" id="{0A3DC79A-3C9E-4071-93E3-DF0322E2C27F}"/>
            </a:ext>
          </a:extLst>
        </xdr:cNvPr>
        <xdr:cNvSpPr txBox="1"/>
      </xdr:nvSpPr>
      <xdr:spPr>
        <a:xfrm>
          <a:off x="1635760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331" name="フローチャート: 判断 330">
          <a:extLst>
            <a:ext uri="{FF2B5EF4-FFF2-40B4-BE49-F238E27FC236}">
              <a16:creationId xmlns:a16="http://schemas.microsoft.com/office/drawing/2014/main" id="{83E2E8DF-5B0D-4312-8FD0-379DF43A6C09}"/>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170180</xdr:rowOff>
    </xdr:from>
    <xdr:to>
      <xdr:col>81</xdr:col>
      <xdr:colOff>101600</xdr:colOff>
      <xdr:row>60</xdr:row>
      <xdr:rowOff>100330</xdr:rowOff>
    </xdr:to>
    <xdr:sp macro="" textlink="">
      <xdr:nvSpPr>
        <xdr:cNvPr id="332" name="フローチャート: 判断 331">
          <a:extLst>
            <a:ext uri="{FF2B5EF4-FFF2-40B4-BE49-F238E27FC236}">
              <a16:creationId xmlns:a16="http://schemas.microsoft.com/office/drawing/2014/main" id="{D8EF3D15-8AC4-4B42-A61E-ED80DCFAAD9F}"/>
            </a:ext>
          </a:extLst>
        </xdr:cNvPr>
        <xdr:cNvSpPr/>
      </xdr:nvSpPr>
      <xdr:spPr>
        <a:xfrm>
          <a:off x="15430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76835</xdr:rowOff>
    </xdr:from>
    <xdr:to>
      <xdr:col>76</xdr:col>
      <xdr:colOff>165100</xdr:colOff>
      <xdr:row>60</xdr:row>
      <xdr:rowOff>6985</xdr:rowOff>
    </xdr:to>
    <xdr:sp macro="" textlink="">
      <xdr:nvSpPr>
        <xdr:cNvPr id="333" name="フローチャート: 判断 332">
          <a:extLst>
            <a:ext uri="{FF2B5EF4-FFF2-40B4-BE49-F238E27FC236}">
              <a16:creationId xmlns:a16="http://schemas.microsoft.com/office/drawing/2014/main" id="{D51B4DD2-2474-466E-834C-F9365511D505}"/>
            </a:ext>
          </a:extLst>
        </xdr:cNvPr>
        <xdr:cNvSpPr/>
      </xdr:nvSpPr>
      <xdr:spPr>
        <a:xfrm>
          <a:off x="145415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40640</xdr:rowOff>
    </xdr:from>
    <xdr:to>
      <xdr:col>72</xdr:col>
      <xdr:colOff>38100</xdr:colOff>
      <xdr:row>59</xdr:row>
      <xdr:rowOff>142240</xdr:rowOff>
    </xdr:to>
    <xdr:sp macro="" textlink="">
      <xdr:nvSpPr>
        <xdr:cNvPr id="334" name="フローチャート: 判断 333">
          <a:extLst>
            <a:ext uri="{FF2B5EF4-FFF2-40B4-BE49-F238E27FC236}">
              <a16:creationId xmlns:a16="http://schemas.microsoft.com/office/drawing/2014/main" id="{391EF986-6918-4649-82FF-10BCCD9EAF96}"/>
            </a:ext>
          </a:extLst>
        </xdr:cNvPr>
        <xdr:cNvSpPr/>
      </xdr:nvSpPr>
      <xdr:spPr>
        <a:xfrm>
          <a:off x="13652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42545</xdr:rowOff>
    </xdr:from>
    <xdr:to>
      <xdr:col>67</xdr:col>
      <xdr:colOff>101600</xdr:colOff>
      <xdr:row>59</xdr:row>
      <xdr:rowOff>144145</xdr:rowOff>
    </xdr:to>
    <xdr:sp macro="" textlink="">
      <xdr:nvSpPr>
        <xdr:cNvPr id="335" name="フローチャート: 判断 334">
          <a:extLst>
            <a:ext uri="{FF2B5EF4-FFF2-40B4-BE49-F238E27FC236}">
              <a16:creationId xmlns:a16="http://schemas.microsoft.com/office/drawing/2014/main" id="{88922A5B-A9EE-4031-8B0F-D0703B999378}"/>
            </a:ext>
          </a:extLst>
        </xdr:cNvPr>
        <xdr:cNvSpPr/>
      </xdr:nvSpPr>
      <xdr:spPr>
        <a:xfrm>
          <a:off x="12763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36" name="テキスト ボックス 335">
          <a:extLst>
            <a:ext uri="{FF2B5EF4-FFF2-40B4-BE49-F238E27FC236}">
              <a16:creationId xmlns:a16="http://schemas.microsoft.com/office/drawing/2014/main" id="{2DBF438B-0DD7-4DBC-BEE1-8FBE7B04368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37" name="テキスト ボックス 336">
          <a:extLst>
            <a:ext uri="{FF2B5EF4-FFF2-40B4-BE49-F238E27FC236}">
              <a16:creationId xmlns:a16="http://schemas.microsoft.com/office/drawing/2014/main" id="{D5AC7573-6E00-4F8C-A912-C79F09595A0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38" name="テキスト ボックス 337">
          <a:extLst>
            <a:ext uri="{FF2B5EF4-FFF2-40B4-BE49-F238E27FC236}">
              <a16:creationId xmlns:a16="http://schemas.microsoft.com/office/drawing/2014/main" id="{31B7281D-4694-4331-8949-E93FBBE2186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39" name="テキスト ボックス 338">
          <a:extLst>
            <a:ext uri="{FF2B5EF4-FFF2-40B4-BE49-F238E27FC236}">
              <a16:creationId xmlns:a16="http://schemas.microsoft.com/office/drawing/2014/main" id="{2DFB1D1C-B65E-4177-B844-4A5B8DE73BB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0" name="テキスト ボックス 339">
          <a:extLst>
            <a:ext uri="{FF2B5EF4-FFF2-40B4-BE49-F238E27FC236}">
              <a16:creationId xmlns:a16="http://schemas.microsoft.com/office/drawing/2014/main" id="{9FFE1121-BA05-4AE7-BB7F-A4AE10576A5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147320</xdr:rowOff>
    </xdr:from>
    <xdr:to>
      <xdr:col>85</xdr:col>
      <xdr:colOff>177800</xdr:colOff>
      <xdr:row>62</xdr:row>
      <xdr:rowOff>77470</xdr:rowOff>
    </xdr:to>
    <xdr:sp macro="" textlink="">
      <xdr:nvSpPr>
        <xdr:cNvPr id="341" name="楕円 340">
          <a:extLst>
            <a:ext uri="{FF2B5EF4-FFF2-40B4-BE49-F238E27FC236}">
              <a16:creationId xmlns:a16="http://schemas.microsoft.com/office/drawing/2014/main" id="{DFFF6175-FE4E-423D-9F3C-33327931CB3A}"/>
            </a:ext>
          </a:extLst>
        </xdr:cNvPr>
        <xdr:cNvSpPr/>
      </xdr:nvSpPr>
      <xdr:spPr>
        <a:xfrm>
          <a:off x="162687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125747</xdr:rowOff>
    </xdr:from>
    <xdr:ext cx="405111" cy="259045"/>
    <xdr:sp macro="" textlink="">
      <xdr:nvSpPr>
        <xdr:cNvPr id="342" name="【保健センター・保健所】&#10;有形固定資産減価償却率該当値テキスト">
          <a:extLst>
            <a:ext uri="{FF2B5EF4-FFF2-40B4-BE49-F238E27FC236}">
              <a16:creationId xmlns:a16="http://schemas.microsoft.com/office/drawing/2014/main" id="{7D163863-B2D4-46D8-866F-ED4F930CF9B9}"/>
            </a:ext>
          </a:extLst>
        </xdr:cNvPr>
        <xdr:cNvSpPr txBox="1"/>
      </xdr:nvSpPr>
      <xdr:spPr>
        <a:xfrm>
          <a:off x="1635760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107315</xdr:rowOff>
    </xdr:from>
    <xdr:to>
      <xdr:col>81</xdr:col>
      <xdr:colOff>101600</xdr:colOff>
      <xdr:row>62</xdr:row>
      <xdr:rowOff>37465</xdr:rowOff>
    </xdr:to>
    <xdr:sp macro="" textlink="">
      <xdr:nvSpPr>
        <xdr:cNvPr id="343" name="楕円 342">
          <a:extLst>
            <a:ext uri="{FF2B5EF4-FFF2-40B4-BE49-F238E27FC236}">
              <a16:creationId xmlns:a16="http://schemas.microsoft.com/office/drawing/2014/main" id="{F158EBCA-08A7-43DE-A851-94C10EB31C6A}"/>
            </a:ext>
          </a:extLst>
        </xdr:cNvPr>
        <xdr:cNvSpPr/>
      </xdr:nvSpPr>
      <xdr:spPr>
        <a:xfrm>
          <a:off x="15430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158115</xdr:rowOff>
    </xdr:from>
    <xdr:to>
      <xdr:col>85</xdr:col>
      <xdr:colOff>127000</xdr:colOff>
      <xdr:row>62</xdr:row>
      <xdr:rowOff>26670</xdr:rowOff>
    </xdr:to>
    <xdr:cxnSp macro="">
      <xdr:nvCxnSpPr>
        <xdr:cNvPr id="344" name="直線コネクタ 343">
          <a:extLst>
            <a:ext uri="{FF2B5EF4-FFF2-40B4-BE49-F238E27FC236}">
              <a16:creationId xmlns:a16="http://schemas.microsoft.com/office/drawing/2014/main" id="{6F21177F-83AB-4E70-BB01-295577CA8CC7}"/>
            </a:ext>
          </a:extLst>
        </xdr:cNvPr>
        <xdr:cNvCxnSpPr/>
      </xdr:nvCxnSpPr>
      <xdr:spPr>
        <a:xfrm>
          <a:off x="15481300" y="1061656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25400</xdr:rowOff>
    </xdr:from>
    <xdr:to>
      <xdr:col>76</xdr:col>
      <xdr:colOff>165100</xdr:colOff>
      <xdr:row>61</xdr:row>
      <xdr:rowOff>127000</xdr:rowOff>
    </xdr:to>
    <xdr:sp macro="" textlink="">
      <xdr:nvSpPr>
        <xdr:cNvPr id="345" name="楕円 344">
          <a:extLst>
            <a:ext uri="{FF2B5EF4-FFF2-40B4-BE49-F238E27FC236}">
              <a16:creationId xmlns:a16="http://schemas.microsoft.com/office/drawing/2014/main" id="{F5EF09F6-216E-4F09-8606-A14E24C2BB4E}"/>
            </a:ext>
          </a:extLst>
        </xdr:cNvPr>
        <xdr:cNvSpPr/>
      </xdr:nvSpPr>
      <xdr:spPr>
        <a:xfrm>
          <a:off x="14541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76200</xdr:rowOff>
    </xdr:from>
    <xdr:to>
      <xdr:col>81</xdr:col>
      <xdr:colOff>50800</xdr:colOff>
      <xdr:row>61</xdr:row>
      <xdr:rowOff>158115</xdr:rowOff>
    </xdr:to>
    <xdr:cxnSp macro="">
      <xdr:nvCxnSpPr>
        <xdr:cNvPr id="346" name="直線コネクタ 345">
          <a:extLst>
            <a:ext uri="{FF2B5EF4-FFF2-40B4-BE49-F238E27FC236}">
              <a16:creationId xmlns:a16="http://schemas.microsoft.com/office/drawing/2014/main" id="{D11DAAB0-0C93-493A-8BC4-F5577F739FC6}"/>
            </a:ext>
          </a:extLst>
        </xdr:cNvPr>
        <xdr:cNvCxnSpPr/>
      </xdr:nvCxnSpPr>
      <xdr:spPr>
        <a:xfrm>
          <a:off x="14592300" y="1053465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153035</xdr:rowOff>
    </xdr:from>
    <xdr:to>
      <xdr:col>72</xdr:col>
      <xdr:colOff>38100</xdr:colOff>
      <xdr:row>61</xdr:row>
      <xdr:rowOff>83185</xdr:rowOff>
    </xdr:to>
    <xdr:sp macro="" textlink="">
      <xdr:nvSpPr>
        <xdr:cNvPr id="347" name="楕円 346">
          <a:extLst>
            <a:ext uri="{FF2B5EF4-FFF2-40B4-BE49-F238E27FC236}">
              <a16:creationId xmlns:a16="http://schemas.microsoft.com/office/drawing/2014/main" id="{0A638890-F506-428B-9817-D222697A7D15}"/>
            </a:ext>
          </a:extLst>
        </xdr:cNvPr>
        <xdr:cNvSpPr/>
      </xdr:nvSpPr>
      <xdr:spPr>
        <a:xfrm>
          <a:off x="13652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32385</xdr:rowOff>
    </xdr:from>
    <xdr:to>
      <xdr:col>76</xdr:col>
      <xdr:colOff>114300</xdr:colOff>
      <xdr:row>61</xdr:row>
      <xdr:rowOff>76200</xdr:rowOff>
    </xdr:to>
    <xdr:cxnSp macro="">
      <xdr:nvCxnSpPr>
        <xdr:cNvPr id="348" name="直線コネクタ 347">
          <a:extLst>
            <a:ext uri="{FF2B5EF4-FFF2-40B4-BE49-F238E27FC236}">
              <a16:creationId xmlns:a16="http://schemas.microsoft.com/office/drawing/2014/main" id="{4E20B5B5-6203-4271-BFD6-F3E37BAE112E}"/>
            </a:ext>
          </a:extLst>
        </xdr:cNvPr>
        <xdr:cNvCxnSpPr/>
      </xdr:nvCxnSpPr>
      <xdr:spPr>
        <a:xfrm>
          <a:off x="13703300" y="104908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116857</xdr:rowOff>
    </xdr:from>
    <xdr:ext cx="405111" cy="259045"/>
    <xdr:sp macro="" textlink="">
      <xdr:nvSpPr>
        <xdr:cNvPr id="349" name="n_1aveValue【保健センター・保健所】&#10;有形固定資産減価償却率">
          <a:extLst>
            <a:ext uri="{FF2B5EF4-FFF2-40B4-BE49-F238E27FC236}">
              <a16:creationId xmlns:a16="http://schemas.microsoft.com/office/drawing/2014/main" id="{09BED8D3-B340-4F68-A3AF-D5DC0D5A75E7}"/>
            </a:ext>
          </a:extLst>
        </xdr:cNvPr>
        <xdr:cNvSpPr txBox="1"/>
      </xdr:nvSpPr>
      <xdr:spPr>
        <a:xfrm>
          <a:off x="15266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23512</xdr:rowOff>
    </xdr:from>
    <xdr:ext cx="405111" cy="259045"/>
    <xdr:sp macro="" textlink="">
      <xdr:nvSpPr>
        <xdr:cNvPr id="350" name="n_2aveValue【保健センター・保健所】&#10;有形固定資産減価償却率">
          <a:extLst>
            <a:ext uri="{FF2B5EF4-FFF2-40B4-BE49-F238E27FC236}">
              <a16:creationId xmlns:a16="http://schemas.microsoft.com/office/drawing/2014/main" id="{CDBEDC06-C520-493B-9C56-7A5CFE7418B1}"/>
            </a:ext>
          </a:extLst>
        </xdr:cNvPr>
        <xdr:cNvSpPr txBox="1"/>
      </xdr:nvSpPr>
      <xdr:spPr>
        <a:xfrm>
          <a:off x="14389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158767</xdr:rowOff>
    </xdr:from>
    <xdr:ext cx="405111" cy="259045"/>
    <xdr:sp macro="" textlink="">
      <xdr:nvSpPr>
        <xdr:cNvPr id="351" name="n_3aveValue【保健センター・保健所】&#10;有形固定資産減価償却率">
          <a:extLst>
            <a:ext uri="{FF2B5EF4-FFF2-40B4-BE49-F238E27FC236}">
              <a16:creationId xmlns:a16="http://schemas.microsoft.com/office/drawing/2014/main" id="{10E68AD1-A38C-4B91-86A0-B4BA784F1804}"/>
            </a:ext>
          </a:extLst>
        </xdr:cNvPr>
        <xdr:cNvSpPr txBox="1"/>
      </xdr:nvSpPr>
      <xdr:spPr>
        <a:xfrm>
          <a:off x="13500744"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160672</xdr:rowOff>
    </xdr:from>
    <xdr:ext cx="405111" cy="259045"/>
    <xdr:sp macro="" textlink="">
      <xdr:nvSpPr>
        <xdr:cNvPr id="352" name="n_4aveValue【保健センター・保健所】&#10;有形固定資産減価償却率">
          <a:extLst>
            <a:ext uri="{FF2B5EF4-FFF2-40B4-BE49-F238E27FC236}">
              <a16:creationId xmlns:a16="http://schemas.microsoft.com/office/drawing/2014/main" id="{2BC79AB5-52A2-43A5-B42E-BDBDDBD1DBA7}"/>
            </a:ext>
          </a:extLst>
        </xdr:cNvPr>
        <xdr:cNvSpPr txBox="1"/>
      </xdr:nvSpPr>
      <xdr:spPr>
        <a:xfrm>
          <a:off x="12611744" y="993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28592</xdr:rowOff>
    </xdr:from>
    <xdr:ext cx="405111" cy="259045"/>
    <xdr:sp macro="" textlink="">
      <xdr:nvSpPr>
        <xdr:cNvPr id="353" name="n_1mainValue【保健センター・保健所】&#10;有形固定資産減価償却率">
          <a:extLst>
            <a:ext uri="{FF2B5EF4-FFF2-40B4-BE49-F238E27FC236}">
              <a16:creationId xmlns:a16="http://schemas.microsoft.com/office/drawing/2014/main" id="{403488E1-181E-4616-9460-8F73CD5B6186}"/>
            </a:ext>
          </a:extLst>
        </xdr:cNvPr>
        <xdr:cNvSpPr txBox="1"/>
      </xdr:nvSpPr>
      <xdr:spPr>
        <a:xfrm>
          <a:off x="15266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118127</xdr:rowOff>
    </xdr:from>
    <xdr:ext cx="405111" cy="259045"/>
    <xdr:sp macro="" textlink="">
      <xdr:nvSpPr>
        <xdr:cNvPr id="354" name="n_2mainValue【保健センター・保健所】&#10;有形固定資産減価償却率">
          <a:extLst>
            <a:ext uri="{FF2B5EF4-FFF2-40B4-BE49-F238E27FC236}">
              <a16:creationId xmlns:a16="http://schemas.microsoft.com/office/drawing/2014/main" id="{B055F3F2-DF75-49FA-8BA0-F1A127232A49}"/>
            </a:ext>
          </a:extLst>
        </xdr:cNvPr>
        <xdr:cNvSpPr txBox="1"/>
      </xdr:nvSpPr>
      <xdr:spPr>
        <a:xfrm>
          <a:off x="143897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74312</xdr:rowOff>
    </xdr:from>
    <xdr:ext cx="405111" cy="259045"/>
    <xdr:sp macro="" textlink="">
      <xdr:nvSpPr>
        <xdr:cNvPr id="355" name="n_3mainValue【保健センター・保健所】&#10;有形固定資産減価償却率">
          <a:extLst>
            <a:ext uri="{FF2B5EF4-FFF2-40B4-BE49-F238E27FC236}">
              <a16:creationId xmlns:a16="http://schemas.microsoft.com/office/drawing/2014/main" id="{13F5E9A4-3793-48CE-B2A1-B9F6B6968142}"/>
            </a:ext>
          </a:extLst>
        </xdr:cNvPr>
        <xdr:cNvSpPr txBox="1"/>
      </xdr:nvSpPr>
      <xdr:spPr>
        <a:xfrm>
          <a:off x="13500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56" name="正方形/長方形 355">
          <a:extLst>
            <a:ext uri="{FF2B5EF4-FFF2-40B4-BE49-F238E27FC236}">
              <a16:creationId xmlns:a16="http://schemas.microsoft.com/office/drawing/2014/main" id="{094F279F-7F6B-40F8-A22E-FDCFA1B022D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7" name="正方形/長方形 356">
          <a:extLst>
            <a:ext uri="{FF2B5EF4-FFF2-40B4-BE49-F238E27FC236}">
              <a16:creationId xmlns:a16="http://schemas.microsoft.com/office/drawing/2014/main" id="{34C9E094-CBC7-433A-AAC8-3F36EDDBFB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8" name="正方形/長方形 357">
          <a:extLst>
            <a:ext uri="{FF2B5EF4-FFF2-40B4-BE49-F238E27FC236}">
              <a16:creationId xmlns:a16="http://schemas.microsoft.com/office/drawing/2014/main" id="{7B8EC70F-B639-49C3-B736-3A8A38B55EF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9" name="正方形/長方形 358">
          <a:extLst>
            <a:ext uri="{FF2B5EF4-FFF2-40B4-BE49-F238E27FC236}">
              <a16:creationId xmlns:a16="http://schemas.microsoft.com/office/drawing/2014/main" id="{DB6904A6-FCF5-43E0-8164-23855ADE79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60" name="正方形/長方形 359">
          <a:extLst>
            <a:ext uri="{FF2B5EF4-FFF2-40B4-BE49-F238E27FC236}">
              <a16:creationId xmlns:a16="http://schemas.microsoft.com/office/drawing/2014/main" id="{FF695490-065F-4BDD-B9E7-E225B5E5D85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61" name="正方形/長方形 360">
          <a:extLst>
            <a:ext uri="{FF2B5EF4-FFF2-40B4-BE49-F238E27FC236}">
              <a16:creationId xmlns:a16="http://schemas.microsoft.com/office/drawing/2014/main" id="{534572A2-FB89-421D-A57F-FC36E697CF5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62" name="正方形/長方形 361">
          <a:extLst>
            <a:ext uri="{FF2B5EF4-FFF2-40B4-BE49-F238E27FC236}">
              <a16:creationId xmlns:a16="http://schemas.microsoft.com/office/drawing/2014/main" id="{D64C2055-5E8E-442A-8972-FF624F88E60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63" name="正方形/長方形 362">
          <a:extLst>
            <a:ext uri="{FF2B5EF4-FFF2-40B4-BE49-F238E27FC236}">
              <a16:creationId xmlns:a16="http://schemas.microsoft.com/office/drawing/2014/main" id="{D2129592-CF2C-4D54-AD2B-7B4CE34B905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64" name="テキスト ボックス 363">
          <a:extLst>
            <a:ext uri="{FF2B5EF4-FFF2-40B4-BE49-F238E27FC236}">
              <a16:creationId xmlns:a16="http://schemas.microsoft.com/office/drawing/2014/main" id="{E5B104E6-3DF6-4D65-A7D8-C99EA9BD05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65" name="直線コネクタ 364">
          <a:extLst>
            <a:ext uri="{FF2B5EF4-FFF2-40B4-BE49-F238E27FC236}">
              <a16:creationId xmlns:a16="http://schemas.microsoft.com/office/drawing/2014/main" id="{9A6516D4-AB35-40CF-B5FE-244C70779DB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66" name="直線コネクタ 365">
          <a:extLst>
            <a:ext uri="{FF2B5EF4-FFF2-40B4-BE49-F238E27FC236}">
              <a16:creationId xmlns:a16="http://schemas.microsoft.com/office/drawing/2014/main" id="{88471C99-1EAF-4C86-9453-4AB8E80CC3C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67" name="テキスト ボックス 366">
          <a:extLst>
            <a:ext uri="{FF2B5EF4-FFF2-40B4-BE49-F238E27FC236}">
              <a16:creationId xmlns:a16="http://schemas.microsoft.com/office/drawing/2014/main" id="{06956067-95E0-4B5C-A138-56026CD87F1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68" name="直線コネクタ 367">
          <a:extLst>
            <a:ext uri="{FF2B5EF4-FFF2-40B4-BE49-F238E27FC236}">
              <a16:creationId xmlns:a16="http://schemas.microsoft.com/office/drawing/2014/main" id="{E3DECF64-4108-4AD2-96C5-4EC9F0F74EA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69" name="テキスト ボックス 368">
          <a:extLst>
            <a:ext uri="{FF2B5EF4-FFF2-40B4-BE49-F238E27FC236}">
              <a16:creationId xmlns:a16="http://schemas.microsoft.com/office/drawing/2014/main" id="{0E26BA47-CDE6-40B0-B2AF-A33AC2AEDC7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0" name="直線コネクタ 369">
          <a:extLst>
            <a:ext uri="{FF2B5EF4-FFF2-40B4-BE49-F238E27FC236}">
              <a16:creationId xmlns:a16="http://schemas.microsoft.com/office/drawing/2014/main" id="{B7D5899D-1158-4C2C-80F7-27DCCBA55AA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71" name="テキスト ボックス 370">
          <a:extLst>
            <a:ext uri="{FF2B5EF4-FFF2-40B4-BE49-F238E27FC236}">
              <a16:creationId xmlns:a16="http://schemas.microsoft.com/office/drawing/2014/main" id="{0F32C101-EA1B-4DBE-93AF-3845AAD2A7C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72" name="直線コネクタ 371">
          <a:extLst>
            <a:ext uri="{FF2B5EF4-FFF2-40B4-BE49-F238E27FC236}">
              <a16:creationId xmlns:a16="http://schemas.microsoft.com/office/drawing/2014/main" id="{8FE2549D-C011-4617-BCDE-0EA8405BAF8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73" name="テキスト ボックス 372">
          <a:extLst>
            <a:ext uri="{FF2B5EF4-FFF2-40B4-BE49-F238E27FC236}">
              <a16:creationId xmlns:a16="http://schemas.microsoft.com/office/drawing/2014/main" id="{6EFA87CB-957A-4BB1-9D44-7A0EB0E4D6A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74" name="直線コネクタ 373">
          <a:extLst>
            <a:ext uri="{FF2B5EF4-FFF2-40B4-BE49-F238E27FC236}">
              <a16:creationId xmlns:a16="http://schemas.microsoft.com/office/drawing/2014/main" id="{FB604C84-19CD-4896-A35C-D0A2ACA6512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75" name="テキスト ボックス 374">
          <a:extLst>
            <a:ext uri="{FF2B5EF4-FFF2-40B4-BE49-F238E27FC236}">
              <a16:creationId xmlns:a16="http://schemas.microsoft.com/office/drawing/2014/main" id="{5752A789-52D3-47B2-8C14-BAE5A5B6CAF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76" name="直線コネクタ 375">
          <a:extLst>
            <a:ext uri="{FF2B5EF4-FFF2-40B4-BE49-F238E27FC236}">
              <a16:creationId xmlns:a16="http://schemas.microsoft.com/office/drawing/2014/main" id="{37DF8D73-73B8-4EAE-B44A-8CB3D81BEF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77" name="テキスト ボックス 376">
          <a:extLst>
            <a:ext uri="{FF2B5EF4-FFF2-40B4-BE49-F238E27FC236}">
              <a16:creationId xmlns:a16="http://schemas.microsoft.com/office/drawing/2014/main" id="{E5C8215E-F793-4F10-9148-098F13E65F0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78" name="【保健センター・保健所】&#10;一人当たり面積グラフ枠">
          <a:extLst>
            <a:ext uri="{FF2B5EF4-FFF2-40B4-BE49-F238E27FC236}">
              <a16:creationId xmlns:a16="http://schemas.microsoft.com/office/drawing/2014/main" id="{A461BFDF-D9A6-4904-8F9F-F16D2A8211A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19050</xdr:rowOff>
    </xdr:to>
    <xdr:cxnSp macro="">
      <xdr:nvCxnSpPr>
        <xdr:cNvPr id="379" name="直線コネクタ 378">
          <a:extLst>
            <a:ext uri="{FF2B5EF4-FFF2-40B4-BE49-F238E27FC236}">
              <a16:creationId xmlns:a16="http://schemas.microsoft.com/office/drawing/2014/main" id="{C79C7B8C-B6C0-401C-818A-74216629023E}"/>
            </a:ext>
          </a:extLst>
        </xdr:cNvPr>
        <xdr:cNvCxnSpPr/>
      </xdr:nvCxnSpPr>
      <xdr:spPr>
        <a:xfrm flipV="1">
          <a:off x="22160864" y="9785985"/>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22877</xdr:rowOff>
    </xdr:from>
    <xdr:ext cx="469744" cy="259045"/>
    <xdr:sp macro="" textlink="">
      <xdr:nvSpPr>
        <xdr:cNvPr id="380" name="【保健センター・保健所】&#10;一人当たり面積最小値テキスト">
          <a:extLst>
            <a:ext uri="{FF2B5EF4-FFF2-40B4-BE49-F238E27FC236}">
              <a16:creationId xmlns:a16="http://schemas.microsoft.com/office/drawing/2014/main" id="{F92B79C7-6255-40FF-AAAA-C62B2DD4AC58}"/>
            </a:ext>
          </a:extLst>
        </xdr:cNvPr>
        <xdr:cNvSpPr txBox="1"/>
      </xdr:nvSpPr>
      <xdr:spPr>
        <a:xfrm>
          <a:off x="22199600" y="1099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19050</xdr:rowOff>
    </xdr:from>
    <xdr:to>
      <xdr:col>116</xdr:col>
      <xdr:colOff>152400</xdr:colOff>
      <xdr:row>64</xdr:row>
      <xdr:rowOff>19050</xdr:rowOff>
    </xdr:to>
    <xdr:cxnSp macro="">
      <xdr:nvCxnSpPr>
        <xdr:cNvPr id="381" name="直線コネクタ 380">
          <a:extLst>
            <a:ext uri="{FF2B5EF4-FFF2-40B4-BE49-F238E27FC236}">
              <a16:creationId xmlns:a16="http://schemas.microsoft.com/office/drawing/2014/main" id="{DB750198-D050-4621-86DA-B3F45FA13919}"/>
            </a:ext>
          </a:extLst>
        </xdr:cNvPr>
        <xdr:cNvCxnSpPr/>
      </xdr:nvCxnSpPr>
      <xdr:spPr>
        <a:xfrm>
          <a:off x="22072600" y="1099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382" name="【保健センター・保健所】&#10;一人当たり面積最大値テキスト">
          <a:extLst>
            <a:ext uri="{FF2B5EF4-FFF2-40B4-BE49-F238E27FC236}">
              <a16:creationId xmlns:a16="http://schemas.microsoft.com/office/drawing/2014/main" id="{1FE7AAC5-4517-4776-83BE-1886ECAD6543}"/>
            </a:ext>
          </a:extLst>
        </xdr:cNvPr>
        <xdr:cNvSpPr txBox="1"/>
      </xdr:nvSpPr>
      <xdr:spPr>
        <a:xfrm>
          <a:off x="22199600" y="95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383" name="直線コネクタ 382">
          <a:extLst>
            <a:ext uri="{FF2B5EF4-FFF2-40B4-BE49-F238E27FC236}">
              <a16:creationId xmlns:a16="http://schemas.microsoft.com/office/drawing/2014/main" id="{C2EBD28E-962D-4593-9466-A668585E9C23}"/>
            </a:ext>
          </a:extLst>
        </xdr:cNvPr>
        <xdr:cNvCxnSpPr/>
      </xdr:nvCxnSpPr>
      <xdr:spPr>
        <a:xfrm>
          <a:off x="22072600" y="978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384" name="【保健センター・保健所】&#10;一人当たり面積平均値テキスト">
          <a:extLst>
            <a:ext uri="{FF2B5EF4-FFF2-40B4-BE49-F238E27FC236}">
              <a16:creationId xmlns:a16="http://schemas.microsoft.com/office/drawing/2014/main" id="{4DE5632B-14E7-4CE4-A63A-9A9FAF0890DD}"/>
            </a:ext>
          </a:extLst>
        </xdr:cNvPr>
        <xdr:cNvSpPr txBox="1"/>
      </xdr:nvSpPr>
      <xdr:spPr>
        <a:xfrm>
          <a:off x="22199600" y="105295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385" name="フローチャート: 判断 384">
          <a:extLst>
            <a:ext uri="{FF2B5EF4-FFF2-40B4-BE49-F238E27FC236}">
              <a16:creationId xmlns:a16="http://schemas.microsoft.com/office/drawing/2014/main" id="{8D53E2A9-6EF9-4740-B4C8-6E31CAB8F53B}"/>
            </a:ext>
          </a:extLst>
        </xdr:cNvPr>
        <xdr:cNvSpPr/>
      </xdr:nvSpPr>
      <xdr:spPr>
        <a:xfrm>
          <a:off x="221107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82550</xdr:rowOff>
    </xdr:from>
    <xdr:to>
      <xdr:col>112</xdr:col>
      <xdr:colOff>38100</xdr:colOff>
      <xdr:row>63</xdr:row>
      <xdr:rowOff>12700</xdr:rowOff>
    </xdr:to>
    <xdr:sp macro="" textlink="">
      <xdr:nvSpPr>
        <xdr:cNvPr id="386" name="フローチャート: 判断 385">
          <a:extLst>
            <a:ext uri="{FF2B5EF4-FFF2-40B4-BE49-F238E27FC236}">
              <a16:creationId xmlns:a16="http://schemas.microsoft.com/office/drawing/2014/main" id="{A6D732A0-2F3F-4CA2-B3AA-118F40204A9A}"/>
            </a:ext>
          </a:extLst>
        </xdr:cNvPr>
        <xdr:cNvSpPr/>
      </xdr:nvSpPr>
      <xdr:spPr>
        <a:xfrm>
          <a:off x="21272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67310</xdr:rowOff>
    </xdr:from>
    <xdr:to>
      <xdr:col>107</xdr:col>
      <xdr:colOff>101600</xdr:colOff>
      <xdr:row>62</xdr:row>
      <xdr:rowOff>168910</xdr:rowOff>
    </xdr:to>
    <xdr:sp macro="" textlink="">
      <xdr:nvSpPr>
        <xdr:cNvPr id="387" name="フローチャート: 判断 386">
          <a:extLst>
            <a:ext uri="{FF2B5EF4-FFF2-40B4-BE49-F238E27FC236}">
              <a16:creationId xmlns:a16="http://schemas.microsoft.com/office/drawing/2014/main" id="{8CFEC9EE-0307-49B2-9B7E-ECA15DDEC5C4}"/>
            </a:ext>
          </a:extLst>
        </xdr:cNvPr>
        <xdr:cNvSpPr/>
      </xdr:nvSpPr>
      <xdr:spPr>
        <a:xfrm>
          <a:off x="203835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388" name="フローチャート: 判断 387">
          <a:extLst>
            <a:ext uri="{FF2B5EF4-FFF2-40B4-BE49-F238E27FC236}">
              <a16:creationId xmlns:a16="http://schemas.microsoft.com/office/drawing/2014/main" id="{64043C2C-765C-4252-8081-F2399D14624F}"/>
            </a:ext>
          </a:extLst>
        </xdr:cNvPr>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97790</xdr:rowOff>
    </xdr:from>
    <xdr:to>
      <xdr:col>98</xdr:col>
      <xdr:colOff>38100</xdr:colOff>
      <xdr:row>63</xdr:row>
      <xdr:rowOff>27940</xdr:rowOff>
    </xdr:to>
    <xdr:sp macro="" textlink="">
      <xdr:nvSpPr>
        <xdr:cNvPr id="389" name="フローチャート: 判断 388">
          <a:extLst>
            <a:ext uri="{FF2B5EF4-FFF2-40B4-BE49-F238E27FC236}">
              <a16:creationId xmlns:a16="http://schemas.microsoft.com/office/drawing/2014/main" id="{2420A54E-5B20-46E1-AEF2-297C389E6027}"/>
            </a:ext>
          </a:extLst>
        </xdr:cNvPr>
        <xdr:cNvSpPr/>
      </xdr:nvSpPr>
      <xdr:spPr>
        <a:xfrm>
          <a:off x="18605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0" name="テキスト ボックス 389">
          <a:extLst>
            <a:ext uri="{FF2B5EF4-FFF2-40B4-BE49-F238E27FC236}">
              <a16:creationId xmlns:a16="http://schemas.microsoft.com/office/drawing/2014/main" id="{5A3532B0-0C16-4C56-990D-D2A315F245A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1" name="テキスト ボックス 390">
          <a:extLst>
            <a:ext uri="{FF2B5EF4-FFF2-40B4-BE49-F238E27FC236}">
              <a16:creationId xmlns:a16="http://schemas.microsoft.com/office/drawing/2014/main" id="{05A25D6E-2455-488D-9214-33D9D9F5211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2" name="テキスト ボックス 391">
          <a:extLst>
            <a:ext uri="{FF2B5EF4-FFF2-40B4-BE49-F238E27FC236}">
              <a16:creationId xmlns:a16="http://schemas.microsoft.com/office/drawing/2014/main" id="{CE2DAB4C-1D50-418D-B257-9BBFB3F9F65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93" name="テキスト ボックス 392">
          <a:extLst>
            <a:ext uri="{FF2B5EF4-FFF2-40B4-BE49-F238E27FC236}">
              <a16:creationId xmlns:a16="http://schemas.microsoft.com/office/drawing/2014/main" id="{80E722A7-83FD-41CC-9AEA-A85AB65871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94" name="テキスト ボックス 393">
          <a:extLst>
            <a:ext uri="{FF2B5EF4-FFF2-40B4-BE49-F238E27FC236}">
              <a16:creationId xmlns:a16="http://schemas.microsoft.com/office/drawing/2014/main" id="{11B6C294-758E-4826-8D6D-9261D5DE62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23495</xdr:rowOff>
    </xdr:from>
    <xdr:to>
      <xdr:col>116</xdr:col>
      <xdr:colOff>114300</xdr:colOff>
      <xdr:row>63</xdr:row>
      <xdr:rowOff>125095</xdr:rowOff>
    </xdr:to>
    <xdr:sp macro="" textlink="">
      <xdr:nvSpPr>
        <xdr:cNvPr id="395" name="楕円 394">
          <a:extLst>
            <a:ext uri="{FF2B5EF4-FFF2-40B4-BE49-F238E27FC236}">
              <a16:creationId xmlns:a16="http://schemas.microsoft.com/office/drawing/2014/main" id="{2426FD76-90D9-4960-A80F-7AED5375CB49}"/>
            </a:ext>
          </a:extLst>
        </xdr:cNvPr>
        <xdr:cNvSpPr/>
      </xdr:nvSpPr>
      <xdr:spPr>
        <a:xfrm>
          <a:off x="221107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109872</xdr:rowOff>
    </xdr:from>
    <xdr:ext cx="469744" cy="259045"/>
    <xdr:sp macro="" textlink="">
      <xdr:nvSpPr>
        <xdr:cNvPr id="396" name="【保健センター・保健所】&#10;一人当たり面積該当値テキスト">
          <a:extLst>
            <a:ext uri="{FF2B5EF4-FFF2-40B4-BE49-F238E27FC236}">
              <a16:creationId xmlns:a16="http://schemas.microsoft.com/office/drawing/2014/main" id="{1343DC61-8682-4667-BBBB-45F0CA22E099}"/>
            </a:ext>
          </a:extLst>
        </xdr:cNvPr>
        <xdr:cNvSpPr txBox="1"/>
      </xdr:nvSpPr>
      <xdr:spPr>
        <a:xfrm>
          <a:off x="22199600" y="1073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397" name="楕円 396">
          <a:extLst>
            <a:ext uri="{FF2B5EF4-FFF2-40B4-BE49-F238E27FC236}">
              <a16:creationId xmlns:a16="http://schemas.microsoft.com/office/drawing/2014/main" id="{E20E4BC3-69EA-44BC-8E05-5E7F3C6FA9B8}"/>
            </a:ext>
          </a:extLst>
        </xdr:cNvPr>
        <xdr:cNvSpPr/>
      </xdr:nvSpPr>
      <xdr:spPr>
        <a:xfrm>
          <a:off x="21272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74295</xdr:rowOff>
    </xdr:from>
    <xdr:to>
      <xdr:col>116</xdr:col>
      <xdr:colOff>63500</xdr:colOff>
      <xdr:row>63</xdr:row>
      <xdr:rowOff>80010</xdr:rowOff>
    </xdr:to>
    <xdr:cxnSp macro="">
      <xdr:nvCxnSpPr>
        <xdr:cNvPr id="398" name="直線コネクタ 397">
          <a:extLst>
            <a:ext uri="{FF2B5EF4-FFF2-40B4-BE49-F238E27FC236}">
              <a16:creationId xmlns:a16="http://schemas.microsoft.com/office/drawing/2014/main" id="{1446D162-B6EA-497D-BF0B-4A5BFB354998}"/>
            </a:ext>
          </a:extLst>
        </xdr:cNvPr>
        <xdr:cNvCxnSpPr/>
      </xdr:nvCxnSpPr>
      <xdr:spPr>
        <a:xfrm flipV="1">
          <a:off x="21323300" y="108756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33020</xdr:rowOff>
    </xdr:from>
    <xdr:to>
      <xdr:col>107</xdr:col>
      <xdr:colOff>101600</xdr:colOff>
      <xdr:row>63</xdr:row>
      <xdr:rowOff>134620</xdr:rowOff>
    </xdr:to>
    <xdr:sp macro="" textlink="">
      <xdr:nvSpPr>
        <xdr:cNvPr id="399" name="楕円 398">
          <a:extLst>
            <a:ext uri="{FF2B5EF4-FFF2-40B4-BE49-F238E27FC236}">
              <a16:creationId xmlns:a16="http://schemas.microsoft.com/office/drawing/2014/main" id="{5159B7CC-BCF4-4ED5-AD6E-0792BE481AA8}"/>
            </a:ext>
          </a:extLst>
        </xdr:cNvPr>
        <xdr:cNvSpPr/>
      </xdr:nvSpPr>
      <xdr:spPr>
        <a:xfrm>
          <a:off x="20383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83820</xdr:rowOff>
    </xdr:to>
    <xdr:cxnSp macro="">
      <xdr:nvCxnSpPr>
        <xdr:cNvPr id="400" name="直線コネクタ 399">
          <a:extLst>
            <a:ext uri="{FF2B5EF4-FFF2-40B4-BE49-F238E27FC236}">
              <a16:creationId xmlns:a16="http://schemas.microsoft.com/office/drawing/2014/main" id="{BD7F55D5-54E1-4146-8D45-BE68ADFCAA14}"/>
            </a:ext>
          </a:extLst>
        </xdr:cNvPr>
        <xdr:cNvCxnSpPr/>
      </xdr:nvCxnSpPr>
      <xdr:spPr>
        <a:xfrm flipV="1">
          <a:off x="20434300" y="108813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36830</xdr:rowOff>
    </xdr:from>
    <xdr:to>
      <xdr:col>102</xdr:col>
      <xdr:colOff>165100</xdr:colOff>
      <xdr:row>63</xdr:row>
      <xdr:rowOff>138430</xdr:rowOff>
    </xdr:to>
    <xdr:sp macro="" textlink="">
      <xdr:nvSpPr>
        <xdr:cNvPr id="401" name="楕円 400">
          <a:extLst>
            <a:ext uri="{FF2B5EF4-FFF2-40B4-BE49-F238E27FC236}">
              <a16:creationId xmlns:a16="http://schemas.microsoft.com/office/drawing/2014/main" id="{09578D35-4822-4F91-AAF7-FDA064C7CF2C}"/>
            </a:ext>
          </a:extLst>
        </xdr:cNvPr>
        <xdr:cNvSpPr/>
      </xdr:nvSpPr>
      <xdr:spPr>
        <a:xfrm>
          <a:off x="19494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83820</xdr:rowOff>
    </xdr:from>
    <xdr:to>
      <xdr:col>107</xdr:col>
      <xdr:colOff>50800</xdr:colOff>
      <xdr:row>63</xdr:row>
      <xdr:rowOff>87630</xdr:rowOff>
    </xdr:to>
    <xdr:cxnSp macro="">
      <xdr:nvCxnSpPr>
        <xdr:cNvPr id="402" name="直線コネクタ 401">
          <a:extLst>
            <a:ext uri="{FF2B5EF4-FFF2-40B4-BE49-F238E27FC236}">
              <a16:creationId xmlns:a16="http://schemas.microsoft.com/office/drawing/2014/main" id="{2C976ABA-83E7-4C54-9D41-F35FB7927D95}"/>
            </a:ext>
          </a:extLst>
        </xdr:cNvPr>
        <xdr:cNvCxnSpPr/>
      </xdr:nvCxnSpPr>
      <xdr:spPr>
        <a:xfrm flipV="1">
          <a:off x="19545300" y="10885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29227</xdr:rowOff>
    </xdr:from>
    <xdr:ext cx="469744" cy="259045"/>
    <xdr:sp macro="" textlink="">
      <xdr:nvSpPr>
        <xdr:cNvPr id="403" name="n_1aveValue【保健センター・保健所】&#10;一人当たり面積">
          <a:extLst>
            <a:ext uri="{FF2B5EF4-FFF2-40B4-BE49-F238E27FC236}">
              <a16:creationId xmlns:a16="http://schemas.microsoft.com/office/drawing/2014/main" id="{633D7F30-2E96-4324-916A-4146CB2AE387}"/>
            </a:ext>
          </a:extLst>
        </xdr:cNvPr>
        <xdr:cNvSpPr txBox="1"/>
      </xdr:nvSpPr>
      <xdr:spPr>
        <a:xfrm>
          <a:off x="210757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13987</xdr:rowOff>
    </xdr:from>
    <xdr:ext cx="469744" cy="259045"/>
    <xdr:sp macro="" textlink="">
      <xdr:nvSpPr>
        <xdr:cNvPr id="404" name="n_2aveValue【保健センター・保健所】&#10;一人当たり面積">
          <a:extLst>
            <a:ext uri="{FF2B5EF4-FFF2-40B4-BE49-F238E27FC236}">
              <a16:creationId xmlns:a16="http://schemas.microsoft.com/office/drawing/2014/main" id="{0897EDC2-5D11-47F9-B27B-927B97FE9820}"/>
            </a:ext>
          </a:extLst>
        </xdr:cNvPr>
        <xdr:cNvSpPr txBox="1"/>
      </xdr:nvSpPr>
      <xdr:spPr>
        <a:xfrm>
          <a:off x="20199427" y="1047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19702</xdr:rowOff>
    </xdr:from>
    <xdr:ext cx="469744" cy="259045"/>
    <xdr:sp macro="" textlink="">
      <xdr:nvSpPr>
        <xdr:cNvPr id="405" name="n_3aveValue【保健センター・保健所】&#10;一人当たり面積">
          <a:extLst>
            <a:ext uri="{FF2B5EF4-FFF2-40B4-BE49-F238E27FC236}">
              <a16:creationId xmlns:a16="http://schemas.microsoft.com/office/drawing/2014/main" id="{618C1FB1-215B-4B5C-AC63-478DCE7C792C}"/>
            </a:ext>
          </a:extLst>
        </xdr:cNvPr>
        <xdr:cNvSpPr txBox="1"/>
      </xdr:nvSpPr>
      <xdr:spPr>
        <a:xfrm>
          <a:off x="19310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44467</xdr:rowOff>
    </xdr:from>
    <xdr:ext cx="469744" cy="259045"/>
    <xdr:sp macro="" textlink="">
      <xdr:nvSpPr>
        <xdr:cNvPr id="406" name="n_4aveValue【保健センター・保健所】&#10;一人当たり面積">
          <a:extLst>
            <a:ext uri="{FF2B5EF4-FFF2-40B4-BE49-F238E27FC236}">
              <a16:creationId xmlns:a16="http://schemas.microsoft.com/office/drawing/2014/main" id="{07847702-486D-4829-A4C0-3F0AA0C2038A}"/>
            </a:ext>
          </a:extLst>
        </xdr:cNvPr>
        <xdr:cNvSpPr txBox="1"/>
      </xdr:nvSpPr>
      <xdr:spPr>
        <a:xfrm>
          <a:off x="184214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407" name="n_1mainValue【保健センター・保健所】&#10;一人当たり面積">
          <a:extLst>
            <a:ext uri="{FF2B5EF4-FFF2-40B4-BE49-F238E27FC236}">
              <a16:creationId xmlns:a16="http://schemas.microsoft.com/office/drawing/2014/main" id="{04E945DD-B78A-4B80-A916-1ABB20D7ED8F}"/>
            </a:ext>
          </a:extLst>
        </xdr:cNvPr>
        <xdr:cNvSpPr txBox="1"/>
      </xdr:nvSpPr>
      <xdr:spPr>
        <a:xfrm>
          <a:off x="21075727"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125747</xdr:rowOff>
    </xdr:from>
    <xdr:ext cx="469744" cy="259045"/>
    <xdr:sp macro="" textlink="">
      <xdr:nvSpPr>
        <xdr:cNvPr id="408" name="n_2mainValue【保健センター・保健所】&#10;一人当たり面積">
          <a:extLst>
            <a:ext uri="{FF2B5EF4-FFF2-40B4-BE49-F238E27FC236}">
              <a16:creationId xmlns:a16="http://schemas.microsoft.com/office/drawing/2014/main" id="{D68606B8-8637-483C-905A-43EFDE184D96}"/>
            </a:ext>
          </a:extLst>
        </xdr:cNvPr>
        <xdr:cNvSpPr txBox="1"/>
      </xdr:nvSpPr>
      <xdr:spPr>
        <a:xfrm>
          <a:off x="20199427"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129557</xdr:rowOff>
    </xdr:from>
    <xdr:ext cx="469744" cy="259045"/>
    <xdr:sp macro="" textlink="">
      <xdr:nvSpPr>
        <xdr:cNvPr id="409" name="n_3mainValue【保健センター・保健所】&#10;一人当たり面積">
          <a:extLst>
            <a:ext uri="{FF2B5EF4-FFF2-40B4-BE49-F238E27FC236}">
              <a16:creationId xmlns:a16="http://schemas.microsoft.com/office/drawing/2014/main" id="{E70A003E-458F-4D3D-BE7F-8D9355EF36CD}"/>
            </a:ext>
          </a:extLst>
        </xdr:cNvPr>
        <xdr:cNvSpPr txBox="1"/>
      </xdr:nvSpPr>
      <xdr:spPr>
        <a:xfrm>
          <a:off x="19310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10" name="正方形/長方形 409">
          <a:extLst>
            <a:ext uri="{FF2B5EF4-FFF2-40B4-BE49-F238E27FC236}">
              <a16:creationId xmlns:a16="http://schemas.microsoft.com/office/drawing/2014/main" id="{0BF04A92-DA98-4AF0-88DF-1F40E9CDEF0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1" name="正方形/長方形 410">
          <a:extLst>
            <a:ext uri="{FF2B5EF4-FFF2-40B4-BE49-F238E27FC236}">
              <a16:creationId xmlns:a16="http://schemas.microsoft.com/office/drawing/2014/main" id="{565218B8-FD19-4050-9A6B-EC72FB6EF8F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12" name="正方形/長方形 411">
          <a:extLst>
            <a:ext uri="{FF2B5EF4-FFF2-40B4-BE49-F238E27FC236}">
              <a16:creationId xmlns:a16="http://schemas.microsoft.com/office/drawing/2014/main" id="{D2275CE1-1203-4C2E-8430-31E58152211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13" name="正方形/長方形 412">
          <a:extLst>
            <a:ext uri="{FF2B5EF4-FFF2-40B4-BE49-F238E27FC236}">
              <a16:creationId xmlns:a16="http://schemas.microsoft.com/office/drawing/2014/main" id="{1EBCFEEE-8032-42EA-85DE-7B00ED3641C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14" name="正方形/長方形 413">
          <a:extLst>
            <a:ext uri="{FF2B5EF4-FFF2-40B4-BE49-F238E27FC236}">
              <a16:creationId xmlns:a16="http://schemas.microsoft.com/office/drawing/2014/main" id="{6DDDA443-30A1-41D6-88A6-D9F28584246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15" name="正方形/長方形 414">
          <a:extLst>
            <a:ext uri="{FF2B5EF4-FFF2-40B4-BE49-F238E27FC236}">
              <a16:creationId xmlns:a16="http://schemas.microsoft.com/office/drawing/2014/main" id="{BFBC24D6-B6BE-4336-AE36-F89F2F7F914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16" name="正方形/長方形 415">
          <a:extLst>
            <a:ext uri="{FF2B5EF4-FFF2-40B4-BE49-F238E27FC236}">
              <a16:creationId xmlns:a16="http://schemas.microsoft.com/office/drawing/2014/main" id="{2A9FFD5A-3700-49E0-A997-E317A300FA3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17" name="正方形/長方形 416">
          <a:extLst>
            <a:ext uri="{FF2B5EF4-FFF2-40B4-BE49-F238E27FC236}">
              <a16:creationId xmlns:a16="http://schemas.microsoft.com/office/drawing/2014/main" id="{C524A286-39B5-4131-8E9F-61313EAA5F1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8" name="テキスト ボックス 417">
          <a:extLst>
            <a:ext uri="{FF2B5EF4-FFF2-40B4-BE49-F238E27FC236}">
              <a16:creationId xmlns:a16="http://schemas.microsoft.com/office/drawing/2014/main" id="{10653A37-D341-4C4A-ACD9-E523B42245B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9" name="直線コネクタ 418">
          <a:extLst>
            <a:ext uri="{FF2B5EF4-FFF2-40B4-BE49-F238E27FC236}">
              <a16:creationId xmlns:a16="http://schemas.microsoft.com/office/drawing/2014/main" id="{D5A6823C-9ABB-4612-9E44-3C503AD5DFB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0" name="テキスト ボックス 419">
          <a:extLst>
            <a:ext uri="{FF2B5EF4-FFF2-40B4-BE49-F238E27FC236}">
              <a16:creationId xmlns:a16="http://schemas.microsoft.com/office/drawing/2014/main" id="{DE58949F-40C6-4694-AACC-CB7497E5503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421" name="直線コネクタ 420">
          <a:extLst>
            <a:ext uri="{FF2B5EF4-FFF2-40B4-BE49-F238E27FC236}">
              <a16:creationId xmlns:a16="http://schemas.microsoft.com/office/drawing/2014/main" id="{CD7FB80A-AEA2-40FA-94CC-BCE0310B31A6}"/>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422" name="テキスト ボックス 421">
          <a:extLst>
            <a:ext uri="{FF2B5EF4-FFF2-40B4-BE49-F238E27FC236}">
              <a16:creationId xmlns:a16="http://schemas.microsoft.com/office/drawing/2014/main" id="{43839072-8F90-4ED6-95B0-A80B89DE74E1}"/>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423" name="直線コネクタ 422">
          <a:extLst>
            <a:ext uri="{FF2B5EF4-FFF2-40B4-BE49-F238E27FC236}">
              <a16:creationId xmlns:a16="http://schemas.microsoft.com/office/drawing/2014/main" id="{AEB98050-018B-4E9E-BD65-661B666EAF4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424" name="テキスト ボックス 423">
          <a:extLst>
            <a:ext uri="{FF2B5EF4-FFF2-40B4-BE49-F238E27FC236}">
              <a16:creationId xmlns:a16="http://schemas.microsoft.com/office/drawing/2014/main" id="{B0A152D2-6C13-4F18-BD18-DE2B148D90FA}"/>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425" name="直線コネクタ 424">
          <a:extLst>
            <a:ext uri="{FF2B5EF4-FFF2-40B4-BE49-F238E27FC236}">
              <a16:creationId xmlns:a16="http://schemas.microsoft.com/office/drawing/2014/main" id="{6037C6C0-C736-46CB-BF5E-884ED7FA53CF}"/>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426" name="テキスト ボックス 425">
          <a:extLst>
            <a:ext uri="{FF2B5EF4-FFF2-40B4-BE49-F238E27FC236}">
              <a16:creationId xmlns:a16="http://schemas.microsoft.com/office/drawing/2014/main" id="{E8F774B0-E3E4-4963-81A1-0FADCBCB2AE2}"/>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427" name="直線コネクタ 426">
          <a:extLst>
            <a:ext uri="{FF2B5EF4-FFF2-40B4-BE49-F238E27FC236}">
              <a16:creationId xmlns:a16="http://schemas.microsoft.com/office/drawing/2014/main" id="{DF17F27D-5D7D-4F41-83D0-DA1E700FC7B4}"/>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428" name="テキスト ボックス 427">
          <a:extLst>
            <a:ext uri="{FF2B5EF4-FFF2-40B4-BE49-F238E27FC236}">
              <a16:creationId xmlns:a16="http://schemas.microsoft.com/office/drawing/2014/main" id="{D56B4AF6-3C84-4385-ADB4-1809639A86A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9" name="直線コネクタ 428">
          <a:extLst>
            <a:ext uri="{FF2B5EF4-FFF2-40B4-BE49-F238E27FC236}">
              <a16:creationId xmlns:a16="http://schemas.microsoft.com/office/drawing/2014/main" id="{4318A996-DEF3-455B-A333-CAE193DA78B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430" name="テキスト ボックス 429">
          <a:extLst>
            <a:ext uri="{FF2B5EF4-FFF2-40B4-BE49-F238E27FC236}">
              <a16:creationId xmlns:a16="http://schemas.microsoft.com/office/drawing/2014/main" id="{5F0CFC27-8D44-4AC7-A451-DBC3DE484C1E}"/>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31" name="【消防施設】&#10;有形固定資産減価償却率グラフ枠">
          <a:extLst>
            <a:ext uri="{FF2B5EF4-FFF2-40B4-BE49-F238E27FC236}">
              <a16:creationId xmlns:a16="http://schemas.microsoft.com/office/drawing/2014/main" id="{D03F724F-EACC-4C88-A11A-B396DFE6E28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115824</xdr:rowOff>
    </xdr:from>
    <xdr:to>
      <xdr:col>85</xdr:col>
      <xdr:colOff>126364</xdr:colOff>
      <xdr:row>84</xdr:row>
      <xdr:rowOff>83820</xdr:rowOff>
    </xdr:to>
    <xdr:cxnSp macro="">
      <xdr:nvCxnSpPr>
        <xdr:cNvPr id="432" name="直線コネクタ 431">
          <a:extLst>
            <a:ext uri="{FF2B5EF4-FFF2-40B4-BE49-F238E27FC236}">
              <a16:creationId xmlns:a16="http://schemas.microsoft.com/office/drawing/2014/main" id="{51121880-8565-4295-8565-6B092F598978}"/>
            </a:ext>
          </a:extLst>
        </xdr:cNvPr>
        <xdr:cNvCxnSpPr/>
      </xdr:nvCxnSpPr>
      <xdr:spPr>
        <a:xfrm flipV="1">
          <a:off x="16318864" y="13317474"/>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87647</xdr:rowOff>
    </xdr:from>
    <xdr:ext cx="405111" cy="259045"/>
    <xdr:sp macro="" textlink="">
      <xdr:nvSpPr>
        <xdr:cNvPr id="433" name="【消防施設】&#10;有形固定資産減価償却率最小値テキスト">
          <a:extLst>
            <a:ext uri="{FF2B5EF4-FFF2-40B4-BE49-F238E27FC236}">
              <a16:creationId xmlns:a16="http://schemas.microsoft.com/office/drawing/2014/main" id="{9BF914FC-BD33-4398-88E1-42A9555A6CCE}"/>
            </a:ext>
          </a:extLst>
        </xdr:cNvPr>
        <xdr:cNvSpPr txBox="1"/>
      </xdr:nvSpPr>
      <xdr:spPr>
        <a:xfrm>
          <a:off x="163576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83820</xdr:rowOff>
    </xdr:from>
    <xdr:to>
      <xdr:col>86</xdr:col>
      <xdr:colOff>25400</xdr:colOff>
      <xdr:row>84</xdr:row>
      <xdr:rowOff>83820</xdr:rowOff>
    </xdr:to>
    <xdr:cxnSp macro="">
      <xdr:nvCxnSpPr>
        <xdr:cNvPr id="434" name="直線コネクタ 433">
          <a:extLst>
            <a:ext uri="{FF2B5EF4-FFF2-40B4-BE49-F238E27FC236}">
              <a16:creationId xmlns:a16="http://schemas.microsoft.com/office/drawing/2014/main" id="{B9672087-8C49-45C0-89DB-6CA00040E369}"/>
            </a:ext>
          </a:extLst>
        </xdr:cNvPr>
        <xdr:cNvCxnSpPr/>
      </xdr:nvCxnSpPr>
      <xdr:spPr>
        <a:xfrm>
          <a:off x="16230600" y="1448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62501</xdr:rowOff>
    </xdr:from>
    <xdr:ext cx="405111" cy="259045"/>
    <xdr:sp macro="" textlink="">
      <xdr:nvSpPr>
        <xdr:cNvPr id="435" name="【消防施設】&#10;有形固定資産減価償却率最大値テキスト">
          <a:extLst>
            <a:ext uri="{FF2B5EF4-FFF2-40B4-BE49-F238E27FC236}">
              <a16:creationId xmlns:a16="http://schemas.microsoft.com/office/drawing/2014/main" id="{04238B14-5A4B-44E0-8669-B1319172C1D6}"/>
            </a:ext>
          </a:extLst>
        </xdr:cNvPr>
        <xdr:cNvSpPr txBox="1"/>
      </xdr:nvSpPr>
      <xdr:spPr>
        <a:xfrm>
          <a:off x="16357600" y="1309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115824</xdr:rowOff>
    </xdr:from>
    <xdr:to>
      <xdr:col>86</xdr:col>
      <xdr:colOff>25400</xdr:colOff>
      <xdr:row>77</xdr:row>
      <xdr:rowOff>115824</xdr:rowOff>
    </xdr:to>
    <xdr:cxnSp macro="">
      <xdr:nvCxnSpPr>
        <xdr:cNvPr id="436" name="直線コネクタ 435">
          <a:extLst>
            <a:ext uri="{FF2B5EF4-FFF2-40B4-BE49-F238E27FC236}">
              <a16:creationId xmlns:a16="http://schemas.microsoft.com/office/drawing/2014/main" id="{EA57B7CD-C324-48A9-BDA1-0C952EAF2C08}"/>
            </a:ext>
          </a:extLst>
        </xdr:cNvPr>
        <xdr:cNvCxnSpPr/>
      </xdr:nvCxnSpPr>
      <xdr:spPr>
        <a:xfrm>
          <a:off x="16230600" y="1331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94759</xdr:rowOff>
    </xdr:from>
    <xdr:ext cx="405111" cy="259045"/>
    <xdr:sp macro="" textlink="">
      <xdr:nvSpPr>
        <xdr:cNvPr id="437" name="【消防施設】&#10;有形固定資産減価償却率平均値テキスト">
          <a:extLst>
            <a:ext uri="{FF2B5EF4-FFF2-40B4-BE49-F238E27FC236}">
              <a16:creationId xmlns:a16="http://schemas.microsoft.com/office/drawing/2014/main" id="{74155619-D3C0-42B5-AB7F-EE1441808C76}"/>
            </a:ext>
          </a:extLst>
        </xdr:cNvPr>
        <xdr:cNvSpPr txBox="1"/>
      </xdr:nvSpPr>
      <xdr:spPr>
        <a:xfrm>
          <a:off x="16357600" y="1363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71882</xdr:rowOff>
    </xdr:from>
    <xdr:to>
      <xdr:col>85</xdr:col>
      <xdr:colOff>177800</xdr:colOff>
      <xdr:row>81</xdr:row>
      <xdr:rowOff>2032</xdr:rowOff>
    </xdr:to>
    <xdr:sp macro="" textlink="">
      <xdr:nvSpPr>
        <xdr:cNvPr id="438" name="フローチャート: 判断 437">
          <a:extLst>
            <a:ext uri="{FF2B5EF4-FFF2-40B4-BE49-F238E27FC236}">
              <a16:creationId xmlns:a16="http://schemas.microsoft.com/office/drawing/2014/main" id="{EEBC0882-C170-4587-B7C2-D9B4FBDAFA20}"/>
            </a:ext>
          </a:extLst>
        </xdr:cNvPr>
        <xdr:cNvSpPr/>
      </xdr:nvSpPr>
      <xdr:spPr>
        <a:xfrm>
          <a:off x="16268700" y="1378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94742</xdr:rowOff>
    </xdr:from>
    <xdr:to>
      <xdr:col>81</xdr:col>
      <xdr:colOff>101600</xdr:colOff>
      <xdr:row>81</xdr:row>
      <xdr:rowOff>24892</xdr:rowOff>
    </xdr:to>
    <xdr:sp macro="" textlink="">
      <xdr:nvSpPr>
        <xdr:cNvPr id="439" name="フローチャート: 判断 438">
          <a:extLst>
            <a:ext uri="{FF2B5EF4-FFF2-40B4-BE49-F238E27FC236}">
              <a16:creationId xmlns:a16="http://schemas.microsoft.com/office/drawing/2014/main" id="{FC559550-BABB-46B1-9E4F-012FE518BD99}"/>
            </a:ext>
          </a:extLst>
        </xdr:cNvPr>
        <xdr:cNvSpPr/>
      </xdr:nvSpPr>
      <xdr:spPr>
        <a:xfrm>
          <a:off x="15430500" y="1381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67311</xdr:rowOff>
    </xdr:from>
    <xdr:to>
      <xdr:col>76</xdr:col>
      <xdr:colOff>165100</xdr:colOff>
      <xdr:row>80</xdr:row>
      <xdr:rowOff>168911</xdr:rowOff>
    </xdr:to>
    <xdr:sp macro="" textlink="">
      <xdr:nvSpPr>
        <xdr:cNvPr id="440" name="フローチャート: 判断 439">
          <a:extLst>
            <a:ext uri="{FF2B5EF4-FFF2-40B4-BE49-F238E27FC236}">
              <a16:creationId xmlns:a16="http://schemas.microsoft.com/office/drawing/2014/main" id="{72AFC57C-51EE-456C-AC1A-C814090EB44C}"/>
            </a:ext>
          </a:extLst>
        </xdr:cNvPr>
        <xdr:cNvSpPr/>
      </xdr:nvSpPr>
      <xdr:spPr>
        <a:xfrm>
          <a:off x="14541500" y="1378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62737</xdr:rowOff>
    </xdr:from>
    <xdr:to>
      <xdr:col>72</xdr:col>
      <xdr:colOff>38100</xdr:colOff>
      <xdr:row>80</xdr:row>
      <xdr:rowOff>164337</xdr:rowOff>
    </xdr:to>
    <xdr:sp macro="" textlink="">
      <xdr:nvSpPr>
        <xdr:cNvPr id="441" name="フローチャート: 判断 440">
          <a:extLst>
            <a:ext uri="{FF2B5EF4-FFF2-40B4-BE49-F238E27FC236}">
              <a16:creationId xmlns:a16="http://schemas.microsoft.com/office/drawing/2014/main" id="{B8D79BC8-2B17-42CD-982A-BFE1FC688F72}"/>
            </a:ext>
          </a:extLst>
        </xdr:cNvPr>
        <xdr:cNvSpPr/>
      </xdr:nvSpPr>
      <xdr:spPr>
        <a:xfrm>
          <a:off x="13652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97028</xdr:rowOff>
    </xdr:from>
    <xdr:to>
      <xdr:col>67</xdr:col>
      <xdr:colOff>101600</xdr:colOff>
      <xdr:row>81</xdr:row>
      <xdr:rowOff>27178</xdr:rowOff>
    </xdr:to>
    <xdr:sp macro="" textlink="">
      <xdr:nvSpPr>
        <xdr:cNvPr id="442" name="フローチャート: 判断 441">
          <a:extLst>
            <a:ext uri="{FF2B5EF4-FFF2-40B4-BE49-F238E27FC236}">
              <a16:creationId xmlns:a16="http://schemas.microsoft.com/office/drawing/2014/main" id="{3E4B581C-8C1B-47C4-8EC0-A8ADB3C28055}"/>
            </a:ext>
          </a:extLst>
        </xdr:cNvPr>
        <xdr:cNvSpPr/>
      </xdr:nvSpPr>
      <xdr:spPr>
        <a:xfrm>
          <a:off x="12763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43" name="テキスト ボックス 442">
          <a:extLst>
            <a:ext uri="{FF2B5EF4-FFF2-40B4-BE49-F238E27FC236}">
              <a16:creationId xmlns:a16="http://schemas.microsoft.com/office/drawing/2014/main" id="{CDA9C8E2-E231-4D54-BDEA-2619021AFB9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44" name="テキスト ボックス 443">
          <a:extLst>
            <a:ext uri="{FF2B5EF4-FFF2-40B4-BE49-F238E27FC236}">
              <a16:creationId xmlns:a16="http://schemas.microsoft.com/office/drawing/2014/main" id="{AF346451-3F03-4D4D-B2F8-35C3398FF78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45" name="テキスト ボックス 444">
          <a:extLst>
            <a:ext uri="{FF2B5EF4-FFF2-40B4-BE49-F238E27FC236}">
              <a16:creationId xmlns:a16="http://schemas.microsoft.com/office/drawing/2014/main" id="{DA09EB67-62DE-4E24-B238-6A22C50F768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6" name="テキスト ボックス 445">
          <a:extLst>
            <a:ext uri="{FF2B5EF4-FFF2-40B4-BE49-F238E27FC236}">
              <a16:creationId xmlns:a16="http://schemas.microsoft.com/office/drawing/2014/main" id="{44E38B83-6616-4E53-B8A2-9667FDC9B84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7" name="テキスト ボックス 446">
          <a:extLst>
            <a:ext uri="{FF2B5EF4-FFF2-40B4-BE49-F238E27FC236}">
              <a16:creationId xmlns:a16="http://schemas.microsoft.com/office/drawing/2014/main" id="{83884B6B-3A51-415A-B972-F44A5057064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131318</xdr:rowOff>
    </xdr:from>
    <xdr:to>
      <xdr:col>85</xdr:col>
      <xdr:colOff>177800</xdr:colOff>
      <xdr:row>81</xdr:row>
      <xdr:rowOff>61468</xdr:rowOff>
    </xdr:to>
    <xdr:sp macro="" textlink="">
      <xdr:nvSpPr>
        <xdr:cNvPr id="448" name="楕円 447">
          <a:extLst>
            <a:ext uri="{FF2B5EF4-FFF2-40B4-BE49-F238E27FC236}">
              <a16:creationId xmlns:a16="http://schemas.microsoft.com/office/drawing/2014/main" id="{3655E144-A787-49C4-B606-CE09D9AA8B5B}"/>
            </a:ext>
          </a:extLst>
        </xdr:cNvPr>
        <xdr:cNvSpPr/>
      </xdr:nvSpPr>
      <xdr:spPr>
        <a:xfrm>
          <a:off x="16268700" y="138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109745</xdr:rowOff>
    </xdr:from>
    <xdr:ext cx="405111" cy="259045"/>
    <xdr:sp macro="" textlink="">
      <xdr:nvSpPr>
        <xdr:cNvPr id="449" name="【消防施設】&#10;有形固定資産減価償却率該当値テキスト">
          <a:extLst>
            <a:ext uri="{FF2B5EF4-FFF2-40B4-BE49-F238E27FC236}">
              <a16:creationId xmlns:a16="http://schemas.microsoft.com/office/drawing/2014/main" id="{3117309B-B90C-46DE-94F2-C92B3BB1FC69}"/>
            </a:ext>
          </a:extLst>
        </xdr:cNvPr>
        <xdr:cNvSpPr txBox="1"/>
      </xdr:nvSpPr>
      <xdr:spPr>
        <a:xfrm>
          <a:off x="16357600" y="1382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165608</xdr:rowOff>
    </xdr:from>
    <xdr:to>
      <xdr:col>81</xdr:col>
      <xdr:colOff>101600</xdr:colOff>
      <xdr:row>80</xdr:row>
      <xdr:rowOff>95758</xdr:rowOff>
    </xdr:to>
    <xdr:sp macro="" textlink="">
      <xdr:nvSpPr>
        <xdr:cNvPr id="450" name="楕円 449">
          <a:extLst>
            <a:ext uri="{FF2B5EF4-FFF2-40B4-BE49-F238E27FC236}">
              <a16:creationId xmlns:a16="http://schemas.microsoft.com/office/drawing/2014/main" id="{0EB32928-5059-4658-A215-08E2BF266758}"/>
            </a:ext>
          </a:extLst>
        </xdr:cNvPr>
        <xdr:cNvSpPr/>
      </xdr:nvSpPr>
      <xdr:spPr>
        <a:xfrm>
          <a:off x="15430500" y="1371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44958</xdr:rowOff>
    </xdr:from>
    <xdr:to>
      <xdr:col>85</xdr:col>
      <xdr:colOff>127000</xdr:colOff>
      <xdr:row>81</xdr:row>
      <xdr:rowOff>10668</xdr:rowOff>
    </xdr:to>
    <xdr:cxnSp macro="">
      <xdr:nvCxnSpPr>
        <xdr:cNvPr id="451" name="直線コネクタ 450">
          <a:extLst>
            <a:ext uri="{FF2B5EF4-FFF2-40B4-BE49-F238E27FC236}">
              <a16:creationId xmlns:a16="http://schemas.microsoft.com/office/drawing/2014/main" id="{A13730FF-1FA1-4B11-ABEA-C7E4AAB865E8}"/>
            </a:ext>
          </a:extLst>
        </xdr:cNvPr>
        <xdr:cNvCxnSpPr/>
      </xdr:nvCxnSpPr>
      <xdr:spPr>
        <a:xfrm>
          <a:off x="15481300" y="13760958"/>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12446</xdr:rowOff>
    </xdr:from>
    <xdr:to>
      <xdr:col>76</xdr:col>
      <xdr:colOff>165100</xdr:colOff>
      <xdr:row>80</xdr:row>
      <xdr:rowOff>114046</xdr:rowOff>
    </xdr:to>
    <xdr:sp macro="" textlink="">
      <xdr:nvSpPr>
        <xdr:cNvPr id="452" name="楕円 451">
          <a:extLst>
            <a:ext uri="{FF2B5EF4-FFF2-40B4-BE49-F238E27FC236}">
              <a16:creationId xmlns:a16="http://schemas.microsoft.com/office/drawing/2014/main" id="{D0A94E3B-5A54-4C95-8733-98753A1F1E04}"/>
            </a:ext>
          </a:extLst>
        </xdr:cNvPr>
        <xdr:cNvSpPr/>
      </xdr:nvSpPr>
      <xdr:spPr>
        <a:xfrm>
          <a:off x="14541500" y="1372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44958</xdr:rowOff>
    </xdr:from>
    <xdr:to>
      <xdr:col>81</xdr:col>
      <xdr:colOff>50800</xdr:colOff>
      <xdr:row>80</xdr:row>
      <xdr:rowOff>63246</xdr:rowOff>
    </xdr:to>
    <xdr:cxnSp macro="">
      <xdr:nvCxnSpPr>
        <xdr:cNvPr id="453" name="直線コネクタ 452">
          <a:extLst>
            <a:ext uri="{FF2B5EF4-FFF2-40B4-BE49-F238E27FC236}">
              <a16:creationId xmlns:a16="http://schemas.microsoft.com/office/drawing/2014/main" id="{985C6B30-8890-40DF-9234-50DF596FBC38}"/>
            </a:ext>
          </a:extLst>
        </xdr:cNvPr>
        <xdr:cNvCxnSpPr/>
      </xdr:nvCxnSpPr>
      <xdr:spPr>
        <a:xfrm flipV="1">
          <a:off x="14592300" y="1376095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147320</xdr:rowOff>
    </xdr:from>
    <xdr:to>
      <xdr:col>72</xdr:col>
      <xdr:colOff>38100</xdr:colOff>
      <xdr:row>80</xdr:row>
      <xdr:rowOff>77470</xdr:rowOff>
    </xdr:to>
    <xdr:sp macro="" textlink="">
      <xdr:nvSpPr>
        <xdr:cNvPr id="454" name="楕円 453">
          <a:extLst>
            <a:ext uri="{FF2B5EF4-FFF2-40B4-BE49-F238E27FC236}">
              <a16:creationId xmlns:a16="http://schemas.microsoft.com/office/drawing/2014/main" id="{41D0AB40-19C9-49C5-B035-C254EC8E6623}"/>
            </a:ext>
          </a:extLst>
        </xdr:cNvPr>
        <xdr:cNvSpPr/>
      </xdr:nvSpPr>
      <xdr:spPr>
        <a:xfrm>
          <a:off x="13652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26670</xdr:rowOff>
    </xdr:from>
    <xdr:to>
      <xdr:col>76</xdr:col>
      <xdr:colOff>114300</xdr:colOff>
      <xdr:row>80</xdr:row>
      <xdr:rowOff>63246</xdr:rowOff>
    </xdr:to>
    <xdr:cxnSp macro="">
      <xdr:nvCxnSpPr>
        <xdr:cNvPr id="455" name="直線コネクタ 454">
          <a:extLst>
            <a:ext uri="{FF2B5EF4-FFF2-40B4-BE49-F238E27FC236}">
              <a16:creationId xmlns:a16="http://schemas.microsoft.com/office/drawing/2014/main" id="{131AC155-0D0E-48BF-A423-C8D00A476AAF}"/>
            </a:ext>
          </a:extLst>
        </xdr:cNvPr>
        <xdr:cNvCxnSpPr/>
      </xdr:nvCxnSpPr>
      <xdr:spPr>
        <a:xfrm>
          <a:off x="13703300" y="1374267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16019</xdr:rowOff>
    </xdr:from>
    <xdr:ext cx="405111" cy="259045"/>
    <xdr:sp macro="" textlink="">
      <xdr:nvSpPr>
        <xdr:cNvPr id="456" name="n_1aveValue【消防施設】&#10;有形固定資産減価償却率">
          <a:extLst>
            <a:ext uri="{FF2B5EF4-FFF2-40B4-BE49-F238E27FC236}">
              <a16:creationId xmlns:a16="http://schemas.microsoft.com/office/drawing/2014/main" id="{41E4B374-089D-450C-9692-3B219688C986}"/>
            </a:ext>
          </a:extLst>
        </xdr:cNvPr>
        <xdr:cNvSpPr txBox="1"/>
      </xdr:nvSpPr>
      <xdr:spPr>
        <a:xfrm>
          <a:off x="15266044" y="139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160038</xdr:rowOff>
    </xdr:from>
    <xdr:ext cx="405111" cy="259045"/>
    <xdr:sp macro="" textlink="">
      <xdr:nvSpPr>
        <xdr:cNvPr id="457" name="n_2aveValue【消防施設】&#10;有形固定資産減価償却率">
          <a:extLst>
            <a:ext uri="{FF2B5EF4-FFF2-40B4-BE49-F238E27FC236}">
              <a16:creationId xmlns:a16="http://schemas.microsoft.com/office/drawing/2014/main" id="{6EF40765-6EBC-4148-9F1D-9B6C556F28F0}"/>
            </a:ext>
          </a:extLst>
        </xdr:cNvPr>
        <xdr:cNvSpPr txBox="1"/>
      </xdr:nvSpPr>
      <xdr:spPr>
        <a:xfrm>
          <a:off x="14389744" y="1387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155464</xdr:rowOff>
    </xdr:from>
    <xdr:ext cx="405111" cy="259045"/>
    <xdr:sp macro="" textlink="">
      <xdr:nvSpPr>
        <xdr:cNvPr id="458" name="n_3aveValue【消防施設】&#10;有形固定資産減価償却率">
          <a:extLst>
            <a:ext uri="{FF2B5EF4-FFF2-40B4-BE49-F238E27FC236}">
              <a16:creationId xmlns:a16="http://schemas.microsoft.com/office/drawing/2014/main" id="{FDFBC51D-1443-49E3-8767-0821D9439BF6}"/>
            </a:ext>
          </a:extLst>
        </xdr:cNvPr>
        <xdr:cNvSpPr txBox="1"/>
      </xdr:nvSpPr>
      <xdr:spPr>
        <a:xfrm>
          <a:off x="13500744" y="13871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43705</xdr:rowOff>
    </xdr:from>
    <xdr:ext cx="405111" cy="259045"/>
    <xdr:sp macro="" textlink="">
      <xdr:nvSpPr>
        <xdr:cNvPr id="459" name="n_4aveValue【消防施設】&#10;有形固定資産減価償却率">
          <a:extLst>
            <a:ext uri="{FF2B5EF4-FFF2-40B4-BE49-F238E27FC236}">
              <a16:creationId xmlns:a16="http://schemas.microsoft.com/office/drawing/2014/main" id="{838EDCAC-6F8F-4A8F-B85B-4DA58EDBD445}"/>
            </a:ext>
          </a:extLst>
        </xdr:cNvPr>
        <xdr:cNvSpPr txBox="1"/>
      </xdr:nvSpPr>
      <xdr:spPr>
        <a:xfrm>
          <a:off x="12611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112285</xdr:rowOff>
    </xdr:from>
    <xdr:ext cx="405111" cy="259045"/>
    <xdr:sp macro="" textlink="">
      <xdr:nvSpPr>
        <xdr:cNvPr id="460" name="n_1mainValue【消防施設】&#10;有形固定資産減価償却率">
          <a:extLst>
            <a:ext uri="{FF2B5EF4-FFF2-40B4-BE49-F238E27FC236}">
              <a16:creationId xmlns:a16="http://schemas.microsoft.com/office/drawing/2014/main" id="{5A90987A-128C-45A7-92C6-C6206DE56C04}"/>
            </a:ext>
          </a:extLst>
        </xdr:cNvPr>
        <xdr:cNvSpPr txBox="1"/>
      </xdr:nvSpPr>
      <xdr:spPr>
        <a:xfrm>
          <a:off x="15266044" y="1348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130573</xdr:rowOff>
    </xdr:from>
    <xdr:ext cx="405111" cy="259045"/>
    <xdr:sp macro="" textlink="">
      <xdr:nvSpPr>
        <xdr:cNvPr id="461" name="n_2mainValue【消防施設】&#10;有形固定資産減価償却率">
          <a:extLst>
            <a:ext uri="{FF2B5EF4-FFF2-40B4-BE49-F238E27FC236}">
              <a16:creationId xmlns:a16="http://schemas.microsoft.com/office/drawing/2014/main" id="{F86C4DEA-1187-4C18-81CB-58E3055A254C}"/>
            </a:ext>
          </a:extLst>
        </xdr:cNvPr>
        <xdr:cNvSpPr txBox="1"/>
      </xdr:nvSpPr>
      <xdr:spPr>
        <a:xfrm>
          <a:off x="14389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93997</xdr:rowOff>
    </xdr:from>
    <xdr:ext cx="405111" cy="259045"/>
    <xdr:sp macro="" textlink="">
      <xdr:nvSpPr>
        <xdr:cNvPr id="462" name="n_3mainValue【消防施設】&#10;有形固定資産減価償却率">
          <a:extLst>
            <a:ext uri="{FF2B5EF4-FFF2-40B4-BE49-F238E27FC236}">
              <a16:creationId xmlns:a16="http://schemas.microsoft.com/office/drawing/2014/main" id="{76A56D72-EABC-47FA-8638-FCB7B500447D}"/>
            </a:ext>
          </a:extLst>
        </xdr:cNvPr>
        <xdr:cNvSpPr txBox="1"/>
      </xdr:nvSpPr>
      <xdr:spPr>
        <a:xfrm>
          <a:off x="13500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63" name="正方形/長方形 462">
          <a:extLst>
            <a:ext uri="{FF2B5EF4-FFF2-40B4-BE49-F238E27FC236}">
              <a16:creationId xmlns:a16="http://schemas.microsoft.com/office/drawing/2014/main" id="{C3B8AFD5-5F01-4DF0-8C39-FFCD12EA338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64" name="正方形/長方形 463">
          <a:extLst>
            <a:ext uri="{FF2B5EF4-FFF2-40B4-BE49-F238E27FC236}">
              <a16:creationId xmlns:a16="http://schemas.microsoft.com/office/drawing/2014/main" id="{4FF49D74-0794-44F7-B765-ECAC6F89402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65" name="正方形/長方形 464">
          <a:extLst>
            <a:ext uri="{FF2B5EF4-FFF2-40B4-BE49-F238E27FC236}">
              <a16:creationId xmlns:a16="http://schemas.microsoft.com/office/drawing/2014/main" id="{8F38B824-DEEE-44D5-9A5E-0BF305C8C17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6" name="正方形/長方形 465">
          <a:extLst>
            <a:ext uri="{FF2B5EF4-FFF2-40B4-BE49-F238E27FC236}">
              <a16:creationId xmlns:a16="http://schemas.microsoft.com/office/drawing/2014/main" id="{3747D60E-6A8D-4E31-9FA5-4CA507EF43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7" name="正方形/長方形 466">
          <a:extLst>
            <a:ext uri="{FF2B5EF4-FFF2-40B4-BE49-F238E27FC236}">
              <a16:creationId xmlns:a16="http://schemas.microsoft.com/office/drawing/2014/main" id="{D1AB8015-01FC-477F-B4A7-B53AC2C1E20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8" name="正方形/長方形 467">
          <a:extLst>
            <a:ext uri="{FF2B5EF4-FFF2-40B4-BE49-F238E27FC236}">
              <a16:creationId xmlns:a16="http://schemas.microsoft.com/office/drawing/2014/main" id="{707C7AC7-825D-4C24-A60D-C4D123CF17F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9" name="正方形/長方形 468">
          <a:extLst>
            <a:ext uri="{FF2B5EF4-FFF2-40B4-BE49-F238E27FC236}">
              <a16:creationId xmlns:a16="http://schemas.microsoft.com/office/drawing/2014/main" id="{383A8F94-AA31-410A-A614-41EC9C52706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70" name="正方形/長方形 469">
          <a:extLst>
            <a:ext uri="{FF2B5EF4-FFF2-40B4-BE49-F238E27FC236}">
              <a16:creationId xmlns:a16="http://schemas.microsoft.com/office/drawing/2014/main" id="{FDC3C96A-D074-452C-B8C3-77E9BFA79F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71" name="テキスト ボックス 470">
          <a:extLst>
            <a:ext uri="{FF2B5EF4-FFF2-40B4-BE49-F238E27FC236}">
              <a16:creationId xmlns:a16="http://schemas.microsoft.com/office/drawing/2014/main" id="{A06BCC13-578B-4188-8CEF-BE8BE31CAB9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72" name="直線コネクタ 471">
          <a:extLst>
            <a:ext uri="{FF2B5EF4-FFF2-40B4-BE49-F238E27FC236}">
              <a16:creationId xmlns:a16="http://schemas.microsoft.com/office/drawing/2014/main" id="{5CE6D95E-9967-4968-8681-1BD5AD2F0E8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73" name="直線コネクタ 472">
          <a:extLst>
            <a:ext uri="{FF2B5EF4-FFF2-40B4-BE49-F238E27FC236}">
              <a16:creationId xmlns:a16="http://schemas.microsoft.com/office/drawing/2014/main" id="{CAED7816-8001-4183-ACC5-3E5055E7DE6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74" name="テキスト ボックス 473">
          <a:extLst>
            <a:ext uri="{FF2B5EF4-FFF2-40B4-BE49-F238E27FC236}">
              <a16:creationId xmlns:a16="http://schemas.microsoft.com/office/drawing/2014/main" id="{7A7AD79F-DF1C-45F8-AC5F-B9EFE6FDEED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75" name="直線コネクタ 474">
          <a:extLst>
            <a:ext uri="{FF2B5EF4-FFF2-40B4-BE49-F238E27FC236}">
              <a16:creationId xmlns:a16="http://schemas.microsoft.com/office/drawing/2014/main" id="{9806DB5E-69B9-4953-8AD7-ED8644A6D6E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76" name="テキスト ボックス 475">
          <a:extLst>
            <a:ext uri="{FF2B5EF4-FFF2-40B4-BE49-F238E27FC236}">
              <a16:creationId xmlns:a16="http://schemas.microsoft.com/office/drawing/2014/main" id="{6D2152F3-3C45-427E-8251-F25A4B1A852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77" name="直線コネクタ 476">
          <a:extLst>
            <a:ext uri="{FF2B5EF4-FFF2-40B4-BE49-F238E27FC236}">
              <a16:creationId xmlns:a16="http://schemas.microsoft.com/office/drawing/2014/main" id="{F0AE0D3B-C101-4631-9109-0C3CDE47285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78" name="テキスト ボックス 477">
          <a:extLst>
            <a:ext uri="{FF2B5EF4-FFF2-40B4-BE49-F238E27FC236}">
              <a16:creationId xmlns:a16="http://schemas.microsoft.com/office/drawing/2014/main" id="{EA9ADF3E-E1EF-49C8-B952-E42C4A0A875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79" name="直線コネクタ 478">
          <a:extLst>
            <a:ext uri="{FF2B5EF4-FFF2-40B4-BE49-F238E27FC236}">
              <a16:creationId xmlns:a16="http://schemas.microsoft.com/office/drawing/2014/main" id="{89DE1DF2-661E-42FF-AD6B-A5B79C3B71E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80" name="テキスト ボックス 479">
          <a:extLst>
            <a:ext uri="{FF2B5EF4-FFF2-40B4-BE49-F238E27FC236}">
              <a16:creationId xmlns:a16="http://schemas.microsoft.com/office/drawing/2014/main" id="{3BFD9A1A-C5DA-44E9-86B4-5A5E1E47C30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81" name="直線コネクタ 480">
          <a:extLst>
            <a:ext uri="{FF2B5EF4-FFF2-40B4-BE49-F238E27FC236}">
              <a16:creationId xmlns:a16="http://schemas.microsoft.com/office/drawing/2014/main" id="{158C4280-C90B-4F86-80C8-C49B952F6AA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82" name="テキスト ボックス 481">
          <a:extLst>
            <a:ext uri="{FF2B5EF4-FFF2-40B4-BE49-F238E27FC236}">
              <a16:creationId xmlns:a16="http://schemas.microsoft.com/office/drawing/2014/main" id="{029AB73B-7AB2-4B8E-BDBB-C27AB089FDA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83" name="直線コネクタ 482">
          <a:extLst>
            <a:ext uri="{FF2B5EF4-FFF2-40B4-BE49-F238E27FC236}">
              <a16:creationId xmlns:a16="http://schemas.microsoft.com/office/drawing/2014/main" id="{18DB4105-D2E9-47D5-AE6A-38B50909388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84" name="テキスト ボックス 483">
          <a:extLst>
            <a:ext uri="{FF2B5EF4-FFF2-40B4-BE49-F238E27FC236}">
              <a16:creationId xmlns:a16="http://schemas.microsoft.com/office/drawing/2014/main" id="{962B47DD-128C-4FE7-B9E3-5B8F97BC225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85" name="【消防施設】&#10;一人当たり面積グラフ枠">
          <a:extLst>
            <a:ext uri="{FF2B5EF4-FFF2-40B4-BE49-F238E27FC236}">
              <a16:creationId xmlns:a16="http://schemas.microsoft.com/office/drawing/2014/main" id="{614402EB-82EE-4F1D-9EE0-9A82D6C5972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87630</xdr:rowOff>
    </xdr:from>
    <xdr:to>
      <xdr:col>116</xdr:col>
      <xdr:colOff>62864</xdr:colOff>
      <xdr:row>86</xdr:row>
      <xdr:rowOff>51436</xdr:rowOff>
    </xdr:to>
    <xdr:cxnSp macro="">
      <xdr:nvCxnSpPr>
        <xdr:cNvPr id="486" name="直線コネクタ 485">
          <a:extLst>
            <a:ext uri="{FF2B5EF4-FFF2-40B4-BE49-F238E27FC236}">
              <a16:creationId xmlns:a16="http://schemas.microsoft.com/office/drawing/2014/main" id="{0F159CE8-748A-4841-9E68-616759AA7C09}"/>
            </a:ext>
          </a:extLst>
        </xdr:cNvPr>
        <xdr:cNvCxnSpPr/>
      </xdr:nvCxnSpPr>
      <xdr:spPr>
        <a:xfrm flipV="1">
          <a:off x="22160864" y="13632180"/>
          <a:ext cx="0" cy="1163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55263</xdr:rowOff>
    </xdr:from>
    <xdr:ext cx="469744" cy="259045"/>
    <xdr:sp macro="" textlink="">
      <xdr:nvSpPr>
        <xdr:cNvPr id="487" name="【消防施設】&#10;一人当たり面積最小値テキスト">
          <a:extLst>
            <a:ext uri="{FF2B5EF4-FFF2-40B4-BE49-F238E27FC236}">
              <a16:creationId xmlns:a16="http://schemas.microsoft.com/office/drawing/2014/main" id="{95507160-5116-47A0-860E-0BD4764D6D95}"/>
            </a:ext>
          </a:extLst>
        </xdr:cNvPr>
        <xdr:cNvSpPr txBox="1"/>
      </xdr:nvSpPr>
      <xdr:spPr>
        <a:xfrm>
          <a:off x="22199600" y="1479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51436</xdr:rowOff>
    </xdr:from>
    <xdr:to>
      <xdr:col>116</xdr:col>
      <xdr:colOff>152400</xdr:colOff>
      <xdr:row>86</xdr:row>
      <xdr:rowOff>51436</xdr:rowOff>
    </xdr:to>
    <xdr:cxnSp macro="">
      <xdr:nvCxnSpPr>
        <xdr:cNvPr id="488" name="直線コネクタ 487">
          <a:extLst>
            <a:ext uri="{FF2B5EF4-FFF2-40B4-BE49-F238E27FC236}">
              <a16:creationId xmlns:a16="http://schemas.microsoft.com/office/drawing/2014/main" id="{9E818E0C-3F43-4B51-B434-AA57E49021A5}"/>
            </a:ext>
          </a:extLst>
        </xdr:cNvPr>
        <xdr:cNvCxnSpPr/>
      </xdr:nvCxnSpPr>
      <xdr:spPr>
        <a:xfrm>
          <a:off x="22072600" y="1479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34307</xdr:rowOff>
    </xdr:from>
    <xdr:ext cx="469744" cy="259045"/>
    <xdr:sp macro="" textlink="">
      <xdr:nvSpPr>
        <xdr:cNvPr id="489" name="【消防施設】&#10;一人当たり面積最大値テキスト">
          <a:extLst>
            <a:ext uri="{FF2B5EF4-FFF2-40B4-BE49-F238E27FC236}">
              <a16:creationId xmlns:a16="http://schemas.microsoft.com/office/drawing/2014/main" id="{15D74607-A226-4FD3-AFD6-F59BB944C72E}"/>
            </a:ext>
          </a:extLst>
        </xdr:cNvPr>
        <xdr:cNvSpPr txBox="1"/>
      </xdr:nvSpPr>
      <xdr:spPr>
        <a:xfrm>
          <a:off x="22199600" y="1340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87630</xdr:rowOff>
    </xdr:from>
    <xdr:to>
      <xdr:col>116</xdr:col>
      <xdr:colOff>152400</xdr:colOff>
      <xdr:row>79</xdr:row>
      <xdr:rowOff>87630</xdr:rowOff>
    </xdr:to>
    <xdr:cxnSp macro="">
      <xdr:nvCxnSpPr>
        <xdr:cNvPr id="490" name="直線コネクタ 489">
          <a:extLst>
            <a:ext uri="{FF2B5EF4-FFF2-40B4-BE49-F238E27FC236}">
              <a16:creationId xmlns:a16="http://schemas.microsoft.com/office/drawing/2014/main" id="{0ACA9B1B-2500-4865-8E0A-F9A853BB0559}"/>
            </a:ext>
          </a:extLst>
        </xdr:cNvPr>
        <xdr:cNvCxnSpPr/>
      </xdr:nvCxnSpPr>
      <xdr:spPr>
        <a:xfrm>
          <a:off x="22072600" y="13632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110507</xdr:rowOff>
    </xdr:from>
    <xdr:ext cx="469744" cy="259045"/>
    <xdr:sp macro="" textlink="">
      <xdr:nvSpPr>
        <xdr:cNvPr id="491" name="【消防施設】&#10;一人当たり面積平均値テキスト">
          <a:extLst>
            <a:ext uri="{FF2B5EF4-FFF2-40B4-BE49-F238E27FC236}">
              <a16:creationId xmlns:a16="http://schemas.microsoft.com/office/drawing/2014/main" id="{571A780C-FC39-4176-8CBF-47371554EAD0}"/>
            </a:ext>
          </a:extLst>
        </xdr:cNvPr>
        <xdr:cNvSpPr txBox="1"/>
      </xdr:nvSpPr>
      <xdr:spPr>
        <a:xfrm>
          <a:off x="22199600" y="1434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132080</xdr:rowOff>
    </xdr:from>
    <xdr:to>
      <xdr:col>116</xdr:col>
      <xdr:colOff>114300</xdr:colOff>
      <xdr:row>84</xdr:row>
      <xdr:rowOff>62230</xdr:rowOff>
    </xdr:to>
    <xdr:sp macro="" textlink="">
      <xdr:nvSpPr>
        <xdr:cNvPr id="492" name="フローチャート: 判断 491">
          <a:extLst>
            <a:ext uri="{FF2B5EF4-FFF2-40B4-BE49-F238E27FC236}">
              <a16:creationId xmlns:a16="http://schemas.microsoft.com/office/drawing/2014/main" id="{06C4878D-EABC-4006-B7B2-3D4B1A681E38}"/>
            </a:ext>
          </a:extLst>
        </xdr:cNvPr>
        <xdr:cNvSpPr/>
      </xdr:nvSpPr>
      <xdr:spPr>
        <a:xfrm>
          <a:off x="22110700" y="1436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118745</xdr:rowOff>
    </xdr:from>
    <xdr:to>
      <xdr:col>112</xdr:col>
      <xdr:colOff>38100</xdr:colOff>
      <xdr:row>84</xdr:row>
      <xdr:rowOff>48895</xdr:rowOff>
    </xdr:to>
    <xdr:sp macro="" textlink="">
      <xdr:nvSpPr>
        <xdr:cNvPr id="493" name="フローチャート: 判断 492">
          <a:extLst>
            <a:ext uri="{FF2B5EF4-FFF2-40B4-BE49-F238E27FC236}">
              <a16:creationId xmlns:a16="http://schemas.microsoft.com/office/drawing/2014/main" id="{609656DE-0945-4B63-97AC-363FCF51E21F}"/>
            </a:ext>
          </a:extLst>
        </xdr:cNvPr>
        <xdr:cNvSpPr/>
      </xdr:nvSpPr>
      <xdr:spPr>
        <a:xfrm>
          <a:off x="21272500" y="1434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137795</xdr:rowOff>
    </xdr:from>
    <xdr:to>
      <xdr:col>107</xdr:col>
      <xdr:colOff>101600</xdr:colOff>
      <xdr:row>84</xdr:row>
      <xdr:rowOff>67945</xdr:rowOff>
    </xdr:to>
    <xdr:sp macro="" textlink="">
      <xdr:nvSpPr>
        <xdr:cNvPr id="494" name="フローチャート: 判断 493">
          <a:extLst>
            <a:ext uri="{FF2B5EF4-FFF2-40B4-BE49-F238E27FC236}">
              <a16:creationId xmlns:a16="http://schemas.microsoft.com/office/drawing/2014/main" id="{82E057B5-227F-404A-A09F-1826378266E2}"/>
            </a:ext>
          </a:extLst>
        </xdr:cNvPr>
        <xdr:cNvSpPr/>
      </xdr:nvSpPr>
      <xdr:spPr>
        <a:xfrm>
          <a:off x="20383500" y="1436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153036</xdr:rowOff>
    </xdr:from>
    <xdr:to>
      <xdr:col>102</xdr:col>
      <xdr:colOff>165100</xdr:colOff>
      <xdr:row>84</xdr:row>
      <xdr:rowOff>83186</xdr:rowOff>
    </xdr:to>
    <xdr:sp macro="" textlink="">
      <xdr:nvSpPr>
        <xdr:cNvPr id="495" name="フローチャート: 判断 494">
          <a:extLst>
            <a:ext uri="{FF2B5EF4-FFF2-40B4-BE49-F238E27FC236}">
              <a16:creationId xmlns:a16="http://schemas.microsoft.com/office/drawing/2014/main" id="{35D87122-F020-4851-9F2D-F8B90E827C87}"/>
            </a:ext>
          </a:extLst>
        </xdr:cNvPr>
        <xdr:cNvSpPr/>
      </xdr:nvSpPr>
      <xdr:spPr>
        <a:xfrm>
          <a:off x="19494500" y="1438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74930</xdr:rowOff>
    </xdr:from>
    <xdr:to>
      <xdr:col>98</xdr:col>
      <xdr:colOff>38100</xdr:colOff>
      <xdr:row>85</xdr:row>
      <xdr:rowOff>5080</xdr:rowOff>
    </xdr:to>
    <xdr:sp macro="" textlink="">
      <xdr:nvSpPr>
        <xdr:cNvPr id="496" name="フローチャート: 判断 495">
          <a:extLst>
            <a:ext uri="{FF2B5EF4-FFF2-40B4-BE49-F238E27FC236}">
              <a16:creationId xmlns:a16="http://schemas.microsoft.com/office/drawing/2014/main" id="{CE567CAC-A06E-4384-864F-31593EF743D1}"/>
            </a:ext>
          </a:extLst>
        </xdr:cNvPr>
        <xdr:cNvSpPr/>
      </xdr:nvSpPr>
      <xdr:spPr>
        <a:xfrm>
          <a:off x="18605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97" name="テキスト ボックス 496">
          <a:extLst>
            <a:ext uri="{FF2B5EF4-FFF2-40B4-BE49-F238E27FC236}">
              <a16:creationId xmlns:a16="http://schemas.microsoft.com/office/drawing/2014/main" id="{ECAF7799-6689-4527-A85B-22037C1D63F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8" name="テキスト ボックス 497">
          <a:extLst>
            <a:ext uri="{FF2B5EF4-FFF2-40B4-BE49-F238E27FC236}">
              <a16:creationId xmlns:a16="http://schemas.microsoft.com/office/drawing/2014/main" id="{C64AACB4-162C-4877-83F7-A8545907AA6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9" name="テキスト ボックス 498">
          <a:extLst>
            <a:ext uri="{FF2B5EF4-FFF2-40B4-BE49-F238E27FC236}">
              <a16:creationId xmlns:a16="http://schemas.microsoft.com/office/drawing/2014/main" id="{ABA4F206-7A26-4717-8E56-E243130A712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00" name="テキスト ボックス 499">
          <a:extLst>
            <a:ext uri="{FF2B5EF4-FFF2-40B4-BE49-F238E27FC236}">
              <a16:creationId xmlns:a16="http://schemas.microsoft.com/office/drawing/2014/main" id="{865527CD-41CF-4A56-813C-1AC72E16FE2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01" name="テキスト ボックス 500">
          <a:extLst>
            <a:ext uri="{FF2B5EF4-FFF2-40B4-BE49-F238E27FC236}">
              <a16:creationId xmlns:a16="http://schemas.microsoft.com/office/drawing/2014/main" id="{7F57FE35-B44D-481D-B6B0-AFC7B2452DD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36830</xdr:rowOff>
    </xdr:from>
    <xdr:to>
      <xdr:col>116</xdr:col>
      <xdr:colOff>114300</xdr:colOff>
      <xdr:row>79</xdr:row>
      <xdr:rowOff>138430</xdr:rowOff>
    </xdr:to>
    <xdr:sp macro="" textlink="">
      <xdr:nvSpPr>
        <xdr:cNvPr id="502" name="楕円 501">
          <a:extLst>
            <a:ext uri="{FF2B5EF4-FFF2-40B4-BE49-F238E27FC236}">
              <a16:creationId xmlns:a16="http://schemas.microsoft.com/office/drawing/2014/main" id="{A82F10B6-BAD0-4FA1-8841-66E63E92EFC7}"/>
            </a:ext>
          </a:extLst>
        </xdr:cNvPr>
        <xdr:cNvSpPr/>
      </xdr:nvSpPr>
      <xdr:spPr>
        <a:xfrm>
          <a:off x="221107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161307</xdr:rowOff>
    </xdr:from>
    <xdr:ext cx="469744" cy="259045"/>
    <xdr:sp macro="" textlink="">
      <xdr:nvSpPr>
        <xdr:cNvPr id="503" name="【消防施設】&#10;一人当たり面積該当値テキスト">
          <a:extLst>
            <a:ext uri="{FF2B5EF4-FFF2-40B4-BE49-F238E27FC236}">
              <a16:creationId xmlns:a16="http://schemas.microsoft.com/office/drawing/2014/main" id="{0D2220AF-6401-48EF-887C-99AD45E5BD44}"/>
            </a:ext>
          </a:extLst>
        </xdr:cNvPr>
        <xdr:cNvSpPr txBox="1"/>
      </xdr:nvSpPr>
      <xdr:spPr>
        <a:xfrm>
          <a:off x="22199600" y="1353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73025</xdr:rowOff>
    </xdr:from>
    <xdr:to>
      <xdr:col>112</xdr:col>
      <xdr:colOff>38100</xdr:colOff>
      <xdr:row>78</xdr:row>
      <xdr:rowOff>3175</xdr:rowOff>
    </xdr:to>
    <xdr:sp macro="" textlink="">
      <xdr:nvSpPr>
        <xdr:cNvPr id="504" name="楕円 503">
          <a:extLst>
            <a:ext uri="{FF2B5EF4-FFF2-40B4-BE49-F238E27FC236}">
              <a16:creationId xmlns:a16="http://schemas.microsoft.com/office/drawing/2014/main" id="{D1B460B6-7BB4-42E5-AB8D-79985103787C}"/>
            </a:ext>
          </a:extLst>
        </xdr:cNvPr>
        <xdr:cNvSpPr/>
      </xdr:nvSpPr>
      <xdr:spPr>
        <a:xfrm>
          <a:off x="21272500" y="132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123825</xdr:rowOff>
    </xdr:from>
    <xdr:to>
      <xdr:col>116</xdr:col>
      <xdr:colOff>63500</xdr:colOff>
      <xdr:row>79</xdr:row>
      <xdr:rowOff>87630</xdr:rowOff>
    </xdr:to>
    <xdr:cxnSp macro="">
      <xdr:nvCxnSpPr>
        <xdr:cNvPr id="505" name="直線コネクタ 504">
          <a:extLst>
            <a:ext uri="{FF2B5EF4-FFF2-40B4-BE49-F238E27FC236}">
              <a16:creationId xmlns:a16="http://schemas.microsoft.com/office/drawing/2014/main" id="{3FE97757-47AD-4DD9-8BD5-BBA05204043B}"/>
            </a:ext>
          </a:extLst>
        </xdr:cNvPr>
        <xdr:cNvCxnSpPr/>
      </xdr:nvCxnSpPr>
      <xdr:spPr>
        <a:xfrm>
          <a:off x="21323300" y="13325475"/>
          <a:ext cx="83820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10161</xdr:rowOff>
    </xdr:from>
    <xdr:to>
      <xdr:col>107</xdr:col>
      <xdr:colOff>101600</xdr:colOff>
      <xdr:row>79</xdr:row>
      <xdr:rowOff>111761</xdr:rowOff>
    </xdr:to>
    <xdr:sp macro="" textlink="">
      <xdr:nvSpPr>
        <xdr:cNvPr id="506" name="楕円 505">
          <a:extLst>
            <a:ext uri="{FF2B5EF4-FFF2-40B4-BE49-F238E27FC236}">
              <a16:creationId xmlns:a16="http://schemas.microsoft.com/office/drawing/2014/main" id="{14114A8C-535C-485E-AE71-C2FA1C0F2C34}"/>
            </a:ext>
          </a:extLst>
        </xdr:cNvPr>
        <xdr:cNvSpPr/>
      </xdr:nvSpPr>
      <xdr:spPr>
        <a:xfrm>
          <a:off x="20383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123825</xdr:rowOff>
    </xdr:from>
    <xdr:to>
      <xdr:col>111</xdr:col>
      <xdr:colOff>177800</xdr:colOff>
      <xdr:row>79</xdr:row>
      <xdr:rowOff>60961</xdr:rowOff>
    </xdr:to>
    <xdr:cxnSp macro="">
      <xdr:nvCxnSpPr>
        <xdr:cNvPr id="507" name="直線コネクタ 506">
          <a:extLst>
            <a:ext uri="{FF2B5EF4-FFF2-40B4-BE49-F238E27FC236}">
              <a16:creationId xmlns:a16="http://schemas.microsoft.com/office/drawing/2014/main" id="{93D34842-FC4A-465C-B90E-13526EC80C84}"/>
            </a:ext>
          </a:extLst>
        </xdr:cNvPr>
        <xdr:cNvCxnSpPr/>
      </xdr:nvCxnSpPr>
      <xdr:spPr>
        <a:xfrm flipV="1">
          <a:off x="20434300" y="13325475"/>
          <a:ext cx="889000" cy="28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27305</xdr:rowOff>
    </xdr:from>
    <xdr:to>
      <xdr:col>102</xdr:col>
      <xdr:colOff>165100</xdr:colOff>
      <xdr:row>79</xdr:row>
      <xdr:rowOff>128905</xdr:rowOff>
    </xdr:to>
    <xdr:sp macro="" textlink="">
      <xdr:nvSpPr>
        <xdr:cNvPr id="508" name="楕円 507">
          <a:extLst>
            <a:ext uri="{FF2B5EF4-FFF2-40B4-BE49-F238E27FC236}">
              <a16:creationId xmlns:a16="http://schemas.microsoft.com/office/drawing/2014/main" id="{DA03F00B-60E5-4F03-99A2-D151A916FCD0}"/>
            </a:ext>
          </a:extLst>
        </xdr:cNvPr>
        <xdr:cNvSpPr/>
      </xdr:nvSpPr>
      <xdr:spPr>
        <a:xfrm>
          <a:off x="194945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60961</xdr:rowOff>
    </xdr:from>
    <xdr:to>
      <xdr:col>107</xdr:col>
      <xdr:colOff>50800</xdr:colOff>
      <xdr:row>79</xdr:row>
      <xdr:rowOff>78105</xdr:rowOff>
    </xdr:to>
    <xdr:cxnSp macro="">
      <xdr:nvCxnSpPr>
        <xdr:cNvPr id="509" name="直線コネクタ 508">
          <a:extLst>
            <a:ext uri="{FF2B5EF4-FFF2-40B4-BE49-F238E27FC236}">
              <a16:creationId xmlns:a16="http://schemas.microsoft.com/office/drawing/2014/main" id="{A8683C9A-1E29-482D-8481-3AE8E8C5252F}"/>
            </a:ext>
          </a:extLst>
        </xdr:cNvPr>
        <xdr:cNvCxnSpPr/>
      </xdr:nvCxnSpPr>
      <xdr:spPr>
        <a:xfrm flipV="1">
          <a:off x="19545300" y="136055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40022</xdr:rowOff>
    </xdr:from>
    <xdr:ext cx="469744" cy="259045"/>
    <xdr:sp macro="" textlink="">
      <xdr:nvSpPr>
        <xdr:cNvPr id="510" name="n_1aveValue【消防施設】&#10;一人当たり面積">
          <a:extLst>
            <a:ext uri="{FF2B5EF4-FFF2-40B4-BE49-F238E27FC236}">
              <a16:creationId xmlns:a16="http://schemas.microsoft.com/office/drawing/2014/main" id="{46A92686-3895-4572-A698-3240779806E3}"/>
            </a:ext>
          </a:extLst>
        </xdr:cNvPr>
        <xdr:cNvSpPr txBox="1"/>
      </xdr:nvSpPr>
      <xdr:spPr>
        <a:xfrm>
          <a:off x="21075727" y="1444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59072</xdr:rowOff>
    </xdr:from>
    <xdr:ext cx="469744" cy="259045"/>
    <xdr:sp macro="" textlink="">
      <xdr:nvSpPr>
        <xdr:cNvPr id="511" name="n_2aveValue【消防施設】&#10;一人当たり面積">
          <a:extLst>
            <a:ext uri="{FF2B5EF4-FFF2-40B4-BE49-F238E27FC236}">
              <a16:creationId xmlns:a16="http://schemas.microsoft.com/office/drawing/2014/main" id="{9D1F2BED-F008-4D4F-820F-231E54467F4C}"/>
            </a:ext>
          </a:extLst>
        </xdr:cNvPr>
        <xdr:cNvSpPr txBox="1"/>
      </xdr:nvSpPr>
      <xdr:spPr>
        <a:xfrm>
          <a:off x="20199427" y="1446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74313</xdr:rowOff>
    </xdr:from>
    <xdr:ext cx="469744" cy="259045"/>
    <xdr:sp macro="" textlink="">
      <xdr:nvSpPr>
        <xdr:cNvPr id="512" name="n_3aveValue【消防施設】&#10;一人当たり面積">
          <a:extLst>
            <a:ext uri="{FF2B5EF4-FFF2-40B4-BE49-F238E27FC236}">
              <a16:creationId xmlns:a16="http://schemas.microsoft.com/office/drawing/2014/main" id="{7A87FAEC-7D93-46BE-97FE-13C2A97E3707}"/>
            </a:ext>
          </a:extLst>
        </xdr:cNvPr>
        <xdr:cNvSpPr txBox="1"/>
      </xdr:nvSpPr>
      <xdr:spPr>
        <a:xfrm>
          <a:off x="19310427" y="1447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21607</xdr:rowOff>
    </xdr:from>
    <xdr:ext cx="469744" cy="259045"/>
    <xdr:sp macro="" textlink="">
      <xdr:nvSpPr>
        <xdr:cNvPr id="513" name="n_4aveValue【消防施設】&#10;一人当たり面積">
          <a:extLst>
            <a:ext uri="{FF2B5EF4-FFF2-40B4-BE49-F238E27FC236}">
              <a16:creationId xmlns:a16="http://schemas.microsoft.com/office/drawing/2014/main" id="{ADD1415C-8E2C-462A-AE48-44611424743D}"/>
            </a:ext>
          </a:extLst>
        </xdr:cNvPr>
        <xdr:cNvSpPr txBox="1"/>
      </xdr:nvSpPr>
      <xdr:spPr>
        <a:xfrm>
          <a:off x="18421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19702</xdr:rowOff>
    </xdr:from>
    <xdr:ext cx="469744" cy="259045"/>
    <xdr:sp macro="" textlink="">
      <xdr:nvSpPr>
        <xdr:cNvPr id="514" name="n_1mainValue【消防施設】&#10;一人当たり面積">
          <a:extLst>
            <a:ext uri="{FF2B5EF4-FFF2-40B4-BE49-F238E27FC236}">
              <a16:creationId xmlns:a16="http://schemas.microsoft.com/office/drawing/2014/main" id="{0B5547A6-326B-4C26-B994-A3977C08EA43}"/>
            </a:ext>
          </a:extLst>
        </xdr:cNvPr>
        <xdr:cNvSpPr txBox="1"/>
      </xdr:nvSpPr>
      <xdr:spPr>
        <a:xfrm>
          <a:off x="21075727" y="1304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128288</xdr:rowOff>
    </xdr:from>
    <xdr:ext cx="469744" cy="259045"/>
    <xdr:sp macro="" textlink="">
      <xdr:nvSpPr>
        <xdr:cNvPr id="515" name="n_2mainValue【消防施設】&#10;一人当たり面積">
          <a:extLst>
            <a:ext uri="{FF2B5EF4-FFF2-40B4-BE49-F238E27FC236}">
              <a16:creationId xmlns:a16="http://schemas.microsoft.com/office/drawing/2014/main" id="{3F865E52-B839-478F-B911-762CB640377F}"/>
            </a:ext>
          </a:extLst>
        </xdr:cNvPr>
        <xdr:cNvSpPr txBox="1"/>
      </xdr:nvSpPr>
      <xdr:spPr>
        <a:xfrm>
          <a:off x="20199427" y="133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145432</xdr:rowOff>
    </xdr:from>
    <xdr:ext cx="469744" cy="259045"/>
    <xdr:sp macro="" textlink="">
      <xdr:nvSpPr>
        <xdr:cNvPr id="516" name="n_3mainValue【消防施設】&#10;一人当たり面積">
          <a:extLst>
            <a:ext uri="{FF2B5EF4-FFF2-40B4-BE49-F238E27FC236}">
              <a16:creationId xmlns:a16="http://schemas.microsoft.com/office/drawing/2014/main" id="{33DBD019-5FB7-4832-B649-E556EC27DD22}"/>
            </a:ext>
          </a:extLst>
        </xdr:cNvPr>
        <xdr:cNvSpPr txBox="1"/>
      </xdr:nvSpPr>
      <xdr:spPr>
        <a:xfrm>
          <a:off x="19310427"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17" name="正方形/長方形 516">
          <a:extLst>
            <a:ext uri="{FF2B5EF4-FFF2-40B4-BE49-F238E27FC236}">
              <a16:creationId xmlns:a16="http://schemas.microsoft.com/office/drawing/2014/main" id="{470EAF5B-EC04-450B-BD30-FC76A3E5055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8" name="正方形/長方形 517">
          <a:extLst>
            <a:ext uri="{FF2B5EF4-FFF2-40B4-BE49-F238E27FC236}">
              <a16:creationId xmlns:a16="http://schemas.microsoft.com/office/drawing/2014/main" id="{22E07BF7-05A2-4146-B21E-E3D2BF37DA3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9" name="正方形/長方形 518">
          <a:extLst>
            <a:ext uri="{FF2B5EF4-FFF2-40B4-BE49-F238E27FC236}">
              <a16:creationId xmlns:a16="http://schemas.microsoft.com/office/drawing/2014/main" id="{91482488-158B-4E19-827F-28D04448ECA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20" name="正方形/長方形 519">
          <a:extLst>
            <a:ext uri="{FF2B5EF4-FFF2-40B4-BE49-F238E27FC236}">
              <a16:creationId xmlns:a16="http://schemas.microsoft.com/office/drawing/2014/main" id="{728F755D-17AD-4040-B9C3-B54FC079538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21" name="正方形/長方形 520">
          <a:extLst>
            <a:ext uri="{FF2B5EF4-FFF2-40B4-BE49-F238E27FC236}">
              <a16:creationId xmlns:a16="http://schemas.microsoft.com/office/drawing/2014/main" id="{5536B5CE-E0CE-421D-982B-2D230EC796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22" name="正方形/長方形 521">
          <a:extLst>
            <a:ext uri="{FF2B5EF4-FFF2-40B4-BE49-F238E27FC236}">
              <a16:creationId xmlns:a16="http://schemas.microsoft.com/office/drawing/2014/main" id="{96473929-F7E7-4ACF-8F59-E97572529F3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23" name="正方形/長方形 522">
          <a:extLst>
            <a:ext uri="{FF2B5EF4-FFF2-40B4-BE49-F238E27FC236}">
              <a16:creationId xmlns:a16="http://schemas.microsoft.com/office/drawing/2014/main" id="{96FFB3BB-36B6-480A-80FB-45307054EA0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24" name="正方形/長方形 523">
          <a:extLst>
            <a:ext uri="{FF2B5EF4-FFF2-40B4-BE49-F238E27FC236}">
              <a16:creationId xmlns:a16="http://schemas.microsoft.com/office/drawing/2014/main" id="{E8C89607-B604-4C27-8BA1-72D81C08BE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25" name="テキスト ボックス 524">
          <a:extLst>
            <a:ext uri="{FF2B5EF4-FFF2-40B4-BE49-F238E27FC236}">
              <a16:creationId xmlns:a16="http://schemas.microsoft.com/office/drawing/2014/main" id="{EF39BBFA-C862-43C0-9557-2478849E73B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26" name="直線コネクタ 525">
          <a:extLst>
            <a:ext uri="{FF2B5EF4-FFF2-40B4-BE49-F238E27FC236}">
              <a16:creationId xmlns:a16="http://schemas.microsoft.com/office/drawing/2014/main" id="{318F6E6E-A38E-4650-84BE-667852C6574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27" name="テキスト ボックス 526">
          <a:extLst>
            <a:ext uri="{FF2B5EF4-FFF2-40B4-BE49-F238E27FC236}">
              <a16:creationId xmlns:a16="http://schemas.microsoft.com/office/drawing/2014/main" id="{3FF0AEB5-05B7-4C93-9D15-40B595CB51F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28" name="直線コネクタ 527">
          <a:extLst>
            <a:ext uri="{FF2B5EF4-FFF2-40B4-BE49-F238E27FC236}">
              <a16:creationId xmlns:a16="http://schemas.microsoft.com/office/drawing/2014/main" id="{96EEFFAE-64F5-484A-9C80-8AF3CDF1C40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29" name="テキスト ボックス 528">
          <a:extLst>
            <a:ext uri="{FF2B5EF4-FFF2-40B4-BE49-F238E27FC236}">
              <a16:creationId xmlns:a16="http://schemas.microsoft.com/office/drawing/2014/main" id="{0E8B0A67-8822-49D5-80C0-FFBE9A63BE0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30" name="直線コネクタ 529">
          <a:extLst>
            <a:ext uri="{FF2B5EF4-FFF2-40B4-BE49-F238E27FC236}">
              <a16:creationId xmlns:a16="http://schemas.microsoft.com/office/drawing/2014/main" id="{3ABF883E-9E11-4B4A-A525-149B73CA092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31" name="テキスト ボックス 530">
          <a:extLst>
            <a:ext uri="{FF2B5EF4-FFF2-40B4-BE49-F238E27FC236}">
              <a16:creationId xmlns:a16="http://schemas.microsoft.com/office/drawing/2014/main" id="{7D84A147-8745-4CCC-9CED-3F898941933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32" name="直線コネクタ 531">
          <a:extLst>
            <a:ext uri="{FF2B5EF4-FFF2-40B4-BE49-F238E27FC236}">
              <a16:creationId xmlns:a16="http://schemas.microsoft.com/office/drawing/2014/main" id="{CFD0269D-C600-4DD4-84DC-4EDEEE1F678C}"/>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33" name="テキスト ボックス 532">
          <a:extLst>
            <a:ext uri="{FF2B5EF4-FFF2-40B4-BE49-F238E27FC236}">
              <a16:creationId xmlns:a16="http://schemas.microsoft.com/office/drawing/2014/main" id="{6E86A95A-6156-483D-A3D3-6C26F8A978E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34" name="直線コネクタ 533">
          <a:extLst>
            <a:ext uri="{FF2B5EF4-FFF2-40B4-BE49-F238E27FC236}">
              <a16:creationId xmlns:a16="http://schemas.microsoft.com/office/drawing/2014/main" id="{3708CD0C-67AE-47E1-ABCD-FF73A455688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35" name="テキスト ボックス 534">
          <a:extLst>
            <a:ext uri="{FF2B5EF4-FFF2-40B4-BE49-F238E27FC236}">
              <a16:creationId xmlns:a16="http://schemas.microsoft.com/office/drawing/2014/main" id="{61B6E6AA-6D51-4614-A649-A689B7E3CAE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36" name="直線コネクタ 535">
          <a:extLst>
            <a:ext uri="{FF2B5EF4-FFF2-40B4-BE49-F238E27FC236}">
              <a16:creationId xmlns:a16="http://schemas.microsoft.com/office/drawing/2014/main" id="{CAFF7459-8D76-43F6-B6BB-3FE79D8C7FB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37" name="テキスト ボックス 536">
          <a:extLst>
            <a:ext uri="{FF2B5EF4-FFF2-40B4-BE49-F238E27FC236}">
              <a16:creationId xmlns:a16="http://schemas.microsoft.com/office/drawing/2014/main" id="{45F97B79-2893-46D7-898C-262DC9A2EDB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8" name="直線コネクタ 537">
          <a:extLst>
            <a:ext uri="{FF2B5EF4-FFF2-40B4-BE49-F238E27FC236}">
              <a16:creationId xmlns:a16="http://schemas.microsoft.com/office/drawing/2014/main" id="{19C1F09D-9F5C-4B83-988D-9D3C5BEAEF0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39" name="テキスト ボックス 538">
          <a:extLst>
            <a:ext uri="{FF2B5EF4-FFF2-40B4-BE49-F238E27FC236}">
              <a16:creationId xmlns:a16="http://schemas.microsoft.com/office/drawing/2014/main" id="{31E8A205-263A-402E-AFB5-4319C79EF30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40" name="【庁舎】&#10;有形固定資産減価償却率グラフ枠">
          <a:extLst>
            <a:ext uri="{FF2B5EF4-FFF2-40B4-BE49-F238E27FC236}">
              <a16:creationId xmlns:a16="http://schemas.microsoft.com/office/drawing/2014/main" id="{ABE90F47-D93C-4FA8-BFDC-077C97622E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13336</xdr:rowOff>
    </xdr:to>
    <xdr:cxnSp macro="">
      <xdr:nvCxnSpPr>
        <xdr:cNvPr id="541" name="直線コネクタ 540">
          <a:extLst>
            <a:ext uri="{FF2B5EF4-FFF2-40B4-BE49-F238E27FC236}">
              <a16:creationId xmlns:a16="http://schemas.microsoft.com/office/drawing/2014/main" id="{A49EF84C-4BF0-4305-8FDD-F9B11D30F173}"/>
            </a:ext>
          </a:extLst>
        </xdr:cNvPr>
        <xdr:cNvCxnSpPr/>
      </xdr:nvCxnSpPr>
      <xdr:spPr>
        <a:xfrm flipV="1">
          <a:off x="16318864" y="17034511"/>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17163</xdr:rowOff>
    </xdr:from>
    <xdr:ext cx="405111" cy="259045"/>
    <xdr:sp macro="" textlink="">
      <xdr:nvSpPr>
        <xdr:cNvPr id="542" name="【庁舎】&#10;有形固定資産減価償却率最小値テキスト">
          <a:extLst>
            <a:ext uri="{FF2B5EF4-FFF2-40B4-BE49-F238E27FC236}">
              <a16:creationId xmlns:a16="http://schemas.microsoft.com/office/drawing/2014/main" id="{28393490-CD4C-4F47-B7D5-CA5EE2F81E9F}"/>
            </a:ext>
          </a:extLst>
        </xdr:cNvPr>
        <xdr:cNvSpPr txBox="1"/>
      </xdr:nvSpPr>
      <xdr:spPr>
        <a:xfrm>
          <a:off x="16357600" y="1853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13336</xdr:rowOff>
    </xdr:from>
    <xdr:to>
      <xdr:col>86</xdr:col>
      <xdr:colOff>25400</xdr:colOff>
      <xdr:row>108</xdr:row>
      <xdr:rowOff>13336</xdr:rowOff>
    </xdr:to>
    <xdr:cxnSp macro="">
      <xdr:nvCxnSpPr>
        <xdr:cNvPr id="543" name="直線コネクタ 542">
          <a:extLst>
            <a:ext uri="{FF2B5EF4-FFF2-40B4-BE49-F238E27FC236}">
              <a16:creationId xmlns:a16="http://schemas.microsoft.com/office/drawing/2014/main" id="{E4F555A2-4273-4F84-A280-08C345AFAD2D}"/>
            </a:ext>
          </a:extLst>
        </xdr:cNvPr>
        <xdr:cNvCxnSpPr/>
      </xdr:nvCxnSpPr>
      <xdr:spPr>
        <a:xfrm>
          <a:off x="16230600" y="18529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544" name="【庁舎】&#10;有形固定資産減価償却率最大値テキスト">
          <a:extLst>
            <a:ext uri="{FF2B5EF4-FFF2-40B4-BE49-F238E27FC236}">
              <a16:creationId xmlns:a16="http://schemas.microsoft.com/office/drawing/2014/main" id="{5025DA46-E40D-42AC-90BF-AF546D9B3197}"/>
            </a:ext>
          </a:extLst>
        </xdr:cNvPr>
        <xdr:cNvSpPr txBox="1"/>
      </xdr:nvSpPr>
      <xdr:spPr>
        <a:xfrm>
          <a:off x="16357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545" name="直線コネクタ 544">
          <a:extLst>
            <a:ext uri="{FF2B5EF4-FFF2-40B4-BE49-F238E27FC236}">
              <a16:creationId xmlns:a16="http://schemas.microsoft.com/office/drawing/2014/main" id="{002D2EB4-3F38-4F51-A059-8DCAF027317C}"/>
            </a:ext>
          </a:extLst>
        </xdr:cNvPr>
        <xdr:cNvCxnSpPr/>
      </xdr:nvCxnSpPr>
      <xdr:spPr>
        <a:xfrm>
          <a:off x="16230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13988</xdr:rowOff>
    </xdr:from>
    <xdr:ext cx="405111" cy="259045"/>
    <xdr:sp macro="" textlink="">
      <xdr:nvSpPr>
        <xdr:cNvPr id="546" name="【庁舎】&#10;有形固定資産減価償却率平均値テキスト">
          <a:extLst>
            <a:ext uri="{FF2B5EF4-FFF2-40B4-BE49-F238E27FC236}">
              <a16:creationId xmlns:a16="http://schemas.microsoft.com/office/drawing/2014/main" id="{35B6C9D1-5856-455A-A75E-D6CA2068EA46}"/>
            </a:ext>
          </a:extLst>
        </xdr:cNvPr>
        <xdr:cNvSpPr txBox="1"/>
      </xdr:nvSpPr>
      <xdr:spPr>
        <a:xfrm>
          <a:off x="16357600" y="17673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162561</xdr:rowOff>
    </xdr:from>
    <xdr:to>
      <xdr:col>85</xdr:col>
      <xdr:colOff>177800</xdr:colOff>
      <xdr:row>104</xdr:row>
      <xdr:rowOff>92711</xdr:rowOff>
    </xdr:to>
    <xdr:sp macro="" textlink="">
      <xdr:nvSpPr>
        <xdr:cNvPr id="547" name="フローチャート: 判断 546">
          <a:extLst>
            <a:ext uri="{FF2B5EF4-FFF2-40B4-BE49-F238E27FC236}">
              <a16:creationId xmlns:a16="http://schemas.microsoft.com/office/drawing/2014/main" id="{6645EEE1-942F-4C77-9068-58CE12BFEDA5}"/>
            </a:ext>
          </a:extLst>
        </xdr:cNvPr>
        <xdr:cNvSpPr/>
      </xdr:nvSpPr>
      <xdr:spPr>
        <a:xfrm>
          <a:off x="162687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160655</xdr:rowOff>
    </xdr:from>
    <xdr:to>
      <xdr:col>81</xdr:col>
      <xdr:colOff>101600</xdr:colOff>
      <xdr:row>104</xdr:row>
      <xdr:rowOff>90805</xdr:rowOff>
    </xdr:to>
    <xdr:sp macro="" textlink="">
      <xdr:nvSpPr>
        <xdr:cNvPr id="548" name="フローチャート: 判断 547">
          <a:extLst>
            <a:ext uri="{FF2B5EF4-FFF2-40B4-BE49-F238E27FC236}">
              <a16:creationId xmlns:a16="http://schemas.microsoft.com/office/drawing/2014/main" id="{63EFA6D4-E4CE-4CC2-9971-D2A9747752DC}"/>
            </a:ext>
          </a:extLst>
        </xdr:cNvPr>
        <xdr:cNvSpPr/>
      </xdr:nvSpPr>
      <xdr:spPr>
        <a:xfrm>
          <a:off x="154305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549" name="フローチャート: 判断 548">
          <a:extLst>
            <a:ext uri="{FF2B5EF4-FFF2-40B4-BE49-F238E27FC236}">
              <a16:creationId xmlns:a16="http://schemas.microsoft.com/office/drawing/2014/main" id="{FE6C4441-E7FB-4859-A5A4-7D9DE8E41269}"/>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550" name="フローチャート: 判断 549">
          <a:extLst>
            <a:ext uri="{FF2B5EF4-FFF2-40B4-BE49-F238E27FC236}">
              <a16:creationId xmlns:a16="http://schemas.microsoft.com/office/drawing/2014/main" id="{51B7DB01-92AD-4A95-8F0E-397889619789}"/>
            </a:ext>
          </a:extLst>
        </xdr:cNvPr>
        <xdr:cNvSpPr/>
      </xdr:nvSpPr>
      <xdr:spPr>
        <a:xfrm>
          <a:off x="13652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48261</xdr:rowOff>
    </xdr:from>
    <xdr:to>
      <xdr:col>67</xdr:col>
      <xdr:colOff>101600</xdr:colOff>
      <xdr:row>103</xdr:row>
      <xdr:rowOff>149861</xdr:rowOff>
    </xdr:to>
    <xdr:sp macro="" textlink="">
      <xdr:nvSpPr>
        <xdr:cNvPr id="551" name="フローチャート: 判断 550">
          <a:extLst>
            <a:ext uri="{FF2B5EF4-FFF2-40B4-BE49-F238E27FC236}">
              <a16:creationId xmlns:a16="http://schemas.microsoft.com/office/drawing/2014/main" id="{A5033146-E4D8-44EB-AE31-54F1AD50676A}"/>
            </a:ext>
          </a:extLst>
        </xdr:cNvPr>
        <xdr:cNvSpPr/>
      </xdr:nvSpPr>
      <xdr:spPr>
        <a:xfrm>
          <a:off x="12763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52" name="テキスト ボックス 551">
          <a:extLst>
            <a:ext uri="{FF2B5EF4-FFF2-40B4-BE49-F238E27FC236}">
              <a16:creationId xmlns:a16="http://schemas.microsoft.com/office/drawing/2014/main" id="{C7E4234E-A434-4B99-B0B4-302A74E25CC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53" name="テキスト ボックス 552">
          <a:extLst>
            <a:ext uri="{FF2B5EF4-FFF2-40B4-BE49-F238E27FC236}">
              <a16:creationId xmlns:a16="http://schemas.microsoft.com/office/drawing/2014/main" id="{295DC9AE-8A8E-44E2-9BF3-E3A516A9235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C193583D-EEBB-418F-98B9-56830C63858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E627AD8E-A8D7-4982-87C2-10C5E65656E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4524B0B8-77FC-45FA-9247-C725CBA5F13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133986</xdr:rowOff>
    </xdr:from>
    <xdr:to>
      <xdr:col>85</xdr:col>
      <xdr:colOff>177800</xdr:colOff>
      <xdr:row>108</xdr:row>
      <xdr:rowOff>64136</xdr:rowOff>
    </xdr:to>
    <xdr:sp macro="" textlink="">
      <xdr:nvSpPr>
        <xdr:cNvPr id="557" name="楕円 556">
          <a:extLst>
            <a:ext uri="{FF2B5EF4-FFF2-40B4-BE49-F238E27FC236}">
              <a16:creationId xmlns:a16="http://schemas.microsoft.com/office/drawing/2014/main" id="{07C79178-8794-41C0-98AB-B08CBD0595CF}"/>
            </a:ext>
          </a:extLst>
        </xdr:cNvPr>
        <xdr:cNvSpPr/>
      </xdr:nvSpPr>
      <xdr:spPr>
        <a:xfrm>
          <a:off x="16268700" y="1847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48913</xdr:rowOff>
    </xdr:from>
    <xdr:ext cx="405111" cy="259045"/>
    <xdr:sp macro="" textlink="">
      <xdr:nvSpPr>
        <xdr:cNvPr id="558" name="【庁舎】&#10;有形固定資産減価償却率該当値テキスト">
          <a:extLst>
            <a:ext uri="{FF2B5EF4-FFF2-40B4-BE49-F238E27FC236}">
              <a16:creationId xmlns:a16="http://schemas.microsoft.com/office/drawing/2014/main" id="{86E4A7E0-99E6-4797-96EB-7CB1AAD89F10}"/>
            </a:ext>
          </a:extLst>
        </xdr:cNvPr>
        <xdr:cNvSpPr txBox="1"/>
      </xdr:nvSpPr>
      <xdr:spPr>
        <a:xfrm>
          <a:off x="16357600" y="1839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124461</xdr:rowOff>
    </xdr:from>
    <xdr:to>
      <xdr:col>81</xdr:col>
      <xdr:colOff>101600</xdr:colOff>
      <xdr:row>108</xdr:row>
      <xdr:rowOff>54611</xdr:rowOff>
    </xdr:to>
    <xdr:sp macro="" textlink="">
      <xdr:nvSpPr>
        <xdr:cNvPr id="559" name="楕円 558">
          <a:extLst>
            <a:ext uri="{FF2B5EF4-FFF2-40B4-BE49-F238E27FC236}">
              <a16:creationId xmlns:a16="http://schemas.microsoft.com/office/drawing/2014/main" id="{7DB5D129-8DD2-4322-9ABB-6E57434B9C5B}"/>
            </a:ext>
          </a:extLst>
        </xdr:cNvPr>
        <xdr:cNvSpPr/>
      </xdr:nvSpPr>
      <xdr:spPr>
        <a:xfrm>
          <a:off x="15430500" y="1846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3811</xdr:rowOff>
    </xdr:from>
    <xdr:to>
      <xdr:col>85</xdr:col>
      <xdr:colOff>127000</xdr:colOff>
      <xdr:row>108</xdr:row>
      <xdr:rowOff>13336</xdr:rowOff>
    </xdr:to>
    <xdr:cxnSp macro="">
      <xdr:nvCxnSpPr>
        <xdr:cNvPr id="560" name="直線コネクタ 559">
          <a:extLst>
            <a:ext uri="{FF2B5EF4-FFF2-40B4-BE49-F238E27FC236}">
              <a16:creationId xmlns:a16="http://schemas.microsoft.com/office/drawing/2014/main" id="{4C81CC75-FAFA-496D-A6BA-7CEBE60EDDB6}"/>
            </a:ext>
          </a:extLst>
        </xdr:cNvPr>
        <xdr:cNvCxnSpPr/>
      </xdr:nvCxnSpPr>
      <xdr:spPr>
        <a:xfrm>
          <a:off x="15481300" y="18520411"/>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132080</xdr:rowOff>
    </xdr:from>
    <xdr:to>
      <xdr:col>76</xdr:col>
      <xdr:colOff>165100</xdr:colOff>
      <xdr:row>108</xdr:row>
      <xdr:rowOff>62230</xdr:rowOff>
    </xdr:to>
    <xdr:sp macro="" textlink="">
      <xdr:nvSpPr>
        <xdr:cNvPr id="561" name="楕円 560">
          <a:extLst>
            <a:ext uri="{FF2B5EF4-FFF2-40B4-BE49-F238E27FC236}">
              <a16:creationId xmlns:a16="http://schemas.microsoft.com/office/drawing/2014/main" id="{0C8DE814-7FF7-4925-88AA-706146F837E0}"/>
            </a:ext>
          </a:extLst>
        </xdr:cNvPr>
        <xdr:cNvSpPr/>
      </xdr:nvSpPr>
      <xdr:spPr>
        <a:xfrm>
          <a:off x="14541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3811</xdr:rowOff>
    </xdr:from>
    <xdr:to>
      <xdr:col>81</xdr:col>
      <xdr:colOff>50800</xdr:colOff>
      <xdr:row>108</xdr:row>
      <xdr:rowOff>11430</xdr:rowOff>
    </xdr:to>
    <xdr:cxnSp macro="">
      <xdr:nvCxnSpPr>
        <xdr:cNvPr id="562" name="直線コネクタ 561">
          <a:extLst>
            <a:ext uri="{FF2B5EF4-FFF2-40B4-BE49-F238E27FC236}">
              <a16:creationId xmlns:a16="http://schemas.microsoft.com/office/drawing/2014/main" id="{F43C27AD-F708-41BC-97CB-4462D0E98984}"/>
            </a:ext>
          </a:extLst>
        </xdr:cNvPr>
        <xdr:cNvCxnSpPr/>
      </xdr:nvCxnSpPr>
      <xdr:spPr>
        <a:xfrm flipV="1">
          <a:off x="14592300" y="185204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15875</xdr:rowOff>
    </xdr:from>
    <xdr:to>
      <xdr:col>72</xdr:col>
      <xdr:colOff>38100</xdr:colOff>
      <xdr:row>108</xdr:row>
      <xdr:rowOff>117475</xdr:rowOff>
    </xdr:to>
    <xdr:sp macro="" textlink="">
      <xdr:nvSpPr>
        <xdr:cNvPr id="563" name="楕円 562">
          <a:extLst>
            <a:ext uri="{FF2B5EF4-FFF2-40B4-BE49-F238E27FC236}">
              <a16:creationId xmlns:a16="http://schemas.microsoft.com/office/drawing/2014/main" id="{F53B8B7D-1E04-46CA-BC9C-A08F0876267C}"/>
            </a:ext>
          </a:extLst>
        </xdr:cNvPr>
        <xdr:cNvSpPr/>
      </xdr:nvSpPr>
      <xdr:spPr>
        <a:xfrm>
          <a:off x="13652500" y="185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11430</xdr:rowOff>
    </xdr:from>
    <xdr:to>
      <xdr:col>76</xdr:col>
      <xdr:colOff>114300</xdr:colOff>
      <xdr:row>108</xdr:row>
      <xdr:rowOff>66675</xdr:rowOff>
    </xdr:to>
    <xdr:cxnSp macro="">
      <xdr:nvCxnSpPr>
        <xdr:cNvPr id="564" name="直線コネクタ 563">
          <a:extLst>
            <a:ext uri="{FF2B5EF4-FFF2-40B4-BE49-F238E27FC236}">
              <a16:creationId xmlns:a16="http://schemas.microsoft.com/office/drawing/2014/main" id="{EFC81F90-1A4F-4D6C-9040-77E443DF3244}"/>
            </a:ext>
          </a:extLst>
        </xdr:cNvPr>
        <xdr:cNvCxnSpPr/>
      </xdr:nvCxnSpPr>
      <xdr:spPr>
        <a:xfrm flipV="1">
          <a:off x="13703300" y="185280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107332</xdr:rowOff>
    </xdr:from>
    <xdr:ext cx="405111" cy="259045"/>
    <xdr:sp macro="" textlink="">
      <xdr:nvSpPr>
        <xdr:cNvPr id="565" name="n_1aveValue【庁舎】&#10;有形固定資産減価償却率">
          <a:extLst>
            <a:ext uri="{FF2B5EF4-FFF2-40B4-BE49-F238E27FC236}">
              <a16:creationId xmlns:a16="http://schemas.microsoft.com/office/drawing/2014/main" id="{EDC85A83-11E3-42BA-AAEF-D837C097F872}"/>
            </a:ext>
          </a:extLst>
        </xdr:cNvPr>
        <xdr:cNvSpPr txBox="1"/>
      </xdr:nvSpPr>
      <xdr:spPr>
        <a:xfrm>
          <a:off x="15266044" y="1759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566" name="n_2aveValue【庁舎】&#10;有形固定資産減価償却率">
          <a:extLst>
            <a:ext uri="{FF2B5EF4-FFF2-40B4-BE49-F238E27FC236}">
              <a16:creationId xmlns:a16="http://schemas.microsoft.com/office/drawing/2014/main" id="{E9F552AA-478F-4905-958A-DF5B07D4FD63}"/>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33038</xdr:rowOff>
    </xdr:from>
    <xdr:ext cx="405111" cy="259045"/>
    <xdr:sp macro="" textlink="">
      <xdr:nvSpPr>
        <xdr:cNvPr id="567" name="n_3aveValue【庁舎】&#10;有形固定資産減価償却率">
          <a:extLst>
            <a:ext uri="{FF2B5EF4-FFF2-40B4-BE49-F238E27FC236}">
              <a16:creationId xmlns:a16="http://schemas.microsoft.com/office/drawing/2014/main" id="{E5D6AB33-5D34-44C0-A30F-452DE3727340}"/>
            </a:ext>
          </a:extLst>
        </xdr:cNvPr>
        <xdr:cNvSpPr txBox="1"/>
      </xdr:nvSpPr>
      <xdr:spPr>
        <a:xfrm>
          <a:off x="13500744" y="1752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166388</xdr:rowOff>
    </xdr:from>
    <xdr:ext cx="405111" cy="259045"/>
    <xdr:sp macro="" textlink="">
      <xdr:nvSpPr>
        <xdr:cNvPr id="568" name="n_4aveValue【庁舎】&#10;有形固定資産減価償却率">
          <a:extLst>
            <a:ext uri="{FF2B5EF4-FFF2-40B4-BE49-F238E27FC236}">
              <a16:creationId xmlns:a16="http://schemas.microsoft.com/office/drawing/2014/main" id="{2EC353C7-F71E-4FE1-8C9F-158CA235D985}"/>
            </a:ext>
          </a:extLst>
        </xdr:cNvPr>
        <xdr:cNvSpPr txBox="1"/>
      </xdr:nvSpPr>
      <xdr:spPr>
        <a:xfrm>
          <a:off x="12611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45738</xdr:rowOff>
    </xdr:from>
    <xdr:ext cx="405111" cy="259045"/>
    <xdr:sp macro="" textlink="">
      <xdr:nvSpPr>
        <xdr:cNvPr id="569" name="n_1mainValue【庁舎】&#10;有形固定資産減価償却率">
          <a:extLst>
            <a:ext uri="{FF2B5EF4-FFF2-40B4-BE49-F238E27FC236}">
              <a16:creationId xmlns:a16="http://schemas.microsoft.com/office/drawing/2014/main" id="{FB4B1BB0-9E0A-4621-B41F-823CBBDEF2A9}"/>
            </a:ext>
          </a:extLst>
        </xdr:cNvPr>
        <xdr:cNvSpPr txBox="1"/>
      </xdr:nvSpPr>
      <xdr:spPr>
        <a:xfrm>
          <a:off x="15266044" y="1856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53357</xdr:rowOff>
    </xdr:from>
    <xdr:ext cx="405111" cy="259045"/>
    <xdr:sp macro="" textlink="">
      <xdr:nvSpPr>
        <xdr:cNvPr id="570" name="n_2mainValue【庁舎】&#10;有形固定資産減価償却率">
          <a:extLst>
            <a:ext uri="{FF2B5EF4-FFF2-40B4-BE49-F238E27FC236}">
              <a16:creationId xmlns:a16="http://schemas.microsoft.com/office/drawing/2014/main" id="{6A405625-1243-4901-B89D-80277FD70F98}"/>
            </a:ext>
          </a:extLst>
        </xdr:cNvPr>
        <xdr:cNvSpPr txBox="1"/>
      </xdr:nvSpPr>
      <xdr:spPr>
        <a:xfrm>
          <a:off x="14389744" y="185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108602</xdr:rowOff>
    </xdr:from>
    <xdr:ext cx="405111" cy="259045"/>
    <xdr:sp macro="" textlink="">
      <xdr:nvSpPr>
        <xdr:cNvPr id="571" name="n_3mainValue【庁舎】&#10;有形固定資産減価償却率">
          <a:extLst>
            <a:ext uri="{FF2B5EF4-FFF2-40B4-BE49-F238E27FC236}">
              <a16:creationId xmlns:a16="http://schemas.microsoft.com/office/drawing/2014/main" id="{5E3B1565-678F-4C47-93E3-4558C05C0810}"/>
            </a:ext>
          </a:extLst>
        </xdr:cNvPr>
        <xdr:cNvSpPr txBox="1"/>
      </xdr:nvSpPr>
      <xdr:spPr>
        <a:xfrm>
          <a:off x="13500744" y="186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2" name="正方形/長方形 571">
          <a:extLst>
            <a:ext uri="{FF2B5EF4-FFF2-40B4-BE49-F238E27FC236}">
              <a16:creationId xmlns:a16="http://schemas.microsoft.com/office/drawing/2014/main" id="{FFB9345F-9291-4271-9085-21D63074DD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73" name="正方形/長方形 572">
          <a:extLst>
            <a:ext uri="{FF2B5EF4-FFF2-40B4-BE49-F238E27FC236}">
              <a16:creationId xmlns:a16="http://schemas.microsoft.com/office/drawing/2014/main" id="{2DB696B1-476C-4502-90B5-97C96CA8E8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74" name="正方形/長方形 573">
          <a:extLst>
            <a:ext uri="{FF2B5EF4-FFF2-40B4-BE49-F238E27FC236}">
              <a16:creationId xmlns:a16="http://schemas.microsoft.com/office/drawing/2014/main" id="{7C30A27C-FF32-422B-91D5-668F1390815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75" name="正方形/長方形 574">
          <a:extLst>
            <a:ext uri="{FF2B5EF4-FFF2-40B4-BE49-F238E27FC236}">
              <a16:creationId xmlns:a16="http://schemas.microsoft.com/office/drawing/2014/main" id="{85E1AB61-8739-4C48-BEBC-3E7097C3170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76" name="正方形/長方形 575">
          <a:extLst>
            <a:ext uri="{FF2B5EF4-FFF2-40B4-BE49-F238E27FC236}">
              <a16:creationId xmlns:a16="http://schemas.microsoft.com/office/drawing/2014/main" id="{4FA56FEA-651E-42AF-AB44-C686088810B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7" name="正方形/長方形 576">
          <a:extLst>
            <a:ext uri="{FF2B5EF4-FFF2-40B4-BE49-F238E27FC236}">
              <a16:creationId xmlns:a16="http://schemas.microsoft.com/office/drawing/2014/main" id="{A2EBAA70-7D54-4649-B5BA-D2C50DBCDA8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8" name="正方形/長方形 577">
          <a:extLst>
            <a:ext uri="{FF2B5EF4-FFF2-40B4-BE49-F238E27FC236}">
              <a16:creationId xmlns:a16="http://schemas.microsoft.com/office/drawing/2014/main" id="{8E88155B-0A92-4C9D-BAC6-3016C0CA6B7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9" name="正方形/長方形 578">
          <a:extLst>
            <a:ext uri="{FF2B5EF4-FFF2-40B4-BE49-F238E27FC236}">
              <a16:creationId xmlns:a16="http://schemas.microsoft.com/office/drawing/2014/main" id="{C6CB33AE-897E-4E6F-9939-BDB7D5EC5AD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0" name="テキスト ボックス 579">
          <a:extLst>
            <a:ext uri="{FF2B5EF4-FFF2-40B4-BE49-F238E27FC236}">
              <a16:creationId xmlns:a16="http://schemas.microsoft.com/office/drawing/2014/main" id="{D1C6EB9B-8583-4F39-B237-4C15A508D05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1" name="直線コネクタ 580">
          <a:extLst>
            <a:ext uri="{FF2B5EF4-FFF2-40B4-BE49-F238E27FC236}">
              <a16:creationId xmlns:a16="http://schemas.microsoft.com/office/drawing/2014/main" id="{B119CACA-408B-4606-B497-0BF44C6F10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82" name="テキスト ボックス 581">
          <a:extLst>
            <a:ext uri="{FF2B5EF4-FFF2-40B4-BE49-F238E27FC236}">
              <a16:creationId xmlns:a16="http://schemas.microsoft.com/office/drawing/2014/main" id="{472227D1-7F42-4CF9-898C-1E5313753A54}"/>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583" name="直線コネクタ 582">
          <a:extLst>
            <a:ext uri="{FF2B5EF4-FFF2-40B4-BE49-F238E27FC236}">
              <a16:creationId xmlns:a16="http://schemas.microsoft.com/office/drawing/2014/main" id="{96FB0198-6770-4557-AE29-43732165642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84" name="テキスト ボックス 583">
          <a:extLst>
            <a:ext uri="{FF2B5EF4-FFF2-40B4-BE49-F238E27FC236}">
              <a16:creationId xmlns:a16="http://schemas.microsoft.com/office/drawing/2014/main" id="{987EF19A-A1C4-441B-A2D4-7BF57A0DC1A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85" name="直線コネクタ 584">
          <a:extLst>
            <a:ext uri="{FF2B5EF4-FFF2-40B4-BE49-F238E27FC236}">
              <a16:creationId xmlns:a16="http://schemas.microsoft.com/office/drawing/2014/main" id="{84762CE6-7FBF-42CB-BA94-3AA8CEA5E0D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86" name="テキスト ボックス 585">
          <a:extLst>
            <a:ext uri="{FF2B5EF4-FFF2-40B4-BE49-F238E27FC236}">
              <a16:creationId xmlns:a16="http://schemas.microsoft.com/office/drawing/2014/main" id="{27E76BE6-E223-42C7-B524-DBE25D203E7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87" name="直線コネクタ 586">
          <a:extLst>
            <a:ext uri="{FF2B5EF4-FFF2-40B4-BE49-F238E27FC236}">
              <a16:creationId xmlns:a16="http://schemas.microsoft.com/office/drawing/2014/main" id="{10038AF9-018A-455D-B5D7-9E9BA33D667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88" name="テキスト ボックス 587">
          <a:extLst>
            <a:ext uri="{FF2B5EF4-FFF2-40B4-BE49-F238E27FC236}">
              <a16:creationId xmlns:a16="http://schemas.microsoft.com/office/drawing/2014/main" id="{623E5316-8DE8-4C60-939A-D6FF6EA2DD1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89" name="直線コネクタ 588">
          <a:extLst>
            <a:ext uri="{FF2B5EF4-FFF2-40B4-BE49-F238E27FC236}">
              <a16:creationId xmlns:a16="http://schemas.microsoft.com/office/drawing/2014/main" id="{91C997CC-BA8A-4E92-818E-916DA7CBEA5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90" name="テキスト ボックス 589">
          <a:extLst>
            <a:ext uri="{FF2B5EF4-FFF2-40B4-BE49-F238E27FC236}">
              <a16:creationId xmlns:a16="http://schemas.microsoft.com/office/drawing/2014/main" id="{F0C8E292-E11B-4346-A631-978DC0F4407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91" name="直線コネクタ 590">
          <a:extLst>
            <a:ext uri="{FF2B5EF4-FFF2-40B4-BE49-F238E27FC236}">
              <a16:creationId xmlns:a16="http://schemas.microsoft.com/office/drawing/2014/main" id="{EB3B4185-92F1-48E4-B1E4-73CAFA72744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92" name="テキスト ボックス 591">
          <a:extLst>
            <a:ext uri="{FF2B5EF4-FFF2-40B4-BE49-F238E27FC236}">
              <a16:creationId xmlns:a16="http://schemas.microsoft.com/office/drawing/2014/main" id="{02CF42A1-2F4D-418C-8374-F58F5B3ED1C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93" name="直線コネクタ 592">
          <a:extLst>
            <a:ext uri="{FF2B5EF4-FFF2-40B4-BE49-F238E27FC236}">
              <a16:creationId xmlns:a16="http://schemas.microsoft.com/office/drawing/2014/main" id="{4EE14667-A8EC-4036-8F67-B9F7B975D21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94" name="テキスト ボックス 593">
          <a:extLst>
            <a:ext uri="{FF2B5EF4-FFF2-40B4-BE49-F238E27FC236}">
              <a16:creationId xmlns:a16="http://schemas.microsoft.com/office/drawing/2014/main" id="{FA3A94AB-592A-42CB-A4C4-A895795375D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95" name="直線コネクタ 594">
          <a:extLst>
            <a:ext uri="{FF2B5EF4-FFF2-40B4-BE49-F238E27FC236}">
              <a16:creationId xmlns:a16="http://schemas.microsoft.com/office/drawing/2014/main" id="{713233C6-4B94-4770-8054-C765B16FD1D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96" name="テキスト ボックス 595">
          <a:extLst>
            <a:ext uri="{FF2B5EF4-FFF2-40B4-BE49-F238E27FC236}">
              <a16:creationId xmlns:a16="http://schemas.microsoft.com/office/drawing/2014/main" id="{5F7474DF-A34A-4FDD-9276-72F75370175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97" name="【庁舎】&#10;一人当たり面積グラフ枠">
          <a:extLst>
            <a:ext uri="{FF2B5EF4-FFF2-40B4-BE49-F238E27FC236}">
              <a16:creationId xmlns:a16="http://schemas.microsoft.com/office/drawing/2014/main" id="{42D8D218-1485-44CD-8B99-5FB7E4A63FA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14151</xdr:rowOff>
    </xdr:from>
    <xdr:to>
      <xdr:col>116</xdr:col>
      <xdr:colOff>62864</xdr:colOff>
      <xdr:row>108</xdr:row>
      <xdr:rowOff>170906</xdr:rowOff>
    </xdr:to>
    <xdr:cxnSp macro="">
      <xdr:nvCxnSpPr>
        <xdr:cNvPr id="598" name="直線コネクタ 597">
          <a:extLst>
            <a:ext uri="{FF2B5EF4-FFF2-40B4-BE49-F238E27FC236}">
              <a16:creationId xmlns:a16="http://schemas.microsoft.com/office/drawing/2014/main" id="{FAA480D8-E0EC-404A-B30A-E12433F0D49A}"/>
            </a:ext>
          </a:extLst>
        </xdr:cNvPr>
        <xdr:cNvCxnSpPr/>
      </xdr:nvCxnSpPr>
      <xdr:spPr>
        <a:xfrm flipV="1">
          <a:off x="22160864" y="17159151"/>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599" name="【庁舎】&#10;一人当たり面積最小値テキスト">
          <a:extLst>
            <a:ext uri="{FF2B5EF4-FFF2-40B4-BE49-F238E27FC236}">
              <a16:creationId xmlns:a16="http://schemas.microsoft.com/office/drawing/2014/main" id="{26341993-BFE8-43F5-BE47-9634742EECA9}"/>
            </a:ext>
          </a:extLst>
        </xdr:cNvPr>
        <xdr:cNvSpPr txBox="1"/>
      </xdr:nvSpPr>
      <xdr:spPr>
        <a:xfrm>
          <a:off x="22199600" y="1869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600" name="直線コネクタ 599">
          <a:extLst>
            <a:ext uri="{FF2B5EF4-FFF2-40B4-BE49-F238E27FC236}">
              <a16:creationId xmlns:a16="http://schemas.microsoft.com/office/drawing/2014/main" id="{BD56F150-6D70-4863-AD55-18D3E8C2B7A1}"/>
            </a:ext>
          </a:extLst>
        </xdr:cNvPr>
        <xdr:cNvCxnSpPr/>
      </xdr:nvCxnSpPr>
      <xdr:spPr>
        <a:xfrm>
          <a:off x="22072600" y="1868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132278</xdr:rowOff>
    </xdr:from>
    <xdr:ext cx="469744" cy="259045"/>
    <xdr:sp macro="" textlink="">
      <xdr:nvSpPr>
        <xdr:cNvPr id="601" name="【庁舎】&#10;一人当たり面積最大値テキスト">
          <a:extLst>
            <a:ext uri="{FF2B5EF4-FFF2-40B4-BE49-F238E27FC236}">
              <a16:creationId xmlns:a16="http://schemas.microsoft.com/office/drawing/2014/main" id="{FB49C1DD-9BDA-4741-8BEC-A0CC57BF86AD}"/>
            </a:ext>
          </a:extLst>
        </xdr:cNvPr>
        <xdr:cNvSpPr txBox="1"/>
      </xdr:nvSpPr>
      <xdr:spPr>
        <a:xfrm>
          <a:off x="22199600" y="1693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14151</xdr:rowOff>
    </xdr:from>
    <xdr:to>
      <xdr:col>116</xdr:col>
      <xdr:colOff>152400</xdr:colOff>
      <xdr:row>100</xdr:row>
      <xdr:rowOff>14151</xdr:rowOff>
    </xdr:to>
    <xdr:cxnSp macro="">
      <xdr:nvCxnSpPr>
        <xdr:cNvPr id="602" name="直線コネクタ 601">
          <a:extLst>
            <a:ext uri="{FF2B5EF4-FFF2-40B4-BE49-F238E27FC236}">
              <a16:creationId xmlns:a16="http://schemas.microsoft.com/office/drawing/2014/main" id="{53F53E1D-C64C-4A13-88CA-A26D6057BCEB}"/>
            </a:ext>
          </a:extLst>
        </xdr:cNvPr>
        <xdr:cNvCxnSpPr/>
      </xdr:nvCxnSpPr>
      <xdr:spPr>
        <a:xfrm>
          <a:off x="22072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22151</xdr:rowOff>
    </xdr:from>
    <xdr:ext cx="469744" cy="259045"/>
    <xdr:sp macro="" textlink="">
      <xdr:nvSpPr>
        <xdr:cNvPr id="603" name="【庁舎】&#10;一人当たり面積平均値テキスト">
          <a:extLst>
            <a:ext uri="{FF2B5EF4-FFF2-40B4-BE49-F238E27FC236}">
              <a16:creationId xmlns:a16="http://schemas.microsoft.com/office/drawing/2014/main" id="{A9919B20-8367-468E-8481-4E04A83B2F41}"/>
            </a:ext>
          </a:extLst>
        </xdr:cNvPr>
        <xdr:cNvSpPr txBox="1"/>
      </xdr:nvSpPr>
      <xdr:spPr>
        <a:xfrm>
          <a:off x="22199600" y="176815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170724</xdr:rowOff>
    </xdr:from>
    <xdr:to>
      <xdr:col>116</xdr:col>
      <xdr:colOff>114300</xdr:colOff>
      <xdr:row>104</xdr:row>
      <xdr:rowOff>100874</xdr:rowOff>
    </xdr:to>
    <xdr:sp macro="" textlink="">
      <xdr:nvSpPr>
        <xdr:cNvPr id="604" name="フローチャート: 判断 603">
          <a:extLst>
            <a:ext uri="{FF2B5EF4-FFF2-40B4-BE49-F238E27FC236}">
              <a16:creationId xmlns:a16="http://schemas.microsoft.com/office/drawing/2014/main" id="{7EBC1B5D-4985-4504-9679-FE023D6B61B1}"/>
            </a:ext>
          </a:extLst>
        </xdr:cNvPr>
        <xdr:cNvSpPr/>
      </xdr:nvSpPr>
      <xdr:spPr>
        <a:xfrm>
          <a:off x="22110700" y="1783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12337</xdr:rowOff>
    </xdr:from>
    <xdr:to>
      <xdr:col>112</xdr:col>
      <xdr:colOff>38100</xdr:colOff>
      <xdr:row>104</xdr:row>
      <xdr:rowOff>113937</xdr:rowOff>
    </xdr:to>
    <xdr:sp macro="" textlink="">
      <xdr:nvSpPr>
        <xdr:cNvPr id="605" name="フローチャート: 判断 604">
          <a:extLst>
            <a:ext uri="{FF2B5EF4-FFF2-40B4-BE49-F238E27FC236}">
              <a16:creationId xmlns:a16="http://schemas.microsoft.com/office/drawing/2014/main" id="{D2681EAE-E293-4C85-991D-36DA45238289}"/>
            </a:ext>
          </a:extLst>
        </xdr:cNvPr>
        <xdr:cNvSpPr/>
      </xdr:nvSpPr>
      <xdr:spPr>
        <a:xfrm>
          <a:off x="21272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103777</xdr:rowOff>
    </xdr:from>
    <xdr:to>
      <xdr:col>107</xdr:col>
      <xdr:colOff>101600</xdr:colOff>
      <xdr:row>105</xdr:row>
      <xdr:rowOff>33927</xdr:rowOff>
    </xdr:to>
    <xdr:sp macro="" textlink="">
      <xdr:nvSpPr>
        <xdr:cNvPr id="606" name="フローチャート: 判断 605">
          <a:extLst>
            <a:ext uri="{FF2B5EF4-FFF2-40B4-BE49-F238E27FC236}">
              <a16:creationId xmlns:a16="http://schemas.microsoft.com/office/drawing/2014/main" id="{A11965C9-BB45-46B4-93F8-A90FBFAC8E3C}"/>
            </a:ext>
          </a:extLst>
        </xdr:cNvPr>
        <xdr:cNvSpPr/>
      </xdr:nvSpPr>
      <xdr:spPr>
        <a:xfrm>
          <a:off x="203835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129902</xdr:rowOff>
    </xdr:from>
    <xdr:to>
      <xdr:col>102</xdr:col>
      <xdr:colOff>165100</xdr:colOff>
      <xdr:row>105</xdr:row>
      <xdr:rowOff>60052</xdr:rowOff>
    </xdr:to>
    <xdr:sp macro="" textlink="">
      <xdr:nvSpPr>
        <xdr:cNvPr id="607" name="フローチャート: 判断 606">
          <a:extLst>
            <a:ext uri="{FF2B5EF4-FFF2-40B4-BE49-F238E27FC236}">
              <a16:creationId xmlns:a16="http://schemas.microsoft.com/office/drawing/2014/main" id="{1BC90F12-7710-449C-8122-4D6E5B66599A}"/>
            </a:ext>
          </a:extLst>
        </xdr:cNvPr>
        <xdr:cNvSpPr/>
      </xdr:nvSpPr>
      <xdr:spPr>
        <a:xfrm>
          <a:off x="19494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149498</xdr:rowOff>
    </xdr:from>
    <xdr:to>
      <xdr:col>98</xdr:col>
      <xdr:colOff>38100</xdr:colOff>
      <xdr:row>105</xdr:row>
      <xdr:rowOff>79648</xdr:rowOff>
    </xdr:to>
    <xdr:sp macro="" textlink="">
      <xdr:nvSpPr>
        <xdr:cNvPr id="608" name="フローチャート: 判断 607">
          <a:extLst>
            <a:ext uri="{FF2B5EF4-FFF2-40B4-BE49-F238E27FC236}">
              <a16:creationId xmlns:a16="http://schemas.microsoft.com/office/drawing/2014/main" id="{51982835-4CBA-4C95-9D5B-58A0BC1D97BC}"/>
            </a:ext>
          </a:extLst>
        </xdr:cNvPr>
        <xdr:cNvSpPr/>
      </xdr:nvSpPr>
      <xdr:spPr>
        <a:xfrm>
          <a:off x="18605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9" name="テキスト ボックス 608">
          <a:extLst>
            <a:ext uri="{FF2B5EF4-FFF2-40B4-BE49-F238E27FC236}">
              <a16:creationId xmlns:a16="http://schemas.microsoft.com/office/drawing/2014/main" id="{4CA8F15C-2495-42CC-9838-9801C275968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0" name="テキスト ボックス 609">
          <a:extLst>
            <a:ext uri="{FF2B5EF4-FFF2-40B4-BE49-F238E27FC236}">
              <a16:creationId xmlns:a16="http://schemas.microsoft.com/office/drawing/2014/main" id="{FFBAFDC9-9867-446C-BCBD-8B0570DF7BC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1" name="テキスト ボックス 610">
          <a:extLst>
            <a:ext uri="{FF2B5EF4-FFF2-40B4-BE49-F238E27FC236}">
              <a16:creationId xmlns:a16="http://schemas.microsoft.com/office/drawing/2014/main" id="{A38853AC-6051-4277-ACBF-1B74662A40C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2" name="テキスト ボックス 611">
          <a:extLst>
            <a:ext uri="{FF2B5EF4-FFF2-40B4-BE49-F238E27FC236}">
              <a16:creationId xmlns:a16="http://schemas.microsoft.com/office/drawing/2014/main" id="{94D738F7-6652-4232-B90C-1F2A58A18D8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3" name="テキスト ボックス 612">
          <a:extLst>
            <a:ext uri="{FF2B5EF4-FFF2-40B4-BE49-F238E27FC236}">
              <a16:creationId xmlns:a16="http://schemas.microsoft.com/office/drawing/2014/main" id="{88718009-1491-4427-B88E-318EDE16F7D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120106</xdr:rowOff>
    </xdr:from>
    <xdr:to>
      <xdr:col>116</xdr:col>
      <xdr:colOff>114300</xdr:colOff>
      <xdr:row>109</xdr:row>
      <xdr:rowOff>50256</xdr:rowOff>
    </xdr:to>
    <xdr:sp macro="" textlink="">
      <xdr:nvSpPr>
        <xdr:cNvPr id="614" name="楕円 613">
          <a:extLst>
            <a:ext uri="{FF2B5EF4-FFF2-40B4-BE49-F238E27FC236}">
              <a16:creationId xmlns:a16="http://schemas.microsoft.com/office/drawing/2014/main" id="{5D29DA6A-D6A8-4FF8-B4E2-0EDC583E8629}"/>
            </a:ext>
          </a:extLst>
        </xdr:cNvPr>
        <xdr:cNvSpPr/>
      </xdr:nvSpPr>
      <xdr:spPr>
        <a:xfrm>
          <a:off x="221107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35033</xdr:rowOff>
    </xdr:from>
    <xdr:ext cx="469744" cy="259045"/>
    <xdr:sp macro="" textlink="">
      <xdr:nvSpPr>
        <xdr:cNvPr id="615" name="【庁舎】&#10;一人当たり面積該当値テキスト">
          <a:extLst>
            <a:ext uri="{FF2B5EF4-FFF2-40B4-BE49-F238E27FC236}">
              <a16:creationId xmlns:a16="http://schemas.microsoft.com/office/drawing/2014/main" id="{16AC8A02-D63E-42B9-AD8A-077D9E1A26AE}"/>
            </a:ext>
          </a:extLst>
        </xdr:cNvPr>
        <xdr:cNvSpPr txBox="1"/>
      </xdr:nvSpPr>
      <xdr:spPr>
        <a:xfrm>
          <a:off x="22199600" y="1855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142966</xdr:rowOff>
    </xdr:from>
    <xdr:to>
      <xdr:col>112</xdr:col>
      <xdr:colOff>38100</xdr:colOff>
      <xdr:row>109</xdr:row>
      <xdr:rowOff>73116</xdr:rowOff>
    </xdr:to>
    <xdr:sp macro="" textlink="">
      <xdr:nvSpPr>
        <xdr:cNvPr id="616" name="楕円 615">
          <a:extLst>
            <a:ext uri="{FF2B5EF4-FFF2-40B4-BE49-F238E27FC236}">
              <a16:creationId xmlns:a16="http://schemas.microsoft.com/office/drawing/2014/main" id="{A09039B8-8AD9-40E8-AA47-DB6AA0A0B547}"/>
            </a:ext>
          </a:extLst>
        </xdr:cNvPr>
        <xdr:cNvSpPr/>
      </xdr:nvSpPr>
      <xdr:spPr>
        <a:xfrm>
          <a:off x="21272500" y="1865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170906</xdr:rowOff>
    </xdr:from>
    <xdr:to>
      <xdr:col>116</xdr:col>
      <xdr:colOff>63500</xdr:colOff>
      <xdr:row>109</xdr:row>
      <xdr:rowOff>22316</xdr:rowOff>
    </xdr:to>
    <xdr:cxnSp macro="">
      <xdr:nvCxnSpPr>
        <xdr:cNvPr id="617" name="直線コネクタ 616">
          <a:extLst>
            <a:ext uri="{FF2B5EF4-FFF2-40B4-BE49-F238E27FC236}">
              <a16:creationId xmlns:a16="http://schemas.microsoft.com/office/drawing/2014/main" id="{5D0DC0E9-46C4-44F6-B47F-F2EFA4892E05}"/>
            </a:ext>
          </a:extLst>
        </xdr:cNvPr>
        <xdr:cNvCxnSpPr/>
      </xdr:nvCxnSpPr>
      <xdr:spPr>
        <a:xfrm flipV="1">
          <a:off x="21323300" y="1868750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156029</xdr:rowOff>
    </xdr:from>
    <xdr:to>
      <xdr:col>107</xdr:col>
      <xdr:colOff>101600</xdr:colOff>
      <xdr:row>109</xdr:row>
      <xdr:rowOff>86179</xdr:rowOff>
    </xdr:to>
    <xdr:sp macro="" textlink="">
      <xdr:nvSpPr>
        <xdr:cNvPr id="618" name="楕円 617">
          <a:extLst>
            <a:ext uri="{FF2B5EF4-FFF2-40B4-BE49-F238E27FC236}">
              <a16:creationId xmlns:a16="http://schemas.microsoft.com/office/drawing/2014/main" id="{D8217703-915D-4737-8A39-6C1ECE580A91}"/>
            </a:ext>
          </a:extLst>
        </xdr:cNvPr>
        <xdr:cNvSpPr/>
      </xdr:nvSpPr>
      <xdr:spPr>
        <a:xfrm>
          <a:off x="20383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22316</xdr:rowOff>
    </xdr:from>
    <xdr:to>
      <xdr:col>111</xdr:col>
      <xdr:colOff>177800</xdr:colOff>
      <xdr:row>109</xdr:row>
      <xdr:rowOff>35379</xdr:rowOff>
    </xdr:to>
    <xdr:cxnSp macro="">
      <xdr:nvCxnSpPr>
        <xdr:cNvPr id="619" name="直線コネクタ 618">
          <a:extLst>
            <a:ext uri="{FF2B5EF4-FFF2-40B4-BE49-F238E27FC236}">
              <a16:creationId xmlns:a16="http://schemas.microsoft.com/office/drawing/2014/main" id="{B221E6D6-8259-4E64-B439-DFF77037BE7E}"/>
            </a:ext>
          </a:extLst>
        </xdr:cNvPr>
        <xdr:cNvCxnSpPr/>
      </xdr:nvCxnSpPr>
      <xdr:spPr>
        <a:xfrm flipV="1">
          <a:off x="20434300" y="187103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169092</xdr:rowOff>
    </xdr:from>
    <xdr:to>
      <xdr:col>102</xdr:col>
      <xdr:colOff>165100</xdr:colOff>
      <xdr:row>109</xdr:row>
      <xdr:rowOff>99242</xdr:rowOff>
    </xdr:to>
    <xdr:sp macro="" textlink="">
      <xdr:nvSpPr>
        <xdr:cNvPr id="620" name="楕円 619">
          <a:extLst>
            <a:ext uri="{FF2B5EF4-FFF2-40B4-BE49-F238E27FC236}">
              <a16:creationId xmlns:a16="http://schemas.microsoft.com/office/drawing/2014/main" id="{DE955890-AAC9-401A-940D-AAF4423FEE61}"/>
            </a:ext>
          </a:extLst>
        </xdr:cNvPr>
        <xdr:cNvSpPr/>
      </xdr:nvSpPr>
      <xdr:spPr>
        <a:xfrm>
          <a:off x="19494500" y="1868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35379</xdr:rowOff>
    </xdr:from>
    <xdr:to>
      <xdr:col>107</xdr:col>
      <xdr:colOff>50800</xdr:colOff>
      <xdr:row>109</xdr:row>
      <xdr:rowOff>48442</xdr:rowOff>
    </xdr:to>
    <xdr:cxnSp macro="">
      <xdr:nvCxnSpPr>
        <xdr:cNvPr id="621" name="直線コネクタ 620">
          <a:extLst>
            <a:ext uri="{FF2B5EF4-FFF2-40B4-BE49-F238E27FC236}">
              <a16:creationId xmlns:a16="http://schemas.microsoft.com/office/drawing/2014/main" id="{3EEAF73C-30A0-4942-8393-1875597501EE}"/>
            </a:ext>
          </a:extLst>
        </xdr:cNvPr>
        <xdr:cNvCxnSpPr/>
      </xdr:nvCxnSpPr>
      <xdr:spPr>
        <a:xfrm flipV="1">
          <a:off x="19545300" y="1872342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130464</xdr:rowOff>
    </xdr:from>
    <xdr:ext cx="469744" cy="259045"/>
    <xdr:sp macro="" textlink="">
      <xdr:nvSpPr>
        <xdr:cNvPr id="622" name="n_1aveValue【庁舎】&#10;一人当たり面積">
          <a:extLst>
            <a:ext uri="{FF2B5EF4-FFF2-40B4-BE49-F238E27FC236}">
              <a16:creationId xmlns:a16="http://schemas.microsoft.com/office/drawing/2014/main" id="{1077E007-346F-4762-82C7-E75E3500CC17}"/>
            </a:ext>
          </a:extLst>
        </xdr:cNvPr>
        <xdr:cNvSpPr txBox="1"/>
      </xdr:nvSpPr>
      <xdr:spPr>
        <a:xfrm>
          <a:off x="21075727" y="1761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50454</xdr:rowOff>
    </xdr:from>
    <xdr:ext cx="469744" cy="259045"/>
    <xdr:sp macro="" textlink="">
      <xdr:nvSpPr>
        <xdr:cNvPr id="623" name="n_2aveValue【庁舎】&#10;一人当たり面積">
          <a:extLst>
            <a:ext uri="{FF2B5EF4-FFF2-40B4-BE49-F238E27FC236}">
              <a16:creationId xmlns:a16="http://schemas.microsoft.com/office/drawing/2014/main" id="{BBE0C33F-3905-4A93-B60A-6EC91AF7A373}"/>
            </a:ext>
          </a:extLst>
        </xdr:cNvPr>
        <xdr:cNvSpPr txBox="1"/>
      </xdr:nvSpPr>
      <xdr:spPr>
        <a:xfrm>
          <a:off x="201994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76579</xdr:rowOff>
    </xdr:from>
    <xdr:ext cx="469744" cy="259045"/>
    <xdr:sp macro="" textlink="">
      <xdr:nvSpPr>
        <xdr:cNvPr id="624" name="n_3aveValue【庁舎】&#10;一人当たり面積">
          <a:extLst>
            <a:ext uri="{FF2B5EF4-FFF2-40B4-BE49-F238E27FC236}">
              <a16:creationId xmlns:a16="http://schemas.microsoft.com/office/drawing/2014/main" id="{C4E5D043-4950-452A-B867-3B4D068D3FE8}"/>
            </a:ext>
          </a:extLst>
        </xdr:cNvPr>
        <xdr:cNvSpPr txBox="1"/>
      </xdr:nvSpPr>
      <xdr:spPr>
        <a:xfrm>
          <a:off x="19310427" y="1773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96175</xdr:rowOff>
    </xdr:from>
    <xdr:ext cx="469744" cy="259045"/>
    <xdr:sp macro="" textlink="">
      <xdr:nvSpPr>
        <xdr:cNvPr id="625" name="n_4aveValue【庁舎】&#10;一人当たり面積">
          <a:extLst>
            <a:ext uri="{FF2B5EF4-FFF2-40B4-BE49-F238E27FC236}">
              <a16:creationId xmlns:a16="http://schemas.microsoft.com/office/drawing/2014/main" id="{33614243-6067-4779-B7D1-B5B2CC8C4331}"/>
            </a:ext>
          </a:extLst>
        </xdr:cNvPr>
        <xdr:cNvSpPr txBox="1"/>
      </xdr:nvSpPr>
      <xdr:spPr>
        <a:xfrm>
          <a:off x="18421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64243</xdr:rowOff>
    </xdr:from>
    <xdr:ext cx="469744" cy="259045"/>
    <xdr:sp macro="" textlink="">
      <xdr:nvSpPr>
        <xdr:cNvPr id="626" name="n_1mainValue【庁舎】&#10;一人当たり面積">
          <a:extLst>
            <a:ext uri="{FF2B5EF4-FFF2-40B4-BE49-F238E27FC236}">
              <a16:creationId xmlns:a16="http://schemas.microsoft.com/office/drawing/2014/main" id="{196A2760-1506-4C32-AE8B-3E8B00DDB7BB}"/>
            </a:ext>
          </a:extLst>
        </xdr:cNvPr>
        <xdr:cNvSpPr txBox="1"/>
      </xdr:nvSpPr>
      <xdr:spPr>
        <a:xfrm>
          <a:off x="21075727" y="1875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77306</xdr:rowOff>
    </xdr:from>
    <xdr:ext cx="469744" cy="259045"/>
    <xdr:sp macro="" textlink="">
      <xdr:nvSpPr>
        <xdr:cNvPr id="627" name="n_2mainValue【庁舎】&#10;一人当たり面積">
          <a:extLst>
            <a:ext uri="{FF2B5EF4-FFF2-40B4-BE49-F238E27FC236}">
              <a16:creationId xmlns:a16="http://schemas.microsoft.com/office/drawing/2014/main" id="{3346A579-6D61-48B3-96FD-BB64A2EC88D6}"/>
            </a:ext>
          </a:extLst>
        </xdr:cNvPr>
        <xdr:cNvSpPr txBox="1"/>
      </xdr:nvSpPr>
      <xdr:spPr>
        <a:xfrm>
          <a:off x="20199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90369</xdr:rowOff>
    </xdr:from>
    <xdr:ext cx="469744" cy="259045"/>
    <xdr:sp macro="" textlink="">
      <xdr:nvSpPr>
        <xdr:cNvPr id="628" name="n_3mainValue【庁舎】&#10;一人当たり面積">
          <a:extLst>
            <a:ext uri="{FF2B5EF4-FFF2-40B4-BE49-F238E27FC236}">
              <a16:creationId xmlns:a16="http://schemas.microsoft.com/office/drawing/2014/main" id="{D6F9BCC1-BB84-4A78-8601-4134182916BA}"/>
            </a:ext>
          </a:extLst>
        </xdr:cNvPr>
        <xdr:cNvSpPr txBox="1"/>
      </xdr:nvSpPr>
      <xdr:spPr>
        <a:xfrm>
          <a:off x="19310427" y="1877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29" name="正方形/長方形 628">
          <a:extLst>
            <a:ext uri="{FF2B5EF4-FFF2-40B4-BE49-F238E27FC236}">
              <a16:creationId xmlns:a16="http://schemas.microsoft.com/office/drawing/2014/main" id="{00237B29-4DC2-469D-AF15-510CF682C6D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30" name="正方形/長方形 629">
          <a:extLst>
            <a:ext uri="{FF2B5EF4-FFF2-40B4-BE49-F238E27FC236}">
              <a16:creationId xmlns:a16="http://schemas.microsoft.com/office/drawing/2014/main" id="{C2D20C68-60A4-4E14-9B7E-3F8DBAF8D5C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31" name="テキスト ボックス 630">
          <a:extLst>
            <a:ext uri="{FF2B5EF4-FFF2-40B4-BE49-F238E27FC236}">
              <a16:creationId xmlns:a16="http://schemas.microsoft.com/office/drawing/2014/main" id="{175F7D8D-98CB-4E99-B1D1-18266C30DA8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本分析表の対象施設では、重点的な整備を行ってきた消防防災施設や体育館を除き、大半の施設で減価償却率が類似団体平均を</a:t>
          </a:r>
          <a:r>
            <a:rPr lang="ja-JP" altLang="en-US" sz="1300" b="0">
              <a:solidFill>
                <a:schemeClr val="dk1"/>
              </a:solidFill>
              <a:effectLst/>
              <a:latin typeface="ＭＳ ゴシック" panose="020B0609070205080204" pitchFamily="49" charset="-128"/>
              <a:ea typeface="ＭＳ ゴシック" panose="020B0609070205080204" pitchFamily="49" charset="-128"/>
              <a:cs typeface="+mn-cs"/>
            </a:rPr>
            <a:t>大幅に</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超えて老朽化が進行している。特に庁舎（</a:t>
          </a:r>
          <a: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t>92.7%</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）については資産価値の大部分を償却しており、災害拠点としての機能維持の観点からも更新に向けた検討が</a:t>
          </a:r>
          <a:r>
            <a:rPr lang="ja-JP" altLang="en-US" sz="1300" b="0">
              <a:solidFill>
                <a:schemeClr val="dk1"/>
              </a:solidFill>
              <a:effectLst/>
              <a:latin typeface="ＭＳ ゴシック" panose="020B0609070205080204" pitchFamily="49" charset="-128"/>
              <a:ea typeface="ＭＳ ゴシック" panose="020B0609070205080204" pitchFamily="49" charset="-128"/>
              <a:cs typeface="+mn-cs"/>
            </a:rPr>
            <a:t>必要な</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状況にある。</a:t>
          </a:r>
          <a:b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300" b="0">
              <a:solidFill>
                <a:schemeClr val="dk1"/>
              </a:solidFill>
              <a:effectLst/>
              <a:latin typeface="ＭＳ ゴシック" panose="020B0609070205080204" pitchFamily="49" charset="-128"/>
              <a:ea typeface="ＭＳ ゴシック" panose="020B0609070205080204" pitchFamily="49" charset="-128"/>
              <a:cs typeface="+mn-cs"/>
            </a:rPr>
            <a:t>また、</a:t>
          </a: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施設の更新時期が一斉に到来することから、将来の更新費用が財政に与える影響は極めて大きい。</a:t>
          </a:r>
          <a:br>
            <a:rPr lang="en-US" altLang="ja-JP" sz="1300" b="0">
              <a:solidFill>
                <a:schemeClr val="dk1"/>
              </a:solidFill>
              <a:effectLst/>
              <a:latin typeface="ＭＳ ゴシック" panose="020B0609070205080204" pitchFamily="49" charset="-128"/>
              <a:ea typeface="ＭＳ ゴシック" panose="020B0609070205080204" pitchFamily="49" charset="-128"/>
              <a:cs typeface="+mn-cs"/>
            </a:rPr>
          </a:br>
          <a:r>
            <a:rPr lang="ja-JP" altLang="ja-JP" sz="1300" b="0">
              <a:solidFill>
                <a:schemeClr val="dk1"/>
              </a:solidFill>
              <a:effectLst/>
              <a:latin typeface="ＭＳ ゴシック" panose="020B0609070205080204" pitchFamily="49" charset="-128"/>
              <a:ea typeface="ＭＳ ゴシック" panose="020B0609070205080204" pitchFamily="49" charset="-128"/>
              <a:cs typeface="+mn-cs"/>
            </a:rPr>
            <a:t>今後は人口動態や各施設の利用実績を精査し、施設の多機能化による延床面積の削減と未利用資産の整理を重点的に実施する。規模の適正化と効率的な配置を行うことで、限られた財源の中で行政機能を安定的に維持できる体制の構築を図る。</a:t>
          </a:r>
        </a:p>
        <a:p>
          <a:r>
            <a:rPr lang="en-US" altLang="ja-JP" sz="1300">
              <a:solidFill>
                <a:schemeClr val="dk1"/>
              </a:solidFill>
              <a:effectLst/>
              <a:latin typeface="+mn-lt"/>
              <a:ea typeface="+mn-ea"/>
              <a:cs typeface="+mn-cs"/>
            </a:rPr>
            <a:t> </a:t>
          </a:r>
          <a:endParaRPr lang="ja-JP" altLang="ja-JP" sz="13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24" t="s">
        <v>76</v>
      </c>
      <c r="C1" s="424"/>
      <c r="D1" s="424"/>
      <c r="E1" s="424"/>
      <c r="F1" s="424"/>
      <c r="G1" s="424"/>
      <c r="H1" s="424"/>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4"/>
      <c r="BN1" s="424"/>
      <c r="BO1" s="424"/>
      <c r="BP1" s="424"/>
      <c r="BQ1" s="424"/>
      <c r="BR1" s="424"/>
      <c r="BS1" s="424"/>
      <c r="BT1" s="424"/>
      <c r="BU1" s="424"/>
      <c r="BV1" s="424"/>
      <c r="BW1" s="424"/>
      <c r="BX1" s="424"/>
      <c r="BY1" s="424"/>
      <c r="BZ1" s="424"/>
      <c r="CA1" s="424"/>
      <c r="CB1" s="424"/>
      <c r="CC1" s="424"/>
      <c r="CD1" s="424"/>
      <c r="CE1" s="424"/>
      <c r="CF1" s="424"/>
      <c r="CG1" s="424"/>
      <c r="CH1" s="424"/>
      <c r="CI1" s="424"/>
      <c r="CJ1" s="424"/>
      <c r="CK1" s="424"/>
      <c r="CL1" s="424"/>
      <c r="CM1" s="424"/>
      <c r="CN1" s="424"/>
      <c r="CO1" s="424"/>
      <c r="CP1" s="424"/>
      <c r="CQ1" s="424"/>
      <c r="CR1" s="424"/>
      <c r="CS1" s="424"/>
      <c r="CT1" s="424"/>
      <c r="CU1" s="424"/>
      <c r="CV1" s="424"/>
      <c r="CW1" s="424"/>
      <c r="CX1" s="424"/>
      <c r="CY1" s="424"/>
      <c r="CZ1" s="424"/>
      <c r="DA1" s="424"/>
      <c r="DB1" s="424"/>
      <c r="DC1" s="424"/>
      <c r="DD1" s="424"/>
      <c r="DE1" s="424"/>
      <c r="DF1" s="424"/>
      <c r="DG1" s="424"/>
      <c r="DH1" s="424"/>
      <c r="DI1" s="424"/>
      <c r="DJ1" s="163"/>
      <c r="DK1" s="163"/>
      <c r="DL1" s="163"/>
      <c r="DM1" s="163"/>
      <c r="DN1" s="163"/>
      <c r="DO1" s="163"/>
    </row>
    <row r="2" spans="1:119" ht="24" thickBot="1" x14ac:dyDescent="0.25">
      <c r="B2" s="164" t="s">
        <v>77</v>
      </c>
      <c r="C2" s="164"/>
      <c r="D2" s="165"/>
    </row>
    <row r="3" spans="1:119" ht="18.75" customHeight="1" thickBot="1" x14ac:dyDescent="0.25">
      <c r="A3" s="163"/>
      <c r="B3" s="425" t="s">
        <v>78</v>
      </c>
      <c r="C3" s="426"/>
      <c r="D3" s="426"/>
      <c r="E3" s="427"/>
      <c r="F3" s="427"/>
      <c r="G3" s="427"/>
      <c r="H3" s="427"/>
      <c r="I3" s="427"/>
      <c r="J3" s="427"/>
      <c r="K3" s="427"/>
      <c r="L3" s="427" t="s">
        <v>79</v>
      </c>
      <c r="M3" s="427"/>
      <c r="N3" s="427"/>
      <c r="O3" s="427"/>
      <c r="P3" s="427"/>
      <c r="Q3" s="427"/>
      <c r="R3" s="434"/>
      <c r="S3" s="434"/>
      <c r="T3" s="434"/>
      <c r="U3" s="434"/>
      <c r="V3" s="435"/>
      <c r="W3" s="409" t="s">
        <v>80</v>
      </c>
      <c r="X3" s="410"/>
      <c r="Y3" s="410"/>
      <c r="Z3" s="410"/>
      <c r="AA3" s="410"/>
      <c r="AB3" s="426"/>
      <c r="AC3" s="434" t="s">
        <v>81</v>
      </c>
      <c r="AD3" s="410"/>
      <c r="AE3" s="410"/>
      <c r="AF3" s="410"/>
      <c r="AG3" s="410"/>
      <c r="AH3" s="410"/>
      <c r="AI3" s="410"/>
      <c r="AJ3" s="410"/>
      <c r="AK3" s="410"/>
      <c r="AL3" s="411"/>
      <c r="AM3" s="409" t="s">
        <v>82</v>
      </c>
      <c r="AN3" s="410"/>
      <c r="AO3" s="410"/>
      <c r="AP3" s="410"/>
      <c r="AQ3" s="410"/>
      <c r="AR3" s="410"/>
      <c r="AS3" s="410"/>
      <c r="AT3" s="410"/>
      <c r="AU3" s="410"/>
      <c r="AV3" s="410"/>
      <c r="AW3" s="410"/>
      <c r="AX3" s="411"/>
      <c r="AY3" s="446" t="s">
        <v>1</v>
      </c>
      <c r="AZ3" s="447"/>
      <c r="BA3" s="447"/>
      <c r="BB3" s="447"/>
      <c r="BC3" s="447"/>
      <c r="BD3" s="447"/>
      <c r="BE3" s="447"/>
      <c r="BF3" s="447"/>
      <c r="BG3" s="447"/>
      <c r="BH3" s="447"/>
      <c r="BI3" s="447"/>
      <c r="BJ3" s="447"/>
      <c r="BK3" s="447"/>
      <c r="BL3" s="447"/>
      <c r="BM3" s="448"/>
      <c r="BN3" s="409" t="s">
        <v>83</v>
      </c>
      <c r="BO3" s="410"/>
      <c r="BP3" s="410"/>
      <c r="BQ3" s="410"/>
      <c r="BR3" s="410"/>
      <c r="BS3" s="410"/>
      <c r="BT3" s="410"/>
      <c r="BU3" s="411"/>
      <c r="BV3" s="409" t="s">
        <v>84</v>
      </c>
      <c r="BW3" s="410"/>
      <c r="BX3" s="410"/>
      <c r="BY3" s="410"/>
      <c r="BZ3" s="410"/>
      <c r="CA3" s="410"/>
      <c r="CB3" s="410"/>
      <c r="CC3" s="411"/>
      <c r="CD3" s="446" t="s">
        <v>1</v>
      </c>
      <c r="CE3" s="447"/>
      <c r="CF3" s="447"/>
      <c r="CG3" s="447"/>
      <c r="CH3" s="447"/>
      <c r="CI3" s="447"/>
      <c r="CJ3" s="447"/>
      <c r="CK3" s="447"/>
      <c r="CL3" s="447"/>
      <c r="CM3" s="447"/>
      <c r="CN3" s="447"/>
      <c r="CO3" s="447"/>
      <c r="CP3" s="447"/>
      <c r="CQ3" s="447"/>
      <c r="CR3" s="447"/>
      <c r="CS3" s="448"/>
      <c r="CT3" s="409" t="s">
        <v>85</v>
      </c>
      <c r="CU3" s="410"/>
      <c r="CV3" s="410"/>
      <c r="CW3" s="410"/>
      <c r="CX3" s="410"/>
      <c r="CY3" s="410"/>
      <c r="CZ3" s="410"/>
      <c r="DA3" s="411"/>
      <c r="DB3" s="409" t="s">
        <v>86</v>
      </c>
      <c r="DC3" s="410"/>
      <c r="DD3" s="410"/>
      <c r="DE3" s="410"/>
      <c r="DF3" s="410"/>
      <c r="DG3" s="410"/>
      <c r="DH3" s="410"/>
      <c r="DI3" s="411"/>
    </row>
    <row r="4" spans="1:119" ht="18.75" customHeight="1" x14ac:dyDescent="0.2">
      <c r="A4" s="163"/>
      <c r="B4" s="428"/>
      <c r="C4" s="429"/>
      <c r="D4" s="429"/>
      <c r="E4" s="430"/>
      <c r="F4" s="430"/>
      <c r="G4" s="430"/>
      <c r="H4" s="430"/>
      <c r="I4" s="430"/>
      <c r="J4" s="430"/>
      <c r="K4" s="430"/>
      <c r="L4" s="430"/>
      <c r="M4" s="430"/>
      <c r="N4" s="430"/>
      <c r="O4" s="430"/>
      <c r="P4" s="430"/>
      <c r="Q4" s="430"/>
      <c r="R4" s="436"/>
      <c r="S4" s="436"/>
      <c r="T4" s="436"/>
      <c r="U4" s="436"/>
      <c r="V4" s="437"/>
      <c r="W4" s="440"/>
      <c r="X4" s="441"/>
      <c r="Y4" s="441"/>
      <c r="Z4" s="441"/>
      <c r="AA4" s="441"/>
      <c r="AB4" s="429"/>
      <c r="AC4" s="436"/>
      <c r="AD4" s="441"/>
      <c r="AE4" s="441"/>
      <c r="AF4" s="441"/>
      <c r="AG4" s="441"/>
      <c r="AH4" s="441"/>
      <c r="AI4" s="441"/>
      <c r="AJ4" s="441"/>
      <c r="AK4" s="441"/>
      <c r="AL4" s="444"/>
      <c r="AM4" s="442"/>
      <c r="AN4" s="443"/>
      <c r="AO4" s="443"/>
      <c r="AP4" s="443"/>
      <c r="AQ4" s="443"/>
      <c r="AR4" s="443"/>
      <c r="AS4" s="443"/>
      <c r="AT4" s="443"/>
      <c r="AU4" s="443"/>
      <c r="AV4" s="443"/>
      <c r="AW4" s="443"/>
      <c r="AX4" s="445"/>
      <c r="AY4" s="412" t="s">
        <v>87</v>
      </c>
      <c r="AZ4" s="413"/>
      <c r="BA4" s="413"/>
      <c r="BB4" s="413"/>
      <c r="BC4" s="413"/>
      <c r="BD4" s="413"/>
      <c r="BE4" s="413"/>
      <c r="BF4" s="413"/>
      <c r="BG4" s="413"/>
      <c r="BH4" s="413"/>
      <c r="BI4" s="413"/>
      <c r="BJ4" s="413"/>
      <c r="BK4" s="413"/>
      <c r="BL4" s="413"/>
      <c r="BM4" s="414"/>
      <c r="BN4" s="415">
        <v>9843181</v>
      </c>
      <c r="BO4" s="416"/>
      <c r="BP4" s="416"/>
      <c r="BQ4" s="416"/>
      <c r="BR4" s="416"/>
      <c r="BS4" s="416"/>
      <c r="BT4" s="416"/>
      <c r="BU4" s="417"/>
      <c r="BV4" s="415">
        <v>9147470</v>
      </c>
      <c r="BW4" s="416"/>
      <c r="BX4" s="416"/>
      <c r="BY4" s="416"/>
      <c r="BZ4" s="416"/>
      <c r="CA4" s="416"/>
      <c r="CB4" s="416"/>
      <c r="CC4" s="417"/>
      <c r="CD4" s="418" t="s">
        <v>88</v>
      </c>
      <c r="CE4" s="419"/>
      <c r="CF4" s="419"/>
      <c r="CG4" s="419"/>
      <c r="CH4" s="419"/>
      <c r="CI4" s="419"/>
      <c r="CJ4" s="419"/>
      <c r="CK4" s="419"/>
      <c r="CL4" s="419"/>
      <c r="CM4" s="419"/>
      <c r="CN4" s="419"/>
      <c r="CO4" s="419"/>
      <c r="CP4" s="419"/>
      <c r="CQ4" s="419"/>
      <c r="CR4" s="419"/>
      <c r="CS4" s="420"/>
      <c r="CT4" s="421">
        <v>7.9</v>
      </c>
      <c r="CU4" s="422"/>
      <c r="CV4" s="422"/>
      <c r="CW4" s="422"/>
      <c r="CX4" s="422"/>
      <c r="CY4" s="422"/>
      <c r="CZ4" s="422"/>
      <c r="DA4" s="423"/>
      <c r="DB4" s="421">
        <v>8</v>
      </c>
      <c r="DC4" s="422"/>
      <c r="DD4" s="422"/>
      <c r="DE4" s="422"/>
      <c r="DF4" s="422"/>
      <c r="DG4" s="422"/>
      <c r="DH4" s="422"/>
      <c r="DI4" s="423"/>
    </row>
    <row r="5" spans="1:119" ht="18.75" customHeight="1" x14ac:dyDescent="0.2">
      <c r="A5" s="163"/>
      <c r="B5" s="431"/>
      <c r="C5" s="432"/>
      <c r="D5" s="432"/>
      <c r="E5" s="433"/>
      <c r="F5" s="433"/>
      <c r="G5" s="433"/>
      <c r="H5" s="433"/>
      <c r="I5" s="433"/>
      <c r="J5" s="433"/>
      <c r="K5" s="433"/>
      <c r="L5" s="433"/>
      <c r="M5" s="433"/>
      <c r="N5" s="433"/>
      <c r="O5" s="433"/>
      <c r="P5" s="433"/>
      <c r="Q5" s="433"/>
      <c r="R5" s="438"/>
      <c r="S5" s="438"/>
      <c r="T5" s="438"/>
      <c r="U5" s="438"/>
      <c r="V5" s="439"/>
      <c r="W5" s="442"/>
      <c r="X5" s="443"/>
      <c r="Y5" s="443"/>
      <c r="Z5" s="443"/>
      <c r="AA5" s="443"/>
      <c r="AB5" s="432"/>
      <c r="AC5" s="438"/>
      <c r="AD5" s="443"/>
      <c r="AE5" s="443"/>
      <c r="AF5" s="443"/>
      <c r="AG5" s="443"/>
      <c r="AH5" s="443"/>
      <c r="AI5" s="443"/>
      <c r="AJ5" s="443"/>
      <c r="AK5" s="443"/>
      <c r="AL5" s="445"/>
      <c r="AM5" s="481" t="s">
        <v>89</v>
      </c>
      <c r="AN5" s="482"/>
      <c r="AO5" s="482"/>
      <c r="AP5" s="482"/>
      <c r="AQ5" s="482"/>
      <c r="AR5" s="482"/>
      <c r="AS5" s="482"/>
      <c r="AT5" s="483"/>
      <c r="AU5" s="484" t="s">
        <v>90</v>
      </c>
      <c r="AV5" s="485"/>
      <c r="AW5" s="485"/>
      <c r="AX5" s="485"/>
      <c r="AY5" s="486" t="s">
        <v>91</v>
      </c>
      <c r="AZ5" s="487"/>
      <c r="BA5" s="487"/>
      <c r="BB5" s="487"/>
      <c r="BC5" s="487"/>
      <c r="BD5" s="487"/>
      <c r="BE5" s="487"/>
      <c r="BF5" s="487"/>
      <c r="BG5" s="487"/>
      <c r="BH5" s="487"/>
      <c r="BI5" s="487"/>
      <c r="BJ5" s="487"/>
      <c r="BK5" s="487"/>
      <c r="BL5" s="487"/>
      <c r="BM5" s="488"/>
      <c r="BN5" s="452">
        <v>9414501</v>
      </c>
      <c r="BO5" s="453"/>
      <c r="BP5" s="453"/>
      <c r="BQ5" s="453"/>
      <c r="BR5" s="453"/>
      <c r="BS5" s="453"/>
      <c r="BT5" s="453"/>
      <c r="BU5" s="454"/>
      <c r="BV5" s="452">
        <v>8708012</v>
      </c>
      <c r="BW5" s="453"/>
      <c r="BX5" s="453"/>
      <c r="BY5" s="453"/>
      <c r="BZ5" s="453"/>
      <c r="CA5" s="453"/>
      <c r="CB5" s="453"/>
      <c r="CC5" s="454"/>
      <c r="CD5" s="455" t="s">
        <v>92</v>
      </c>
      <c r="CE5" s="456"/>
      <c r="CF5" s="456"/>
      <c r="CG5" s="456"/>
      <c r="CH5" s="456"/>
      <c r="CI5" s="456"/>
      <c r="CJ5" s="456"/>
      <c r="CK5" s="456"/>
      <c r="CL5" s="456"/>
      <c r="CM5" s="456"/>
      <c r="CN5" s="456"/>
      <c r="CO5" s="456"/>
      <c r="CP5" s="456"/>
      <c r="CQ5" s="456"/>
      <c r="CR5" s="456"/>
      <c r="CS5" s="457"/>
      <c r="CT5" s="449">
        <v>89.3</v>
      </c>
      <c r="CU5" s="450"/>
      <c r="CV5" s="450"/>
      <c r="CW5" s="450"/>
      <c r="CX5" s="450"/>
      <c r="CY5" s="450"/>
      <c r="CZ5" s="450"/>
      <c r="DA5" s="451"/>
      <c r="DB5" s="449">
        <v>90.3</v>
      </c>
      <c r="DC5" s="450"/>
      <c r="DD5" s="450"/>
      <c r="DE5" s="450"/>
      <c r="DF5" s="450"/>
      <c r="DG5" s="450"/>
      <c r="DH5" s="450"/>
      <c r="DI5" s="451"/>
    </row>
    <row r="6" spans="1:119" ht="18.75" customHeight="1" x14ac:dyDescent="0.2">
      <c r="A6" s="163"/>
      <c r="B6" s="458" t="s">
        <v>93</v>
      </c>
      <c r="C6" s="459"/>
      <c r="D6" s="459"/>
      <c r="E6" s="460"/>
      <c r="F6" s="460"/>
      <c r="G6" s="460"/>
      <c r="H6" s="460"/>
      <c r="I6" s="460"/>
      <c r="J6" s="460"/>
      <c r="K6" s="460"/>
      <c r="L6" s="460" t="s">
        <v>94</v>
      </c>
      <c r="M6" s="460"/>
      <c r="N6" s="460"/>
      <c r="O6" s="460"/>
      <c r="P6" s="460"/>
      <c r="Q6" s="460"/>
      <c r="R6" s="464"/>
      <c r="S6" s="464"/>
      <c r="T6" s="464"/>
      <c r="U6" s="464"/>
      <c r="V6" s="465"/>
      <c r="W6" s="468" t="s">
        <v>95</v>
      </c>
      <c r="X6" s="469"/>
      <c r="Y6" s="469"/>
      <c r="Z6" s="469"/>
      <c r="AA6" s="469"/>
      <c r="AB6" s="459"/>
      <c r="AC6" s="472" t="s">
        <v>96</v>
      </c>
      <c r="AD6" s="473"/>
      <c r="AE6" s="473"/>
      <c r="AF6" s="473"/>
      <c r="AG6" s="473"/>
      <c r="AH6" s="473"/>
      <c r="AI6" s="473"/>
      <c r="AJ6" s="473"/>
      <c r="AK6" s="473"/>
      <c r="AL6" s="474"/>
      <c r="AM6" s="481" t="s">
        <v>97</v>
      </c>
      <c r="AN6" s="482"/>
      <c r="AO6" s="482"/>
      <c r="AP6" s="482"/>
      <c r="AQ6" s="482"/>
      <c r="AR6" s="482"/>
      <c r="AS6" s="482"/>
      <c r="AT6" s="483"/>
      <c r="AU6" s="484" t="s">
        <v>90</v>
      </c>
      <c r="AV6" s="485"/>
      <c r="AW6" s="485"/>
      <c r="AX6" s="485"/>
      <c r="AY6" s="486" t="s">
        <v>98</v>
      </c>
      <c r="AZ6" s="487"/>
      <c r="BA6" s="487"/>
      <c r="BB6" s="487"/>
      <c r="BC6" s="487"/>
      <c r="BD6" s="487"/>
      <c r="BE6" s="487"/>
      <c r="BF6" s="487"/>
      <c r="BG6" s="487"/>
      <c r="BH6" s="487"/>
      <c r="BI6" s="487"/>
      <c r="BJ6" s="487"/>
      <c r="BK6" s="487"/>
      <c r="BL6" s="487"/>
      <c r="BM6" s="488"/>
      <c r="BN6" s="452">
        <v>428680</v>
      </c>
      <c r="BO6" s="453"/>
      <c r="BP6" s="453"/>
      <c r="BQ6" s="453"/>
      <c r="BR6" s="453"/>
      <c r="BS6" s="453"/>
      <c r="BT6" s="453"/>
      <c r="BU6" s="454"/>
      <c r="BV6" s="452">
        <v>439458</v>
      </c>
      <c r="BW6" s="453"/>
      <c r="BX6" s="453"/>
      <c r="BY6" s="453"/>
      <c r="BZ6" s="453"/>
      <c r="CA6" s="453"/>
      <c r="CB6" s="453"/>
      <c r="CC6" s="454"/>
      <c r="CD6" s="455" t="s">
        <v>99</v>
      </c>
      <c r="CE6" s="456"/>
      <c r="CF6" s="456"/>
      <c r="CG6" s="456"/>
      <c r="CH6" s="456"/>
      <c r="CI6" s="456"/>
      <c r="CJ6" s="456"/>
      <c r="CK6" s="456"/>
      <c r="CL6" s="456"/>
      <c r="CM6" s="456"/>
      <c r="CN6" s="456"/>
      <c r="CO6" s="456"/>
      <c r="CP6" s="456"/>
      <c r="CQ6" s="456"/>
      <c r="CR6" s="456"/>
      <c r="CS6" s="457"/>
      <c r="CT6" s="489">
        <v>89.3</v>
      </c>
      <c r="CU6" s="490"/>
      <c r="CV6" s="490"/>
      <c r="CW6" s="490"/>
      <c r="CX6" s="490"/>
      <c r="CY6" s="490"/>
      <c r="CZ6" s="490"/>
      <c r="DA6" s="491"/>
      <c r="DB6" s="489">
        <v>90.3</v>
      </c>
      <c r="DC6" s="490"/>
      <c r="DD6" s="490"/>
      <c r="DE6" s="490"/>
      <c r="DF6" s="490"/>
      <c r="DG6" s="490"/>
      <c r="DH6" s="490"/>
      <c r="DI6" s="491"/>
    </row>
    <row r="7" spans="1:119" ht="18.75" customHeight="1" x14ac:dyDescent="0.2">
      <c r="A7" s="163"/>
      <c r="B7" s="428"/>
      <c r="C7" s="429"/>
      <c r="D7" s="429"/>
      <c r="E7" s="430"/>
      <c r="F7" s="430"/>
      <c r="G7" s="430"/>
      <c r="H7" s="430"/>
      <c r="I7" s="430"/>
      <c r="J7" s="430"/>
      <c r="K7" s="430"/>
      <c r="L7" s="430"/>
      <c r="M7" s="430"/>
      <c r="N7" s="430"/>
      <c r="O7" s="430"/>
      <c r="P7" s="430"/>
      <c r="Q7" s="430"/>
      <c r="R7" s="436"/>
      <c r="S7" s="436"/>
      <c r="T7" s="436"/>
      <c r="U7" s="436"/>
      <c r="V7" s="437"/>
      <c r="W7" s="440"/>
      <c r="X7" s="441"/>
      <c r="Y7" s="441"/>
      <c r="Z7" s="441"/>
      <c r="AA7" s="441"/>
      <c r="AB7" s="429"/>
      <c r="AC7" s="475"/>
      <c r="AD7" s="476"/>
      <c r="AE7" s="476"/>
      <c r="AF7" s="476"/>
      <c r="AG7" s="476"/>
      <c r="AH7" s="476"/>
      <c r="AI7" s="476"/>
      <c r="AJ7" s="476"/>
      <c r="AK7" s="476"/>
      <c r="AL7" s="477"/>
      <c r="AM7" s="481" t="s">
        <v>100</v>
      </c>
      <c r="AN7" s="482"/>
      <c r="AO7" s="482"/>
      <c r="AP7" s="482"/>
      <c r="AQ7" s="482"/>
      <c r="AR7" s="482"/>
      <c r="AS7" s="482"/>
      <c r="AT7" s="483"/>
      <c r="AU7" s="484" t="s">
        <v>90</v>
      </c>
      <c r="AV7" s="485"/>
      <c r="AW7" s="485"/>
      <c r="AX7" s="485"/>
      <c r="AY7" s="486" t="s">
        <v>101</v>
      </c>
      <c r="AZ7" s="487"/>
      <c r="BA7" s="487"/>
      <c r="BB7" s="487"/>
      <c r="BC7" s="487"/>
      <c r="BD7" s="487"/>
      <c r="BE7" s="487"/>
      <c r="BF7" s="487"/>
      <c r="BG7" s="487"/>
      <c r="BH7" s="487"/>
      <c r="BI7" s="487"/>
      <c r="BJ7" s="487"/>
      <c r="BK7" s="487"/>
      <c r="BL7" s="487"/>
      <c r="BM7" s="488"/>
      <c r="BN7" s="452">
        <v>1749</v>
      </c>
      <c r="BO7" s="453"/>
      <c r="BP7" s="453"/>
      <c r="BQ7" s="453"/>
      <c r="BR7" s="453"/>
      <c r="BS7" s="453"/>
      <c r="BT7" s="453"/>
      <c r="BU7" s="454"/>
      <c r="BV7" s="452">
        <v>14540</v>
      </c>
      <c r="BW7" s="453"/>
      <c r="BX7" s="453"/>
      <c r="BY7" s="453"/>
      <c r="BZ7" s="453"/>
      <c r="CA7" s="453"/>
      <c r="CB7" s="453"/>
      <c r="CC7" s="454"/>
      <c r="CD7" s="455" t="s">
        <v>102</v>
      </c>
      <c r="CE7" s="456"/>
      <c r="CF7" s="456"/>
      <c r="CG7" s="456"/>
      <c r="CH7" s="456"/>
      <c r="CI7" s="456"/>
      <c r="CJ7" s="456"/>
      <c r="CK7" s="456"/>
      <c r="CL7" s="456"/>
      <c r="CM7" s="456"/>
      <c r="CN7" s="456"/>
      <c r="CO7" s="456"/>
      <c r="CP7" s="456"/>
      <c r="CQ7" s="456"/>
      <c r="CR7" s="456"/>
      <c r="CS7" s="457"/>
      <c r="CT7" s="452">
        <v>5395576</v>
      </c>
      <c r="CU7" s="453"/>
      <c r="CV7" s="453"/>
      <c r="CW7" s="453"/>
      <c r="CX7" s="453"/>
      <c r="CY7" s="453"/>
      <c r="CZ7" s="453"/>
      <c r="DA7" s="454"/>
      <c r="DB7" s="452">
        <v>5303494</v>
      </c>
      <c r="DC7" s="453"/>
      <c r="DD7" s="453"/>
      <c r="DE7" s="453"/>
      <c r="DF7" s="453"/>
      <c r="DG7" s="453"/>
      <c r="DH7" s="453"/>
      <c r="DI7" s="454"/>
    </row>
    <row r="8" spans="1:119" ht="18.75" customHeight="1" thickBot="1" x14ac:dyDescent="0.25">
      <c r="A8" s="163"/>
      <c r="B8" s="461"/>
      <c r="C8" s="462"/>
      <c r="D8" s="462"/>
      <c r="E8" s="463"/>
      <c r="F8" s="463"/>
      <c r="G8" s="463"/>
      <c r="H8" s="463"/>
      <c r="I8" s="463"/>
      <c r="J8" s="463"/>
      <c r="K8" s="463"/>
      <c r="L8" s="463"/>
      <c r="M8" s="463"/>
      <c r="N8" s="463"/>
      <c r="O8" s="463"/>
      <c r="P8" s="463"/>
      <c r="Q8" s="463"/>
      <c r="R8" s="466"/>
      <c r="S8" s="466"/>
      <c r="T8" s="466"/>
      <c r="U8" s="466"/>
      <c r="V8" s="467"/>
      <c r="W8" s="470"/>
      <c r="X8" s="471"/>
      <c r="Y8" s="471"/>
      <c r="Z8" s="471"/>
      <c r="AA8" s="471"/>
      <c r="AB8" s="462"/>
      <c r="AC8" s="478"/>
      <c r="AD8" s="479"/>
      <c r="AE8" s="479"/>
      <c r="AF8" s="479"/>
      <c r="AG8" s="479"/>
      <c r="AH8" s="479"/>
      <c r="AI8" s="479"/>
      <c r="AJ8" s="479"/>
      <c r="AK8" s="479"/>
      <c r="AL8" s="480"/>
      <c r="AM8" s="481" t="s">
        <v>103</v>
      </c>
      <c r="AN8" s="482"/>
      <c r="AO8" s="482"/>
      <c r="AP8" s="482"/>
      <c r="AQ8" s="482"/>
      <c r="AR8" s="482"/>
      <c r="AS8" s="482"/>
      <c r="AT8" s="483"/>
      <c r="AU8" s="484" t="s">
        <v>90</v>
      </c>
      <c r="AV8" s="485"/>
      <c r="AW8" s="485"/>
      <c r="AX8" s="485"/>
      <c r="AY8" s="486" t="s">
        <v>104</v>
      </c>
      <c r="AZ8" s="487"/>
      <c r="BA8" s="487"/>
      <c r="BB8" s="487"/>
      <c r="BC8" s="487"/>
      <c r="BD8" s="487"/>
      <c r="BE8" s="487"/>
      <c r="BF8" s="487"/>
      <c r="BG8" s="487"/>
      <c r="BH8" s="487"/>
      <c r="BI8" s="487"/>
      <c r="BJ8" s="487"/>
      <c r="BK8" s="487"/>
      <c r="BL8" s="487"/>
      <c r="BM8" s="488"/>
      <c r="BN8" s="452">
        <v>426931</v>
      </c>
      <c r="BO8" s="453"/>
      <c r="BP8" s="453"/>
      <c r="BQ8" s="453"/>
      <c r="BR8" s="453"/>
      <c r="BS8" s="453"/>
      <c r="BT8" s="453"/>
      <c r="BU8" s="454"/>
      <c r="BV8" s="452">
        <v>424918</v>
      </c>
      <c r="BW8" s="453"/>
      <c r="BX8" s="453"/>
      <c r="BY8" s="453"/>
      <c r="BZ8" s="453"/>
      <c r="CA8" s="453"/>
      <c r="CB8" s="453"/>
      <c r="CC8" s="454"/>
      <c r="CD8" s="455" t="s">
        <v>105</v>
      </c>
      <c r="CE8" s="456"/>
      <c r="CF8" s="456"/>
      <c r="CG8" s="456"/>
      <c r="CH8" s="456"/>
      <c r="CI8" s="456"/>
      <c r="CJ8" s="456"/>
      <c r="CK8" s="456"/>
      <c r="CL8" s="456"/>
      <c r="CM8" s="456"/>
      <c r="CN8" s="456"/>
      <c r="CO8" s="456"/>
      <c r="CP8" s="456"/>
      <c r="CQ8" s="456"/>
      <c r="CR8" s="456"/>
      <c r="CS8" s="457"/>
      <c r="CT8" s="492">
        <v>0.46</v>
      </c>
      <c r="CU8" s="493"/>
      <c r="CV8" s="493"/>
      <c r="CW8" s="493"/>
      <c r="CX8" s="493"/>
      <c r="CY8" s="493"/>
      <c r="CZ8" s="493"/>
      <c r="DA8" s="494"/>
      <c r="DB8" s="492">
        <v>0.47</v>
      </c>
      <c r="DC8" s="493"/>
      <c r="DD8" s="493"/>
      <c r="DE8" s="493"/>
      <c r="DF8" s="493"/>
      <c r="DG8" s="493"/>
      <c r="DH8" s="493"/>
      <c r="DI8" s="494"/>
    </row>
    <row r="9" spans="1:119" ht="18.75" customHeight="1" thickBot="1" x14ac:dyDescent="0.25">
      <c r="A9" s="163"/>
      <c r="B9" s="446" t="s">
        <v>106</v>
      </c>
      <c r="C9" s="447"/>
      <c r="D9" s="447"/>
      <c r="E9" s="447"/>
      <c r="F9" s="447"/>
      <c r="G9" s="447"/>
      <c r="H9" s="447"/>
      <c r="I9" s="447"/>
      <c r="J9" s="447"/>
      <c r="K9" s="495"/>
      <c r="L9" s="496" t="s">
        <v>107</v>
      </c>
      <c r="M9" s="497"/>
      <c r="N9" s="497"/>
      <c r="O9" s="497"/>
      <c r="P9" s="497"/>
      <c r="Q9" s="498"/>
      <c r="R9" s="499">
        <v>16617</v>
      </c>
      <c r="S9" s="500"/>
      <c r="T9" s="500"/>
      <c r="U9" s="500"/>
      <c r="V9" s="501"/>
      <c r="W9" s="409" t="s">
        <v>108</v>
      </c>
      <c r="X9" s="410"/>
      <c r="Y9" s="410"/>
      <c r="Z9" s="410"/>
      <c r="AA9" s="410"/>
      <c r="AB9" s="410"/>
      <c r="AC9" s="410"/>
      <c r="AD9" s="410"/>
      <c r="AE9" s="410"/>
      <c r="AF9" s="410"/>
      <c r="AG9" s="410"/>
      <c r="AH9" s="410"/>
      <c r="AI9" s="410"/>
      <c r="AJ9" s="410"/>
      <c r="AK9" s="410"/>
      <c r="AL9" s="411"/>
      <c r="AM9" s="481" t="s">
        <v>109</v>
      </c>
      <c r="AN9" s="482"/>
      <c r="AO9" s="482"/>
      <c r="AP9" s="482"/>
      <c r="AQ9" s="482"/>
      <c r="AR9" s="482"/>
      <c r="AS9" s="482"/>
      <c r="AT9" s="483"/>
      <c r="AU9" s="484" t="s">
        <v>110</v>
      </c>
      <c r="AV9" s="485"/>
      <c r="AW9" s="485"/>
      <c r="AX9" s="485"/>
      <c r="AY9" s="486" t="s">
        <v>111</v>
      </c>
      <c r="AZ9" s="487"/>
      <c r="BA9" s="487"/>
      <c r="BB9" s="487"/>
      <c r="BC9" s="487"/>
      <c r="BD9" s="487"/>
      <c r="BE9" s="487"/>
      <c r="BF9" s="487"/>
      <c r="BG9" s="487"/>
      <c r="BH9" s="487"/>
      <c r="BI9" s="487"/>
      <c r="BJ9" s="487"/>
      <c r="BK9" s="487"/>
      <c r="BL9" s="487"/>
      <c r="BM9" s="488"/>
      <c r="BN9" s="452">
        <v>2013</v>
      </c>
      <c r="BO9" s="453"/>
      <c r="BP9" s="453"/>
      <c r="BQ9" s="453"/>
      <c r="BR9" s="453"/>
      <c r="BS9" s="453"/>
      <c r="BT9" s="453"/>
      <c r="BU9" s="454"/>
      <c r="BV9" s="452">
        <v>40168</v>
      </c>
      <c r="BW9" s="453"/>
      <c r="BX9" s="453"/>
      <c r="BY9" s="453"/>
      <c r="BZ9" s="453"/>
      <c r="CA9" s="453"/>
      <c r="CB9" s="453"/>
      <c r="CC9" s="454"/>
      <c r="CD9" s="455" t="s">
        <v>112</v>
      </c>
      <c r="CE9" s="456"/>
      <c r="CF9" s="456"/>
      <c r="CG9" s="456"/>
      <c r="CH9" s="456"/>
      <c r="CI9" s="456"/>
      <c r="CJ9" s="456"/>
      <c r="CK9" s="456"/>
      <c r="CL9" s="456"/>
      <c r="CM9" s="456"/>
      <c r="CN9" s="456"/>
      <c r="CO9" s="456"/>
      <c r="CP9" s="456"/>
      <c r="CQ9" s="456"/>
      <c r="CR9" s="456"/>
      <c r="CS9" s="457"/>
      <c r="CT9" s="449">
        <v>9.6999999999999993</v>
      </c>
      <c r="CU9" s="450"/>
      <c r="CV9" s="450"/>
      <c r="CW9" s="450"/>
      <c r="CX9" s="450"/>
      <c r="CY9" s="450"/>
      <c r="CZ9" s="450"/>
      <c r="DA9" s="451"/>
      <c r="DB9" s="449">
        <v>10.4</v>
      </c>
      <c r="DC9" s="450"/>
      <c r="DD9" s="450"/>
      <c r="DE9" s="450"/>
      <c r="DF9" s="450"/>
      <c r="DG9" s="450"/>
      <c r="DH9" s="450"/>
      <c r="DI9" s="451"/>
    </row>
    <row r="10" spans="1:119" ht="18.75" customHeight="1" thickBot="1" x14ac:dyDescent="0.25">
      <c r="A10" s="163"/>
      <c r="B10" s="446"/>
      <c r="C10" s="447"/>
      <c r="D10" s="447"/>
      <c r="E10" s="447"/>
      <c r="F10" s="447"/>
      <c r="G10" s="447"/>
      <c r="H10" s="447"/>
      <c r="I10" s="447"/>
      <c r="J10" s="447"/>
      <c r="K10" s="495"/>
      <c r="L10" s="502" t="s">
        <v>113</v>
      </c>
      <c r="M10" s="482"/>
      <c r="N10" s="482"/>
      <c r="O10" s="482"/>
      <c r="P10" s="482"/>
      <c r="Q10" s="483"/>
      <c r="R10" s="503">
        <v>18707</v>
      </c>
      <c r="S10" s="504"/>
      <c r="T10" s="504"/>
      <c r="U10" s="504"/>
      <c r="V10" s="505"/>
      <c r="W10" s="440"/>
      <c r="X10" s="441"/>
      <c r="Y10" s="441"/>
      <c r="Z10" s="441"/>
      <c r="AA10" s="441"/>
      <c r="AB10" s="441"/>
      <c r="AC10" s="441"/>
      <c r="AD10" s="441"/>
      <c r="AE10" s="441"/>
      <c r="AF10" s="441"/>
      <c r="AG10" s="441"/>
      <c r="AH10" s="441"/>
      <c r="AI10" s="441"/>
      <c r="AJ10" s="441"/>
      <c r="AK10" s="441"/>
      <c r="AL10" s="444"/>
      <c r="AM10" s="481" t="s">
        <v>114</v>
      </c>
      <c r="AN10" s="482"/>
      <c r="AO10" s="482"/>
      <c r="AP10" s="482"/>
      <c r="AQ10" s="482"/>
      <c r="AR10" s="482"/>
      <c r="AS10" s="482"/>
      <c r="AT10" s="483"/>
      <c r="AU10" s="484" t="s">
        <v>90</v>
      </c>
      <c r="AV10" s="485"/>
      <c r="AW10" s="485"/>
      <c r="AX10" s="485"/>
      <c r="AY10" s="486" t="s">
        <v>115</v>
      </c>
      <c r="AZ10" s="487"/>
      <c r="BA10" s="487"/>
      <c r="BB10" s="487"/>
      <c r="BC10" s="487"/>
      <c r="BD10" s="487"/>
      <c r="BE10" s="487"/>
      <c r="BF10" s="487"/>
      <c r="BG10" s="487"/>
      <c r="BH10" s="487"/>
      <c r="BI10" s="487"/>
      <c r="BJ10" s="487"/>
      <c r="BK10" s="487"/>
      <c r="BL10" s="487"/>
      <c r="BM10" s="488"/>
      <c r="BN10" s="452">
        <v>213505</v>
      </c>
      <c r="BO10" s="453"/>
      <c r="BP10" s="453"/>
      <c r="BQ10" s="453"/>
      <c r="BR10" s="453"/>
      <c r="BS10" s="453"/>
      <c r="BT10" s="453"/>
      <c r="BU10" s="454"/>
      <c r="BV10" s="452">
        <v>194054</v>
      </c>
      <c r="BW10" s="453"/>
      <c r="BX10" s="453"/>
      <c r="BY10" s="453"/>
      <c r="BZ10" s="453"/>
      <c r="CA10" s="453"/>
      <c r="CB10" s="453"/>
      <c r="CC10" s="45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46"/>
      <c r="C11" s="447"/>
      <c r="D11" s="447"/>
      <c r="E11" s="447"/>
      <c r="F11" s="447"/>
      <c r="G11" s="447"/>
      <c r="H11" s="447"/>
      <c r="I11" s="447"/>
      <c r="J11" s="447"/>
      <c r="K11" s="495"/>
      <c r="L11" s="506" t="s">
        <v>117</v>
      </c>
      <c r="M11" s="507"/>
      <c r="N11" s="507"/>
      <c r="O11" s="507"/>
      <c r="P11" s="507"/>
      <c r="Q11" s="508"/>
      <c r="R11" s="509" t="s">
        <v>118</v>
      </c>
      <c r="S11" s="510"/>
      <c r="T11" s="510"/>
      <c r="U11" s="510"/>
      <c r="V11" s="511"/>
      <c r="W11" s="440"/>
      <c r="X11" s="441"/>
      <c r="Y11" s="441"/>
      <c r="Z11" s="441"/>
      <c r="AA11" s="441"/>
      <c r="AB11" s="441"/>
      <c r="AC11" s="441"/>
      <c r="AD11" s="441"/>
      <c r="AE11" s="441"/>
      <c r="AF11" s="441"/>
      <c r="AG11" s="441"/>
      <c r="AH11" s="441"/>
      <c r="AI11" s="441"/>
      <c r="AJ11" s="441"/>
      <c r="AK11" s="441"/>
      <c r="AL11" s="444"/>
      <c r="AM11" s="481" t="s">
        <v>119</v>
      </c>
      <c r="AN11" s="482"/>
      <c r="AO11" s="482"/>
      <c r="AP11" s="482"/>
      <c r="AQ11" s="482"/>
      <c r="AR11" s="482"/>
      <c r="AS11" s="482"/>
      <c r="AT11" s="483"/>
      <c r="AU11" s="484" t="s">
        <v>90</v>
      </c>
      <c r="AV11" s="485"/>
      <c r="AW11" s="485"/>
      <c r="AX11" s="485"/>
      <c r="AY11" s="486" t="s">
        <v>120</v>
      </c>
      <c r="AZ11" s="487"/>
      <c r="BA11" s="487"/>
      <c r="BB11" s="487"/>
      <c r="BC11" s="487"/>
      <c r="BD11" s="487"/>
      <c r="BE11" s="487"/>
      <c r="BF11" s="487"/>
      <c r="BG11" s="487"/>
      <c r="BH11" s="487"/>
      <c r="BI11" s="487"/>
      <c r="BJ11" s="487"/>
      <c r="BK11" s="487"/>
      <c r="BL11" s="487"/>
      <c r="BM11" s="488"/>
      <c r="BN11" s="452">
        <v>0</v>
      </c>
      <c r="BO11" s="453"/>
      <c r="BP11" s="453"/>
      <c r="BQ11" s="453"/>
      <c r="BR11" s="453"/>
      <c r="BS11" s="453"/>
      <c r="BT11" s="453"/>
      <c r="BU11" s="454"/>
      <c r="BV11" s="452">
        <v>0</v>
      </c>
      <c r="BW11" s="453"/>
      <c r="BX11" s="453"/>
      <c r="BY11" s="453"/>
      <c r="BZ11" s="453"/>
      <c r="CA11" s="453"/>
      <c r="CB11" s="453"/>
      <c r="CC11" s="454"/>
      <c r="CD11" s="455" t="s">
        <v>121</v>
      </c>
      <c r="CE11" s="456"/>
      <c r="CF11" s="456"/>
      <c r="CG11" s="456"/>
      <c r="CH11" s="456"/>
      <c r="CI11" s="456"/>
      <c r="CJ11" s="456"/>
      <c r="CK11" s="456"/>
      <c r="CL11" s="456"/>
      <c r="CM11" s="456"/>
      <c r="CN11" s="456"/>
      <c r="CO11" s="456"/>
      <c r="CP11" s="456"/>
      <c r="CQ11" s="456"/>
      <c r="CR11" s="456"/>
      <c r="CS11" s="457"/>
      <c r="CT11" s="492" t="s">
        <v>122</v>
      </c>
      <c r="CU11" s="493"/>
      <c r="CV11" s="493"/>
      <c r="CW11" s="493"/>
      <c r="CX11" s="493"/>
      <c r="CY11" s="493"/>
      <c r="CZ11" s="493"/>
      <c r="DA11" s="494"/>
      <c r="DB11" s="492" t="s">
        <v>122</v>
      </c>
      <c r="DC11" s="493"/>
      <c r="DD11" s="493"/>
      <c r="DE11" s="493"/>
      <c r="DF11" s="493"/>
      <c r="DG11" s="493"/>
      <c r="DH11" s="493"/>
      <c r="DI11" s="494"/>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15506</v>
      </c>
      <c r="S12" s="525"/>
      <c r="T12" s="525"/>
      <c r="U12" s="525"/>
      <c r="V12" s="526"/>
      <c r="W12" s="527" t="s">
        <v>1</v>
      </c>
      <c r="X12" s="485"/>
      <c r="Y12" s="485"/>
      <c r="Z12" s="485"/>
      <c r="AA12" s="485"/>
      <c r="AB12" s="528"/>
      <c r="AC12" s="529" t="s">
        <v>125</v>
      </c>
      <c r="AD12" s="530"/>
      <c r="AE12" s="530"/>
      <c r="AF12" s="530"/>
      <c r="AG12" s="531"/>
      <c r="AH12" s="529" t="s">
        <v>126</v>
      </c>
      <c r="AI12" s="530"/>
      <c r="AJ12" s="530"/>
      <c r="AK12" s="530"/>
      <c r="AL12" s="532"/>
      <c r="AM12" s="481" t="s">
        <v>127</v>
      </c>
      <c r="AN12" s="482"/>
      <c r="AO12" s="482"/>
      <c r="AP12" s="482"/>
      <c r="AQ12" s="482"/>
      <c r="AR12" s="482"/>
      <c r="AS12" s="482"/>
      <c r="AT12" s="483"/>
      <c r="AU12" s="484" t="s">
        <v>90</v>
      </c>
      <c r="AV12" s="485"/>
      <c r="AW12" s="485"/>
      <c r="AX12" s="485"/>
      <c r="AY12" s="486" t="s">
        <v>128</v>
      </c>
      <c r="AZ12" s="487"/>
      <c r="BA12" s="487"/>
      <c r="BB12" s="487"/>
      <c r="BC12" s="487"/>
      <c r="BD12" s="487"/>
      <c r="BE12" s="487"/>
      <c r="BF12" s="487"/>
      <c r="BG12" s="487"/>
      <c r="BH12" s="487"/>
      <c r="BI12" s="487"/>
      <c r="BJ12" s="487"/>
      <c r="BK12" s="487"/>
      <c r="BL12" s="487"/>
      <c r="BM12" s="488"/>
      <c r="BN12" s="452">
        <v>0</v>
      </c>
      <c r="BO12" s="453"/>
      <c r="BP12" s="453"/>
      <c r="BQ12" s="453"/>
      <c r="BR12" s="453"/>
      <c r="BS12" s="453"/>
      <c r="BT12" s="453"/>
      <c r="BU12" s="454"/>
      <c r="BV12" s="452">
        <v>92967</v>
      </c>
      <c r="BW12" s="453"/>
      <c r="BX12" s="453"/>
      <c r="BY12" s="453"/>
      <c r="BZ12" s="453"/>
      <c r="CA12" s="453"/>
      <c r="CB12" s="453"/>
      <c r="CC12" s="454"/>
      <c r="CD12" s="455" t="s">
        <v>129</v>
      </c>
      <c r="CE12" s="456"/>
      <c r="CF12" s="456"/>
      <c r="CG12" s="456"/>
      <c r="CH12" s="456"/>
      <c r="CI12" s="456"/>
      <c r="CJ12" s="456"/>
      <c r="CK12" s="456"/>
      <c r="CL12" s="456"/>
      <c r="CM12" s="456"/>
      <c r="CN12" s="456"/>
      <c r="CO12" s="456"/>
      <c r="CP12" s="456"/>
      <c r="CQ12" s="456"/>
      <c r="CR12" s="456"/>
      <c r="CS12" s="457"/>
      <c r="CT12" s="492" t="s">
        <v>122</v>
      </c>
      <c r="CU12" s="493"/>
      <c r="CV12" s="493"/>
      <c r="CW12" s="493"/>
      <c r="CX12" s="493"/>
      <c r="CY12" s="493"/>
      <c r="CZ12" s="493"/>
      <c r="DA12" s="494"/>
      <c r="DB12" s="492" t="s">
        <v>122</v>
      </c>
      <c r="DC12" s="493"/>
      <c r="DD12" s="493"/>
      <c r="DE12" s="493"/>
      <c r="DF12" s="493"/>
      <c r="DG12" s="493"/>
      <c r="DH12" s="493"/>
      <c r="DI12" s="494"/>
    </row>
    <row r="13" spans="1:119" ht="18.75" customHeight="1" x14ac:dyDescent="0.2">
      <c r="A13" s="163"/>
      <c r="B13" s="515"/>
      <c r="C13" s="516"/>
      <c r="D13" s="516"/>
      <c r="E13" s="516"/>
      <c r="F13" s="516"/>
      <c r="G13" s="516"/>
      <c r="H13" s="516"/>
      <c r="I13" s="516"/>
      <c r="J13" s="516"/>
      <c r="K13" s="517"/>
      <c r="L13" s="172"/>
      <c r="M13" s="543" t="s">
        <v>130</v>
      </c>
      <c r="N13" s="544"/>
      <c r="O13" s="544"/>
      <c r="P13" s="544"/>
      <c r="Q13" s="545"/>
      <c r="R13" s="536">
        <v>14892</v>
      </c>
      <c r="S13" s="537"/>
      <c r="T13" s="537"/>
      <c r="U13" s="537"/>
      <c r="V13" s="538"/>
      <c r="W13" s="468" t="s">
        <v>131</v>
      </c>
      <c r="X13" s="469"/>
      <c r="Y13" s="469"/>
      <c r="Z13" s="469"/>
      <c r="AA13" s="469"/>
      <c r="AB13" s="459"/>
      <c r="AC13" s="503">
        <v>1580</v>
      </c>
      <c r="AD13" s="504"/>
      <c r="AE13" s="504"/>
      <c r="AF13" s="504"/>
      <c r="AG13" s="546"/>
      <c r="AH13" s="503">
        <v>1850</v>
      </c>
      <c r="AI13" s="504"/>
      <c r="AJ13" s="504"/>
      <c r="AK13" s="504"/>
      <c r="AL13" s="505"/>
      <c r="AM13" s="481" t="s">
        <v>132</v>
      </c>
      <c r="AN13" s="482"/>
      <c r="AO13" s="482"/>
      <c r="AP13" s="482"/>
      <c r="AQ13" s="482"/>
      <c r="AR13" s="482"/>
      <c r="AS13" s="482"/>
      <c r="AT13" s="483"/>
      <c r="AU13" s="484" t="s">
        <v>110</v>
      </c>
      <c r="AV13" s="485"/>
      <c r="AW13" s="485"/>
      <c r="AX13" s="485"/>
      <c r="AY13" s="486" t="s">
        <v>133</v>
      </c>
      <c r="AZ13" s="487"/>
      <c r="BA13" s="487"/>
      <c r="BB13" s="487"/>
      <c r="BC13" s="487"/>
      <c r="BD13" s="487"/>
      <c r="BE13" s="487"/>
      <c r="BF13" s="487"/>
      <c r="BG13" s="487"/>
      <c r="BH13" s="487"/>
      <c r="BI13" s="487"/>
      <c r="BJ13" s="487"/>
      <c r="BK13" s="487"/>
      <c r="BL13" s="487"/>
      <c r="BM13" s="488"/>
      <c r="BN13" s="452">
        <v>215518</v>
      </c>
      <c r="BO13" s="453"/>
      <c r="BP13" s="453"/>
      <c r="BQ13" s="453"/>
      <c r="BR13" s="453"/>
      <c r="BS13" s="453"/>
      <c r="BT13" s="453"/>
      <c r="BU13" s="454"/>
      <c r="BV13" s="452">
        <v>141255</v>
      </c>
      <c r="BW13" s="453"/>
      <c r="BX13" s="453"/>
      <c r="BY13" s="453"/>
      <c r="BZ13" s="453"/>
      <c r="CA13" s="453"/>
      <c r="CB13" s="453"/>
      <c r="CC13" s="454"/>
      <c r="CD13" s="455" t="s">
        <v>134</v>
      </c>
      <c r="CE13" s="456"/>
      <c r="CF13" s="456"/>
      <c r="CG13" s="456"/>
      <c r="CH13" s="456"/>
      <c r="CI13" s="456"/>
      <c r="CJ13" s="456"/>
      <c r="CK13" s="456"/>
      <c r="CL13" s="456"/>
      <c r="CM13" s="456"/>
      <c r="CN13" s="456"/>
      <c r="CO13" s="456"/>
      <c r="CP13" s="456"/>
      <c r="CQ13" s="456"/>
      <c r="CR13" s="456"/>
      <c r="CS13" s="457"/>
      <c r="CT13" s="449">
        <v>7.9</v>
      </c>
      <c r="CU13" s="450"/>
      <c r="CV13" s="450"/>
      <c r="CW13" s="450"/>
      <c r="CX13" s="450"/>
      <c r="CY13" s="450"/>
      <c r="CZ13" s="450"/>
      <c r="DA13" s="451"/>
      <c r="DB13" s="449">
        <v>6.7</v>
      </c>
      <c r="DC13" s="450"/>
      <c r="DD13" s="450"/>
      <c r="DE13" s="450"/>
      <c r="DF13" s="450"/>
      <c r="DG13" s="450"/>
      <c r="DH13" s="450"/>
      <c r="DI13" s="451"/>
    </row>
    <row r="14" spans="1:119" ht="18.75" customHeight="1" thickBot="1" x14ac:dyDescent="0.25">
      <c r="A14" s="163"/>
      <c r="B14" s="515"/>
      <c r="C14" s="516"/>
      <c r="D14" s="516"/>
      <c r="E14" s="516"/>
      <c r="F14" s="516"/>
      <c r="G14" s="516"/>
      <c r="H14" s="516"/>
      <c r="I14" s="516"/>
      <c r="J14" s="516"/>
      <c r="K14" s="517"/>
      <c r="L14" s="533" t="s">
        <v>135</v>
      </c>
      <c r="M14" s="534"/>
      <c r="N14" s="534"/>
      <c r="O14" s="534"/>
      <c r="P14" s="534"/>
      <c r="Q14" s="535"/>
      <c r="R14" s="536">
        <v>16017</v>
      </c>
      <c r="S14" s="537"/>
      <c r="T14" s="537"/>
      <c r="U14" s="537"/>
      <c r="V14" s="538"/>
      <c r="W14" s="442"/>
      <c r="X14" s="443"/>
      <c r="Y14" s="443"/>
      <c r="Z14" s="443"/>
      <c r="AA14" s="443"/>
      <c r="AB14" s="432"/>
      <c r="AC14" s="539">
        <v>18.7</v>
      </c>
      <c r="AD14" s="540"/>
      <c r="AE14" s="540"/>
      <c r="AF14" s="540"/>
      <c r="AG14" s="541"/>
      <c r="AH14" s="539">
        <v>19.100000000000001</v>
      </c>
      <c r="AI14" s="540"/>
      <c r="AJ14" s="540"/>
      <c r="AK14" s="540"/>
      <c r="AL14" s="542"/>
      <c r="AM14" s="481"/>
      <c r="AN14" s="482"/>
      <c r="AO14" s="482"/>
      <c r="AP14" s="482"/>
      <c r="AQ14" s="482"/>
      <c r="AR14" s="482"/>
      <c r="AS14" s="482"/>
      <c r="AT14" s="483"/>
      <c r="AU14" s="484"/>
      <c r="AV14" s="485"/>
      <c r="AW14" s="485"/>
      <c r="AX14" s="485"/>
      <c r="AY14" s="486"/>
      <c r="AZ14" s="487"/>
      <c r="BA14" s="487"/>
      <c r="BB14" s="487"/>
      <c r="BC14" s="487"/>
      <c r="BD14" s="487"/>
      <c r="BE14" s="487"/>
      <c r="BF14" s="487"/>
      <c r="BG14" s="487"/>
      <c r="BH14" s="487"/>
      <c r="BI14" s="487"/>
      <c r="BJ14" s="487"/>
      <c r="BK14" s="487"/>
      <c r="BL14" s="487"/>
      <c r="BM14" s="488"/>
      <c r="BN14" s="452"/>
      <c r="BO14" s="453"/>
      <c r="BP14" s="453"/>
      <c r="BQ14" s="453"/>
      <c r="BR14" s="453"/>
      <c r="BS14" s="453"/>
      <c r="BT14" s="453"/>
      <c r="BU14" s="454"/>
      <c r="BV14" s="452"/>
      <c r="BW14" s="453"/>
      <c r="BX14" s="453"/>
      <c r="BY14" s="453"/>
      <c r="BZ14" s="453"/>
      <c r="CA14" s="453"/>
      <c r="CB14" s="453"/>
      <c r="CC14" s="454"/>
      <c r="CD14" s="547" t="s">
        <v>136</v>
      </c>
      <c r="CE14" s="548"/>
      <c r="CF14" s="548"/>
      <c r="CG14" s="548"/>
      <c r="CH14" s="548"/>
      <c r="CI14" s="548"/>
      <c r="CJ14" s="548"/>
      <c r="CK14" s="548"/>
      <c r="CL14" s="548"/>
      <c r="CM14" s="548"/>
      <c r="CN14" s="548"/>
      <c r="CO14" s="548"/>
      <c r="CP14" s="548"/>
      <c r="CQ14" s="548"/>
      <c r="CR14" s="548"/>
      <c r="CS14" s="549"/>
      <c r="CT14" s="550">
        <v>50.6</v>
      </c>
      <c r="CU14" s="551"/>
      <c r="CV14" s="551"/>
      <c r="CW14" s="551"/>
      <c r="CX14" s="551"/>
      <c r="CY14" s="551"/>
      <c r="CZ14" s="551"/>
      <c r="DA14" s="552"/>
      <c r="DB14" s="550">
        <v>66</v>
      </c>
      <c r="DC14" s="551"/>
      <c r="DD14" s="551"/>
      <c r="DE14" s="551"/>
      <c r="DF14" s="551"/>
      <c r="DG14" s="551"/>
      <c r="DH14" s="551"/>
      <c r="DI14" s="552"/>
    </row>
    <row r="15" spans="1:119" ht="18.75" customHeight="1" x14ac:dyDescent="0.2">
      <c r="A15" s="163"/>
      <c r="B15" s="515"/>
      <c r="C15" s="516"/>
      <c r="D15" s="516"/>
      <c r="E15" s="516"/>
      <c r="F15" s="516"/>
      <c r="G15" s="516"/>
      <c r="H15" s="516"/>
      <c r="I15" s="516"/>
      <c r="J15" s="516"/>
      <c r="K15" s="517"/>
      <c r="L15" s="172"/>
      <c r="M15" s="543" t="s">
        <v>130</v>
      </c>
      <c r="N15" s="544"/>
      <c r="O15" s="544"/>
      <c r="P15" s="544"/>
      <c r="Q15" s="545"/>
      <c r="R15" s="536">
        <v>15388</v>
      </c>
      <c r="S15" s="537"/>
      <c r="T15" s="537"/>
      <c r="U15" s="537"/>
      <c r="V15" s="538"/>
      <c r="W15" s="468" t="s">
        <v>137</v>
      </c>
      <c r="X15" s="469"/>
      <c r="Y15" s="469"/>
      <c r="Z15" s="469"/>
      <c r="AA15" s="469"/>
      <c r="AB15" s="459"/>
      <c r="AC15" s="503">
        <v>2186</v>
      </c>
      <c r="AD15" s="504"/>
      <c r="AE15" s="504"/>
      <c r="AF15" s="504"/>
      <c r="AG15" s="546"/>
      <c r="AH15" s="503">
        <v>2379</v>
      </c>
      <c r="AI15" s="504"/>
      <c r="AJ15" s="504"/>
      <c r="AK15" s="504"/>
      <c r="AL15" s="505"/>
      <c r="AM15" s="481"/>
      <c r="AN15" s="482"/>
      <c r="AO15" s="482"/>
      <c r="AP15" s="482"/>
      <c r="AQ15" s="482"/>
      <c r="AR15" s="482"/>
      <c r="AS15" s="482"/>
      <c r="AT15" s="483"/>
      <c r="AU15" s="484"/>
      <c r="AV15" s="485"/>
      <c r="AW15" s="485"/>
      <c r="AX15" s="485"/>
      <c r="AY15" s="412" t="s">
        <v>138</v>
      </c>
      <c r="AZ15" s="413"/>
      <c r="BA15" s="413"/>
      <c r="BB15" s="413"/>
      <c r="BC15" s="413"/>
      <c r="BD15" s="413"/>
      <c r="BE15" s="413"/>
      <c r="BF15" s="413"/>
      <c r="BG15" s="413"/>
      <c r="BH15" s="413"/>
      <c r="BI15" s="413"/>
      <c r="BJ15" s="413"/>
      <c r="BK15" s="413"/>
      <c r="BL15" s="413"/>
      <c r="BM15" s="414"/>
      <c r="BN15" s="415">
        <v>2120292</v>
      </c>
      <c r="BO15" s="416"/>
      <c r="BP15" s="416"/>
      <c r="BQ15" s="416"/>
      <c r="BR15" s="416"/>
      <c r="BS15" s="416"/>
      <c r="BT15" s="416"/>
      <c r="BU15" s="417"/>
      <c r="BV15" s="415">
        <v>2186451</v>
      </c>
      <c r="BW15" s="416"/>
      <c r="BX15" s="416"/>
      <c r="BY15" s="416"/>
      <c r="BZ15" s="416"/>
      <c r="CA15" s="416"/>
      <c r="CB15" s="416"/>
      <c r="CC15" s="417"/>
      <c r="CD15" s="553" t="s">
        <v>139</v>
      </c>
      <c r="CE15" s="554"/>
      <c r="CF15" s="554"/>
      <c r="CG15" s="554"/>
      <c r="CH15" s="554"/>
      <c r="CI15" s="554"/>
      <c r="CJ15" s="554"/>
      <c r="CK15" s="554"/>
      <c r="CL15" s="554"/>
      <c r="CM15" s="554"/>
      <c r="CN15" s="554"/>
      <c r="CO15" s="554"/>
      <c r="CP15" s="554"/>
      <c r="CQ15" s="554"/>
      <c r="CR15" s="554"/>
      <c r="CS15" s="55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533" t="s">
        <v>140</v>
      </c>
      <c r="M16" s="556"/>
      <c r="N16" s="556"/>
      <c r="O16" s="556"/>
      <c r="P16" s="556"/>
      <c r="Q16" s="557"/>
      <c r="R16" s="558" t="s">
        <v>141</v>
      </c>
      <c r="S16" s="559"/>
      <c r="T16" s="559"/>
      <c r="U16" s="559"/>
      <c r="V16" s="560"/>
      <c r="W16" s="442"/>
      <c r="X16" s="443"/>
      <c r="Y16" s="443"/>
      <c r="Z16" s="443"/>
      <c r="AA16" s="443"/>
      <c r="AB16" s="432"/>
      <c r="AC16" s="539">
        <v>25.8</v>
      </c>
      <c r="AD16" s="540"/>
      <c r="AE16" s="540"/>
      <c r="AF16" s="540"/>
      <c r="AG16" s="541"/>
      <c r="AH16" s="539">
        <v>24.6</v>
      </c>
      <c r="AI16" s="540"/>
      <c r="AJ16" s="540"/>
      <c r="AK16" s="540"/>
      <c r="AL16" s="542"/>
      <c r="AM16" s="481"/>
      <c r="AN16" s="482"/>
      <c r="AO16" s="482"/>
      <c r="AP16" s="482"/>
      <c r="AQ16" s="482"/>
      <c r="AR16" s="482"/>
      <c r="AS16" s="482"/>
      <c r="AT16" s="483"/>
      <c r="AU16" s="484"/>
      <c r="AV16" s="485"/>
      <c r="AW16" s="485"/>
      <c r="AX16" s="485"/>
      <c r="AY16" s="486" t="s">
        <v>142</v>
      </c>
      <c r="AZ16" s="487"/>
      <c r="BA16" s="487"/>
      <c r="BB16" s="487"/>
      <c r="BC16" s="487"/>
      <c r="BD16" s="487"/>
      <c r="BE16" s="487"/>
      <c r="BF16" s="487"/>
      <c r="BG16" s="487"/>
      <c r="BH16" s="487"/>
      <c r="BI16" s="487"/>
      <c r="BJ16" s="487"/>
      <c r="BK16" s="487"/>
      <c r="BL16" s="487"/>
      <c r="BM16" s="488"/>
      <c r="BN16" s="452">
        <v>4817448</v>
      </c>
      <c r="BO16" s="453"/>
      <c r="BP16" s="453"/>
      <c r="BQ16" s="453"/>
      <c r="BR16" s="453"/>
      <c r="BS16" s="453"/>
      <c r="BT16" s="453"/>
      <c r="BU16" s="454"/>
      <c r="BV16" s="452">
        <v>4683784</v>
      </c>
      <c r="BW16" s="453"/>
      <c r="BX16" s="453"/>
      <c r="BY16" s="453"/>
      <c r="BZ16" s="453"/>
      <c r="CA16" s="453"/>
      <c r="CB16" s="453"/>
      <c r="CC16" s="454"/>
      <c r="CD16" s="176"/>
      <c r="CE16" s="566"/>
      <c r="CF16" s="566"/>
      <c r="CG16" s="566"/>
      <c r="CH16" s="566"/>
      <c r="CI16" s="566"/>
      <c r="CJ16" s="566"/>
      <c r="CK16" s="566"/>
      <c r="CL16" s="566"/>
      <c r="CM16" s="566"/>
      <c r="CN16" s="566"/>
      <c r="CO16" s="566"/>
      <c r="CP16" s="566"/>
      <c r="CQ16" s="566"/>
      <c r="CR16" s="566"/>
      <c r="CS16" s="567"/>
      <c r="CT16" s="449"/>
      <c r="CU16" s="450"/>
      <c r="CV16" s="450"/>
      <c r="CW16" s="450"/>
      <c r="CX16" s="450"/>
      <c r="CY16" s="450"/>
      <c r="CZ16" s="450"/>
      <c r="DA16" s="451"/>
      <c r="DB16" s="449"/>
      <c r="DC16" s="450"/>
      <c r="DD16" s="450"/>
      <c r="DE16" s="450"/>
      <c r="DF16" s="450"/>
      <c r="DG16" s="450"/>
      <c r="DH16" s="450"/>
      <c r="DI16" s="451"/>
    </row>
    <row r="17" spans="1:113" ht="18.75" customHeight="1" thickBot="1" x14ac:dyDescent="0.25">
      <c r="A17" s="163"/>
      <c r="B17" s="518"/>
      <c r="C17" s="519"/>
      <c r="D17" s="519"/>
      <c r="E17" s="519"/>
      <c r="F17" s="519"/>
      <c r="G17" s="519"/>
      <c r="H17" s="519"/>
      <c r="I17" s="519"/>
      <c r="J17" s="519"/>
      <c r="K17" s="520"/>
      <c r="L17" s="177"/>
      <c r="M17" s="563" t="s">
        <v>143</v>
      </c>
      <c r="N17" s="564"/>
      <c r="O17" s="564"/>
      <c r="P17" s="564"/>
      <c r="Q17" s="565"/>
      <c r="R17" s="558" t="s">
        <v>141</v>
      </c>
      <c r="S17" s="559"/>
      <c r="T17" s="559"/>
      <c r="U17" s="559"/>
      <c r="V17" s="560"/>
      <c r="W17" s="468" t="s">
        <v>144</v>
      </c>
      <c r="X17" s="469"/>
      <c r="Y17" s="469"/>
      <c r="Z17" s="469"/>
      <c r="AA17" s="469"/>
      <c r="AB17" s="459"/>
      <c r="AC17" s="503">
        <v>4704</v>
      </c>
      <c r="AD17" s="504"/>
      <c r="AE17" s="504"/>
      <c r="AF17" s="504"/>
      <c r="AG17" s="546"/>
      <c r="AH17" s="503">
        <v>5450</v>
      </c>
      <c r="AI17" s="504"/>
      <c r="AJ17" s="504"/>
      <c r="AK17" s="504"/>
      <c r="AL17" s="505"/>
      <c r="AM17" s="481"/>
      <c r="AN17" s="482"/>
      <c r="AO17" s="482"/>
      <c r="AP17" s="482"/>
      <c r="AQ17" s="482"/>
      <c r="AR17" s="482"/>
      <c r="AS17" s="482"/>
      <c r="AT17" s="483"/>
      <c r="AU17" s="484"/>
      <c r="AV17" s="485"/>
      <c r="AW17" s="485"/>
      <c r="AX17" s="485"/>
      <c r="AY17" s="486" t="s">
        <v>145</v>
      </c>
      <c r="AZ17" s="487"/>
      <c r="BA17" s="487"/>
      <c r="BB17" s="487"/>
      <c r="BC17" s="487"/>
      <c r="BD17" s="487"/>
      <c r="BE17" s="487"/>
      <c r="BF17" s="487"/>
      <c r="BG17" s="487"/>
      <c r="BH17" s="487"/>
      <c r="BI17" s="487"/>
      <c r="BJ17" s="487"/>
      <c r="BK17" s="487"/>
      <c r="BL17" s="487"/>
      <c r="BM17" s="488"/>
      <c r="BN17" s="452">
        <v>2679250</v>
      </c>
      <c r="BO17" s="453"/>
      <c r="BP17" s="453"/>
      <c r="BQ17" s="453"/>
      <c r="BR17" s="453"/>
      <c r="BS17" s="453"/>
      <c r="BT17" s="453"/>
      <c r="BU17" s="454"/>
      <c r="BV17" s="452">
        <v>2765969</v>
      </c>
      <c r="BW17" s="453"/>
      <c r="BX17" s="453"/>
      <c r="BY17" s="453"/>
      <c r="BZ17" s="453"/>
      <c r="CA17" s="453"/>
      <c r="CB17" s="453"/>
      <c r="CC17" s="454"/>
      <c r="CD17" s="176"/>
      <c r="CE17" s="566"/>
      <c r="CF17" s="566"/>
      <c r="CG17" s="566"/>
      <c r="CH17" s="566"/>
      <c r="CI17" s="566"/>
      <c r="CJ17" s="566"/>
      <c r="CK17" s="566"/>
      <c r="CL17" s="566"/>
      <c r="CM17" s="566"/>
      <c r="CN17" s="566"/>
      <c r="CO17" s="566"/>
      <c r="CP17" s="566"/>
      <c r="CQ17" s="566"/>
      <c r="CR17" s="566"/>
      <c r="CS17" s="567"/>
      <c r="CT17" s="449"/>
      <c r="CU17" s="450"/>
      <c r="CV17" s="450"/>
      <c r="CW17" s="450"/>
      <c r="CX17" s="450"/>
      <c r="CY17" s="450"/>
      <c r="CZ17" s="450"/>
      <c r="DA17" s="451"/>
      <c r="DB17" s="449"/>
      <c r="DC17" s="450"/>
      <c r="DD17" s="450"/>
      <c r="DE17" s="450"/>
      <c r="DF17" s="450"/>
      <c r="DG17" s="450"/>
      <c r="DH17" s="450"/>
      <c r="DI17" s="451"/>
    </row>
    <row r="18" spans="1:113" ht="18.75" customHeight="1" thickBot="1" x14ac:dyDescent="0.25">
      <c r="A18" s="163"/>
      <c r="B18" s="574" t="s">
        <v>146</v>
      </c>
      <c r="C18" s="495"/>
      <c r="D18" s="495"/>
      <c r="E18" s="575"/>
      <c r="F18" s="575"/>
      <c r="G18" s="575"/>
      <c r="H18" s="575"/>
      <c r="I18" s="575"/>
      <c r="J18" s="575"/>
      <c r="K18" s="575"/>
      <c r="L18" s="576">
        <v>38.229999999999997</v>
      </c>
      <c r="M18" s="576"/>
      <c r="N18" s="576"/>
      <c r="O18" s="576"/>
      <c r="P18" s="576"/>
      <c r="Q18" s="576"/>
      <c r="R18" s="577"/>
      <c r="S18" s="577"/>
      <c r="T18" s="577"/>
      <c r="U18" s="577"/>
      <c r="V18" s="578"/>
      <c r="W18" s="470"/>
      <c r="X18" s="471"/>
      <c r="Y18" s="471"/>
      <c r="Z18" s="471"/>
      <c r="AA18" s="471"/>
      <c r="AB18" s="462"/>
      <c r="AC18" s="579">
        <v>55.5</v>
      </c>
      <c r="AD18" s="580"/>
      <c r="AE18" s="580"/>
      <c r="AF18" s="580"/>
      <c r="AG18" s="581"/>
      <c r="AH18" s="579">
        <v>56.3</v>
      </c>
      <c r="AI18" s="580"/>
      <c r="AJ18" s="580"/>
      <c r="AK18" s="580"/>
      <c r="AL18" s="582"/>
      <c r="AM18" s="481"/>
      <c r="AN18" s="482"/>
      <c r="AO18" s="482"/>
      <c r="AP18" s="482"/>
      <c r="AQ18" s="482"/>
      <c r="AR18" s="482"/>
      <c r="AS18" s="482"/>
      <c r="AT18" s="483"/>
      <c r="AU18" s="484"/>
      <c r="AV18" s="485"/>
      <c r="AW18" s="485"/>
      <c r="AX18" s="485"/>
      <c r="AY18" s="486" t="s">
        <v>147</v>
      </c>
      <c r="AZ18" s="487"/>
      <c r="BA18" s="487"/>
      <c r="BB18" s="487"/>
      <c r="BC18" s="487"/>
      <c r="BD18" s="487"/>
      <c r="BE18" s="487"/>
      <c r="BF18" s="487"/>
      <c r="BG18" s="487"/>
      <c r="BH18" s="487"/>
      <c r="BI18" s="487"/>
      <c r="BJ18" s="487"/>
      <c r="BK18" s="487"/>
      <c r="BL18" s="487"/>
      <c r="BM18" s="488"/>
      <c r="BN18" s="452">
        <v>4923472</v>
      </c>
      <c r="BO18" s="453"/>
      <c r="BP18" s="453"/>
      <c r="BQ18" s="453"/>
      <c r="BR18" s="453"/>
      <c r="BS18" s="453"/>
      <c r="BT18" s="453"/>
      <c r="BU18" s="454"/>
      <c r="BV18" s="452">
        <v>4721586</v>
      </c>
      <c r="BW18" s="453"/>
      <c r="BX18" s="453"/>
      <c r="BY18" s="453"/>
      <c r="BZ18" s="453"/>
      <c r="CA18" s="453"/>
      <c r="CB18" s="453"/>
      <c r="CC18" s="454"/>
      <c r="CD18" s="176"/>
      <c r="CE18" s="566"/>
      <c r="CF18" s="566"/>
      <c r="CG18" s="566"/>
      <c r="CH18" s="566"/>
      <c r="CI18" s="566"/>
      <c r="CJ18" s="566"/>
      <c r="CK18" s="566"/>
      <c r="CL18" s="566"/>
      <c r="CM18" s="566"/>
      <c r="CN18" s="566"/>
      <c r="CO18" s="566"/>
      <c r="CP18" s="566"/>
      <c r="CQ18" s="566"/>
      <c r="CR18" s="566"/>
      <c r="CS18" s="567"/>
      <c r="CT18" s="449"/>
      <c r="CU18" s="450"/>
      <c r="CV18" s="450"/>
      <c r="CW18" s="450"/>
      <c r="CX18" s="450"/>
      <c r="CY18" s="450"/>
      <c r="CZ18" s="450"/>
      <c r="DA18" s="451"/>
      <c r="DB18" s="449"/>
      <c r="DC18" s="450"/>
      <c r="DD18" s="450"/>
      <c r="DE18" s="450"/>
      <c r="DF18" s="450"/>
      <c r="DG18" s="450"/>
      <c r="DH18" s="450"/>
      <c r="DI18" s="451"/>
    </row>
    <row r="19" spans="1:113" ht="18.75" customHeight="1" thickBot="1" x14ac:dyDescent="0.25">
      <c r="A19" s="163"/>
      <c r="B19" s="574" t="s">
        <v>148</v>
      </c>
      <c r="C19" s="495"/>
      <c r="D19" s="495"/>
      <c r="E19" s="575"/>
      <c r="F19" s="575"/>
      <c r="G19" s="575"/>
      <c r="H19" s="575"/>
      <c r="I19" s="575"/>
      <c r="J19" s="575"/>
      <c r="K19" s="575"/>
      <c r="L19" s="583">
        <v>435</v>
      </c>
      <c r="M19" s="583"/>
      <c r="N19" s="583"/>
      <c r="O19" s="583"/>
      <c r="P19" s="583"/>
      <c r="Q19" s="583"/>
      <c r="R19" s="584"/>
      <c r="S19" s="584"/>
      <c r="T19" s="584"/>
      <c r="U19" s="584"/>
      <c r="V19" s="585"/>
      <c r="W19" s="409"/>
      <c r="X19" s="410"/>
      <c r="Y19" s="410"/>
      <c r="Z19" s="410"/>
      <c r="AA19" s="410"/>
      <c r="AB19" s="410"/>
      <c r="AC19" s="561"/>
      <c r="AD19" s="561"/>
      <c r="AE19" s="561"/>
      <c r="AF19" s="561"/>
      <c r="AG19" s="561"/>
      <c r="AH19" s="561"/>
      <c r="AI19" s="561"/>
      <c r="AJ19" s="561"/>
      <c r="AK19" s="561"/>
      <c r="AL19" s="562"/>
      <c r="AM19" s="481"/>
      <c r="AN19" s="482"/>
      <c r="AO19" s="482"/>
      <c r="AP19" s="482"/>
      <c r="AQ19" s="482"/>
      <c r="AR19" s="482"/>
      <c r="AS19" s="482"/>
      <c r="AT19" s="483"/>
      <c r="AU19" s="484"/>
      <c r="AV19" s="485"/>
      <c r="AW19" s="485"/>
      <c r="AX19" s="485"/>
      <c r="AY19" s="486" t="s">
        <v>149</v>
      </c>
      <c r="AZ19" s="487"/>
      <c r="BA19" s="487"/>
      <c r="BB19" s="487"/>
      <c r="BC19" s="487"/>
      <c r="BD19" s="487"/>
      <c r="BE19" s="487"/>
      <c r="BF19" s="487"/>
      <c r="BG19" s="487"/>
      <c r="BH19" s="487"/>
      <c r="BI19" s="487"/>
      <c r="BJ19" s="487"/>
      <c r="BK19" s="487"/>
      <c r="BL19" s="487"/>
      <c r="BM19" s="488"/>
      <c r="BN19" s="452">
        <v>7223093</v>
      </c>
      <c r="BO19" s="453"/>
      <c r="BP19" s="453"/>
      <c r="BQ19" s="453"/>
      <c r="BR19" s="453"/>
      <c r="BS19" s="453"/>
      <c r="BT19" s="453"/>
      <c r="BU19" s="454"/>
      <c r="BV19" s="452">
        <v>6758891</v>
      </c>
      <c r="BW19" s="453"/>
      <c r="BX19" s="453"/>
      <c r="BY19" s="453"/>
      <c r="BZ19" s="453"/>
      <c r="CA19" s="453"/>
      <c r="CB19" s="453"/>
      <c r="CC19" s="454"/>
      <c r="CD19" s="176"/>
      <c r="CE19" s="566"/>
      <c r="CF19" s="566"/>
      <c r="CG19" s="566"/>
      <c r="CH19" s="566"/>
      <c r="CI19" s="566"/>
      <c r="CJ19" s="566"/>
      <c r="CK19" s="566"/>
      <c r="CL19" s="566"/>
      <c r="CM19" s="566"/>
      <c r="CN19" s="566"/>
      <c r="CO19" s="566"/>
      <c r="CP19" s="566"/>
      <c r="CQ19" s="566"/>
      <c r="CR19" s="566"/>
      <c r="CS19" s="567"/>
      <c r="CT19" s="449"/>
      <c r="CU19" s="450"/>
      <c r="CV19" s="450"/>
      <c r="CW19" s="450"/>
      <c r="CX19" s="450"/>
      <c r="CY19" s="450"/>
      <c r="CZ19" s="450"/>
      <c r="DA19" s="451"/>
      <c r="DB19" s="449"/>
      <c r="DC19" s="450"/>
      <c r="DD19" s="450"/>
      <c r="DE19" s="450"/>
      <c r="DF19" s="450"/>
      <c r="DG19" s="450"/>
      <c r="DH19" s="450"/>
      <c r="DI19" s="451"/>
    </row>
    <row r="20" spans="1:113" ht="18.75" customHeight="1" thickBot="1" x14ac:dyDescent="0.25">
      <c r="A20" s="163"/>
      <c r="B20" s="574" t="s">
        <v>150</v>
      </c>
      <c r="C20" s="495"/>
      <c r="D20" s="495"/>
      <c r="E20" s="575"/>
      <c r="F20" s="575"/>
      <c r="G20" s="575"/>
      <c r="H20" s="575"/>
      <c r="I20" s="575"/>
      <c r="J20" s="575"/>
      <c r="K20" s="575"/>
      <c r="L20" s="583">
        <v>6533</v>
      </c>
      <c r="M20" s="583"/>
      <c r="N20" s="583"/>
      <c r="O20" s="583"/>
      <c r="P20" s="583"/>
      <c r="Q20" s="583"/>
      <c r="R20" s="584"/>
      <c r="S20" s="584"/>
      <c r="T20" s="584"/>
      <c r="U20" s="584"/>
      <c r="V20" s="585"/>
      <c r="W20" s="470"/>
      <c r="X20" s="471"/>
      <c r="Y20" s="471"/>
      <c r="Z20" s="471"/>
      <c r="AA20" s="471"/>
      <c r="AB20" s="471"/>
      <c r="AC20" s="586"/>
      <c r="AD20" s="586"/>
      <c r="AE20" s="586"/>
      <c r="AF20" s="586"/>
      <c r="AG20" s="586"/>
      <c r="AH20" s="586"/>
      <c r="AI20" s="586"/>
      <c r="AJ20" s="586"/>
      <c r="AK20" s="586"/>
      <c r="AL20" s="587"/>
      <c r="AM20" s="588"/>
      <c r="AN20" s="507"/>
      <c r="AO20" s="507"/>
      <c r="AP20" s="507"/>
      <c r="AQ20" s="507"/>
      <c r="AR20" s="507"/>
      <c r="AS20" s="507"/>
      <c r="AT20" s="508"/>
      <c r="AU20" s="589"/>
      <c r="AV20" s="590"/>
      <c r="AW20" s="590"/>
      <c r="AX20" s="591"/>
      <c r="AY20" s="486"/>
      <c r="AZ20" s="487"/>
      <c r="BA20" s="487"/>
      <c r="BB20" s="487"/>
      <c r="BC20" s="487"/>
      <c r="BD20" s="487"/>
      <c r="BE20" s="487"/>
      <c r="BF20" s="487"/>
      <c r="BG20" s="487"/>
      <c r="BH20" s="487"/>
      <c r="BI20" s="487"/>
      <c r="BJ20" s="487"/>
      <c r="BK20" s="487"/>
      <c r="BL20" s="487"/>
      <c r="BM20" s="488"/>
      <c r="BN20" s="452"/>
      <c r="BO20" s="453"/>
      <c r="BP20" s="453"/>
      <c r="BQ20" s="453"/>
      <c r="BR20" s="453"/>
      <c r="BS20" s="453"/>
      <c r="BT20" s="453"/>
      <c r="BU20" s="454"/>
      <c r="BV20" s="452"/>
      <c r="BW20" s="453"/>
      <c r="BX20" s="453"/>
      <c r="BY20" s="453"/>
      <c r="BZ20" s="453"/>
      <c r="CA20" s="453"/>
      <c r="CB20" s="453"/>
      <c r="CC20" s="454"/>
      <c r="CD20" s="176"/>
      <c r="CE20" s="566"/>
      <c r="CF20" s="566"/>
      <c r="CG20" s="566"/>
      <c r="CH20" s="566"/>
      <c r="CI20" s="566"/>
      <c r="CJ20" s="566"/>
      <c r="CK20" s="566"/>
      <c r="CL20" s="566"/>
      <c r="CM20" s="566"/>
      <c r="CN20" s="566"/>
      <c r="CO20" s="566"/>
      <c r="CP20" s="566"/>
      <c r="CQ20" s="566"/>
      <c r="CR20" s="566"/>
      <c r="CS20" s="567"/>
      <c r="CT20" s="449"/>
      <c r="CU20" s="450"/>
      <c r="CV20" s="450"/>
      <c r="CW20" s="450"/>
      <c r="CX20" s="450"/>
      <c r="CY20" s="450"/>
      <c r="CZ20" s="450"/>
      <c r="DA20" s="451"/>
      <c r="DB20" s="449"/>
      <c r="DC20" s="450"/>
      <c r="DD20" s="450"/>
      <c r="DE20" s="450"/>
      <c r="DF20" s="450"/>
      <c r="DG20" s="450"/>
      <c r="DH20" s="450"/>
      <c r="DI20" s="451"/>
    </row>
    <row r="21" spans="1:113" ht="18.75" customHeight="1" thickBot="1" x14ac:dyDescent="0.25">
      <c r="A21" s="163"/>
      <c r="B21" s="592" t="s">
        <v>151</v>
      </c>
      <c r="C21" s="593"/>
      <c r="D21" s="593"/>
      <c r="E21" s="593"/>
      <c r="F21" s="593"/>
      <c r="G21" s="593"/>
      <c r="H21" s="593"/>
      <c r="I21" s="593"/>
      <c r="J21" s="593"/>
      <c r="K21" s="593"/>
      <c r="L21" s="593"/>
      <c r="M21" s="593"/>
      <c r="N21" s="593"/>
      <c r="O21" s="593"/>
      <c r="P21" s="593"/>
      <c r="Q21" s="593"/>
      <c r="R21" s="593"/>
      <c r="S21" s="593"/>
      <c r="T21" s="593"/>
      <c r="U21" s="593"/>
      <c r="V21" s="593"/>
      <c r="W21" s="593"/>
      <c r="X21" s="593"/>
      <c r="Y21" s="593"/>
      <c r="Z21" s="593"/>
      <c r="AA21" s="593"/>
      <c r="AB21" s="593"/>
      <c r="AC21" s="593"/>
      <c r="AD21" s="593"/>
      <c r="AE21" s="593"/>
      <c r="AF21" s="593"/>
      <c r="AG21" s="593"/>
      <c r="AH21" s="593"/>
      <c r="AI21" s="593"/>
      <c r="AJ21" s="593"/>
      <c r="AK21" s="593"/>
      <c r="AL21" s="593"/>
      <c r="AM21" s="593"/>
      <c r="AN21" s="593"/>
      <c r="AO21" s="593"/>
      <c r="AP21" s="593"/>
      <c r="AQ21" s="593"/>
      <c r="AR21" s="593"/>
      <c r="AS21" s="593"/>
      <c r="AT21" s="593"/>
      <c r="AU21" s="593"/>
      <c r="AV21" s="593"/>
      <c r="AW21" s="593"/>
      <c r="AX21" s="594"/>
      <c r="AY21" s="568"/>
      <c r="AZ21" s="569"/>
      <c r="BA21" s="569"/>
      <c r="BB21" s="569"/>
      <c r="BC21" s="569"/>
      <c r="BD21" s="569"/>
      <c r="BE21" s="569"/>
      <c r="BF21" s="569"/>
      <c r="BG21" s="569"/>
      <c r="BH21" s="569"/>
      <c r="BI21" s="569"/>
      <c r="BJ21" s="569"/>
      <c r="BK21" s="569"/>
      <c r="BL21" s="569"/>
      <c r="BM21" s="570"/>
      <c r="BN21" s="571"/>
      <c r="BO21" s="572"/>
      <c r="BP21" s="572"/>
      <c r="BQ21" s="572"/>
      <c r="BR21" s="572"/>
      <c r="BS21" s="572"/>
      <c r="BT21" s="572"/>
      <c r="BU21" s="573"/>
      <c r="BV21" s="571"/>
      <c r="BW21" s="572"/>
      <c r="BX21" s="572"/>
      <c r="BY21" s="572"/>
      <c r="BZ21" s="572"/>
      <c r="CA21" s="572"/>
      <c r="CB21" s="572"/>
      <c r="CC21" s="573"/>
      <c r="CD21" s="176"/>
      <c r="CE21" s="566"/>
      <c r="CF21" s="566"/>
      <c r="CG21" s="566"/>
      <c r="CH21" s="566"/>
      <c r="CI21" s="566"/>
      <c r="CJ21" s="566"/>
      <c r="CK21" s="566"/>
      <c r="CL21" s="566"/>
      <c r="CM21" s="566"/>
      <c r="CN21" s="566"/>
      <c r="CO21" s="566"/>
      <c r="CP21" s="566"/>
      <c r="CQ21" s="566"/>
      <c r="CR21" s="566"/>
      <c r="CS21" s="567"/>
      <c r="CT21" s="449"/>
      <c r="CU21" s="450"/>
      <c r="CV21" s="450"/>
      <c r="CW21" s="450"/>
      <c r="CX21" s="450"/>
      <c r="CY21" s="450"/>
      <c r="CZ21" s="450"/>
      <c r="DA21" s="451"/>
      <c r="DB21" s="449"/>
      <c r="DC21" s="450"/>
      <c r="DD21" s="450"/>
      <c r="DE21" s="450"/>
      <c r="DF21" s="450"/>
      <c r="DG21" s="450"/>
      <c r="DH21" s="450"/>
      <c r="DI21" s="451"/>
    </row>
    <row r="22" spans="1:113" ht="18.75" customHeight="1" x14ac:dyDescent="0.2">
      <c r="A22" s="163"/>
      <c r="B22" s="622" t="s">
        <v>152</v>
      </c>
      <c r="C22" s="596"/>
      <c r="D22" s="597"/>
      <c r="E22" s="464" t="s">
        <v>1</v>
      </c>
      <c r="F22" s="469"/>
      <c r="G22" s="469"/>
      <c r="H22" s="469"/>
      <c r="I22" s="469"/>
      <c r="J22" s="469"/>
      <c r="K22" s="459"/>
      <c r="L22" s="464" t="s">
        <v>153</v>
      </c>
      <c r="M22" s="469"/>
      <c r="N22" s="469"/>
      <c r="O22" s="469"/>
      <c r="P22" s="459"/>
      <c r="Q22" s="627" t="s">
        <v>154</v>
      </c>
      <c r="R22" s="628"/>
      <c r="S22" s="628"/>
      <c r="T22" s="628"/>
      <c r="U22" s="628"/>
      <c r="V22" s="629"/>
      <c r="W22" s="595" t="s">
        <v>155</v>
      </c>
      <c r="X22" s="596"/>
      <c r="Y22" s="597"/>
      <c r="Z22" s="464" t="s">
        <v>1</v>
      </c>
      <c r="AA22" s="469"/>
      <c r="AB22" s="469"/>
      <c r="AC22" s="469"/>
      <c r="AD22" s="469"/>
      <c r="AE22" s="469"/>
      <c r="AF22" s="469"/>
      <c r="AG22" s="459"/>
      <c r="AH22" s="633" t="s">
        <v>156</v>
      </c>
      <c r="AI22" s="469"/>
      <c r="AJ22" s="469"/>
      <c r="AK22" s="469"/>
      <c r="AL22" s="459"/>
      <c r="AM22" s="633" t="s">
        <v>157</v>
      </c>
      <c r="AN22" s="634"/>
      <c r="AO22" s="634"/>
      <c r="AP22" s="634"/>
      <c r="AQ22" s="634"/>
      <c r="AR22" s="635"/>
      <c r="AS22" s="627" t="s">
        <v>154</v>
      </c>
      <c r="AT22" s="628"/>
      <c r="AU22" s="628"/>
      <c r="AV22" s="628"/>
      <c r="AW22" s="628"/>
      <c r="AX22" s="639"/>
      <c r="AY22" s="412" t="s">
        <v>158</v>
      </c>
      <c r="AZ22" s="413"/>
      <c r="BA22" s="413"/>
      <c r="BB22" s="413"/>
      <c r="BC22" s="413"/>
      <c r="BD22" s="413"/>
      <c r="BE22" s="413"/>
      <c r="BF22" s="413"/>
      <c r="BG22" s="413"/>
      <c r="BH22" s="413"/>
      <c r="BI22" s="413"/>
      <c r="BJ22" s="413"/>
      <c r="BK22" s="413"/>
      <c r="BL22" s="413"/>
      <c r="BM22" s="414"/>
      <c r="BN22" s="415">
        <v>6080874</v>
      </c>
      <c r="BO22" s="416"/>
      <c r="BP22" s="416"/>
      <c r="BQ22" s="416"/>
      <c r="BR22" s="416"/>
      <c r="BS22" s="416"/>
      <c r="BT22" s="416"/>
      <c r="BU22" s="417"/>
      <c r="BV22" s="415">
        <v>6356991</v>
      </c>
      <c r="BW22" s="416"/>
      <c r="BX22" s="416"/>
      <c r="BY22" s="416"/>
      <c r="BZ22" s="416"/>
      <c r="CA22" s="416"/>
      <c r="CB22" s="416"/>
      <c r="CC22" s="417"/>
      <c r="CD22" s="176"/>
      <c r="CE22" s="566"/>
      <c r="CF22" s="566"/>
      <c r="CG22" s="566"/>
      <c r="CH22" s="566"/>
      <c r="CI22" s="566"/>
      <c r="CJ22" s="566"/>
      <c r="CK22" s="566"/>
      <c r="CL22" s="566"/>
      <c r="CM22" s="566"/>
      <c r="CN22" s="566"/>
      <c r="CO22" s="566"/>
      <c r="CP22" s="566"/>
      <c r="CQ22" s="566"/>
      <c r="CR22" s="566"/>
      <c r="CS22" s="567"/>
      <c r="CT22" s="449"/>
      <c r="CU22" s="450"/>
      <c r="CV22" s="450"/>
      <c r="CW22" s="450"/>
      <c r="CX22" s="450"/>
      <c r="CY22" s="450"/>
      <c r="CZ22" s="450"/>
      <c r="DA22" s="451"/>
      <c r="DB22" s="449"/>
      <c r="DC22" s="450"/>
      <c r="DD22" s="450"/>
      <c r="DE22" s="450"/>
      <c r="DF22" s="450"/>
      <c r="DG22" s="450"/>
      <c r="DH22" s="450"/>
      <c r="DI22" s="451"/>
    </row>
    <row r="23" spans="1:113" ht="18.75" customHeight="1" x14ac:dyDescent="0.2">
      <c r="A23" s="163"/>
      <c r="B23" s="623"/>
      <c r="C23" s="599"/>
      <c r="D23" s="600"/>
      <c r="E23" s="438"/>
      <c r="F23" s="443"/>
      <c r="G23" s="443"/>
      <c r="H23" s="443"/>
      <c r="I23" s="443"/>
      <c r="J23" s="443"/>
      <c r="K23" s="432"/>
      <c r="L23" s="438"/>
      <c r="M23" s="443"/>
      <c r="N23" s="443"/>
      <c r="O23" s="443"/>
      <c r="P23" s="432"/>
      <c r="Q23" s="630"/>
      <c r="R23" s="631"/>
      <c r="S23" s="631"/>
      <c r="T23" s="631"/>
      <c r="U23" s="631"/>
      <c r="V23" s="632"/>
      <c r="W23" s="598"/>
      <c r="X23" s="599"/>
      <c r="Y23" s="600"/>
      <c r="Z23" s="438"/>
      <c r="AA23" s="443"/>
      <c r="AB23" s="443"/>
      <c r="AC23" s="443"/>
      <c r="AD23" s="443"/>
      <c r="AE23" s="443"/>
      <c r="AF23" s="443"/>
      <c r="AG23" s="432"/>
      <c r="AH23" s="438"/>
      <c r="AI23" s="443"/>
      <c r="AJ23" s="443"/>
      <c r="AK23" s="443"/>
      <c r="AL23" s="432"/>
      <c r="AM23" s="636"/>
      <c r="AN23" s="637"/>
      <c r="AO23" s="637"/>
      <c r="AP23" s="637"/>
      <c r="AQ23" s="637"/>
      <c r="AR23" s="638"/>
      <c r="AS23" s="630"/>
      <c r="AT23" s="631"/>
      <c r="AU23" s="631"/>
      <c r="AV23" s="631"/>
      <c r="AW23" s="631"/>
      <c r="AX23" s="640"/>
      <c r="AY23" s="486" t="s">
        <v>159</v>
      </c>
      <c r="AZ23" s="487"/>
      <c r="BA23" s="487"/>
      <c r="BB23" s="487"/>
      <c r="BC23" s="487"/>
      <c r="BD23" s="487"/>
      <c r="BE23" s="487"/>
      <c r="BF23" s="487"/>
      <c r="BG23" s="487"/>
      <c r="BH23" s="487"/>
      <c r="BI23" s="487"/>
      <c r="BJ23" s="487"/>
      <c r="BK23" s="487"/>
      <c r="BL23" s="487"/>
      <c r="BM23" s="488"/>
      <c r="BN23" s="452">
        <v>4401395</v>
      </c>
      <c r="BO23" s="453"/>
      <c r="BP23" s="453"/>
      <c r="BQ23" s="453"/>
      <c r="BR23" s="453"/>
      <c r="BS23" s="453"/>
      <c r="BT23" s="453"/>
      <c r="BU23" s="454"/>
      <c r="BV23" s="452">
        <v>4496084</v>
      </c>
      <c r="BW23" s="453"/>
      <c r="BX23" s="453"/>
      <c r="BY23" s="453"/>
      <c r="BZ23" s="453"/>
      <c r="CA23" s="453"/>
      <c r="CB23" s="453"/>
      <c r="CC23" s="454"/>
      <c r="CD23" s="176"/>
      <c r="CE23" s="566"/>
      <c r="CF23" s="566"/>
      <c r="CG23" s="566"/>
      <c r="CH23" s="566"/>
      <c r="CI23" s="566"/>
      <c r="CJ23" s="566"/>
      <c r="CK23" s="566"/>
      <c r="CL23" s="566"/>
      <c r="CM23" s="566"/>
      <c r="CN23" s="566"/>
      <c r="CO23" s="566"/>
      <c r="CP23" s="566"/>
      <c r="CQ23" s="566"/>
      <c r="CR23" s="566"/>
      <c r="CS23" s="567"/>
      <c r="CT23" s="449"/>
      <c r="CU23" s="450"/>
      <c r="CV23" s="450"/>
      <c r="CW23" s="450"/>
      <c r="CX23" s="450"/>
      <c r="CY23" s="450"/>
      <c r="CZ23" s="450"/>
      <c r="DA23" s="451"/>
      <c r="DB23" s="449"/>
      <c r="DC23" s="450"/>
      <c r="DD23" s="450"/>
      <c r="DE23" s="450"/>
      <c r="DF23" s="450"/>
      <c r="DG23" s="450"/>
      <c r="DH23" s="450"/>
      <c r="DI23" s="451"/>
    </row>
    <row r="24" spans="1:113" ht="18.75" customHeight="1" thickBot="1" x14ac:dyDescent="0.25">
      <c r="A24" s="163"/>
      <c r="B24" s="623"/>
      <c r="C24" s="599"/>
      <c r="D24" s="600"/>
      <c r="E24" s="502" t="s">
        <v>160</v>
      </c>
      <c r="F24" s="482"/>
      <c r="G24" s="482"/>
      <c r="H24" s="482"/>
      <c r="I24" s="482"/>
      <c r="J24" s="482"/>
      <c r="K24" s="483"/>
      <c r="L24" s="503">
        <v>1</v>
      </c>
      <c r="M24" s="504"/>
      <c r="N24" s="504"/>
      <c r="O24" s="504"/>
      <c r="P24" s="546"/>
      <c r="Q24" s="503">
        <v>7940</v>
      </c>
      <c r="R24" s="504"/>
      <c r="S24" s="504"/>
      <c r="T24" s="504"/>
      <c r="U24" s="504"/>
      <c r="V24" s="546"/>
      <c r="W24" s="598"/>
      <c r="X24" s="599"/>
      <c r="Y24" s="600"/>
      <c r="Z24" s="502" t="s">
        <v>161</v>
      </c>
      <c r="AA24" s="482"/>
      <c r="AB24" s="482"/>
      <c r="AC24" s="482"/>
      <c r="AD24" s="482"/>
      <c r="AE24" s="482"/>
      <c r="AF24" s="482"/>
      <c r="AG24" s="483"/>
      <c r="AH24" s="503">
        <v>182</v>
      </c>
      <c r="AI24" s="504"/>
      <c r="AJ24" s="504"/>
      <c r="AK24" s="504"/>
      <c r="AL24" s="546"/>
      <c r="AM24" s="503">
        <v>531804</v>
      </c>
      <c r="AN24" s="504"/>
      <c r="AO24" s="504"/>
      <c r="AP24" s="504"/>
      <c r="AQ24" s="504"/>
      <c r="AR24" s="546"/>
      <c r="AS24" s="503">
        <v>2922</v>
      </c>
      <c r="AT24" s="504"/>
      <c r="AU24" s="504"/>
      <c r="AV24" s="504"/>
      <c r="AW24" s="504"/>
      <c r="AX24" s="505"/>
      <c r="AY24" s="568" t="s">
        <v>162</v>
      </c>
      <c r="AZ24" s="569"/>
      <c r="BA24" s="569"/>
      <c r="BB24" s="569"/>
      <c r="BC24" s="569"/>
      <c r="BD24" s="569"/>
      <c r="BE24" s="569"/>
      <c r="BF24" s="569"/>
      <c r="BG24" s="569"/>
      <c r="BH24" s="569"/>
      <c r="BI24" s="569"/>
      <c r="BJ24" s="569"/>
      <c r="BK24" s="569"/>
      <c r="BL24" s="569"/>
      <c r="BM24" s="570"/>
      <c r="BN24" s="452">
        <v>3444153</v>
      </c>
      <c r="BO24" s="453"/>
      <c r="BP24" s="453"/>
      <c r="BQ24" s="453"/>
      <c r="BR24" s="453"/>
      <c r="BS24" s="453"/>
      <c r="BT24" s="453"/>
      <c r="BU24" s="454"/>
      <c r="BV24" s="452">
        <v>3392800</v>
      </c>
      <c r="BW24" s="453"/>
      <c r="BX24" s="453"/>
      <c r="BY24" s="453"/>
      <c r="BZ24" s="453"/>
      <c r="CA24" s="453"/>
      <c r="CB24" s="453"/>
      <c r="CC24" s="454"/>
      <c r="CD24" s="176"/>
      <c r="CE24" s="566"/>
      <c r="CF24" s="566"/>
      <c r="CG24" s="566"/>
      <c r="CH24" s="566"/>
      <c r="CI24" s="566"/>
      <c r="CJ24" s="566"/>
      <c r="CK24" s="566"/>
      <c r="CL24" s="566"/>
      <c r="CM24" s="566"/>
      <c r="CN24" s="566"/>
      <c r="CO24" s="566"/>
      <c r="CP24" s="566"/>
      <c r="CQ24" s="566"/>
      <c r="CR24" s="566"/>
      <c r="CS24" s="567"/>
      <c r="CT24" s="449"/>
      <c r="CU24" s="450"/>
      <c r="CV24" s="450"/>
      <c r="CW24" s="450"/>
      <c r="CX24" s="450"/>
      <c r="CY24" s="450"/>
      <c r="CZ24" s="450"/>
      <c r="DA24" s="451"/>
      <c r="DB24" s="449"/>
      <c r="DC24" s="450"/>
      <c r="DD24" s="450"/>
      <c r="DE24" s="450"/>
      <c r="DF24" s="450"/>
      <c r="DG24" s="450"/>
      <c r="DH24" s="450"/>
      <c r="DI24" s="451"/>
    </row>
    <row r="25" spans="1:113" ht="18.75" customHeight="1" x14ac:dyDescent="0.2">
      <c r="A25" s="163"/>
      <c r="B25" s="623"/>
      <c r="C25" s="599"/>
      <c r="D25" s="600"/>
      <c r="E25" s="502" t="s">
        <v>163</v>
      </c>
      <c r="F25" s="482"/>
      <c r="G25" s="482"/>
      <c r="H25" s="482"/>
      <c r="I25" s="482"/>
      <c r="J25" s="482"/>
      <c r="K25" s="483"/>
      <c r="L25" s="503">
        <v>1</v>
      </c>
      <c r="M25" s="504"/>
      <c r="N25" s="504"/>
      <c r="O25" s="504"/>
      <c r="P25" s="546"/>
      <c r="Q25" s="503">
        <v>6210</v>
      </c>
      <c r="R25" s="504"/>
      <c r="S25" s="504"/>
      <c r="T25" s="504"/>
      <c r="U25" s="504"/>
      <c r="V25" s="546"/>
      <c r="W25" s="598"/>
      <c r="X25" s="599"/>
      <c r="Y25" s="600"/>
      <c r="Z25" s="502" t="s">
        <v>164</v>
      </c>
      <c r="AA25" s="482"/>
      <c r="AB25" s="482"/>
      <c r="AC25" s="482"/>
      <c r="AD25" s="482"/>
      <c r="AE25" s="482"/>
      <c r="AF25" s="482"/>
      <c r="AG25" s="483"/>
      <c r="AH25" s="503" t="s">
        <v>122</v>
      </c>
      <c r="AI25" s="504"/>
      <c r="AJ25" s="504"/>
      <c r="AK25" s="504"/>
      <c r="AL25" s="546"/>
      <c r="AM25" s="503" t="s">
        <v>122</v>
      </c>
      <c r="AN25" s="504"/>
      <c r="AO25" s="504"/>
      <c r="AP25" s="504"/>
      <c r="AQ25" s="504"/>
      <c r="AR25" s="546"/>
      <c r="AS25" s="503" t="s">
        <v>122</v>
      </c>
      <c r="AT25" s="504"/>
      <c r="AU25" s="504"/>
      <c r="AV25" s="504"/>
      <c r="AW25" s="504"/>
      <c r="AX25" s="505"/>
      <c r="AY25" s="412" t="s">
        <v>165</v>
      </c>
      <c r="AZ25" s="413"/>
      <c r="BA25" s="413"/>
      <c r="BB25" s="413"/>
      <c r="BC25" s="413"/>
      <c r="BD25" s="413"/>
      <c r="BE25" s="413"/>
      <c r="BF25" s="413"/>
      <c r="BG25" s="413"/>
      <c r="BH25" s="413"/>
      <c r="BI25" s="413"/>
      <c r="BJ25" s="413"/>
      <c r="BK25" s="413"/>
      <c r="BL25" s="413"/>
      <c r="BM25" s="414"/>
      <c r="BN25" s="415">
        <v>2170880</v>
      </c>
      <c r="BO25" s="416"/>
      <c r="BP25" s="416"/>
      <c r="BQ25" s="416"/>
      <c r="BR25" s="416"/>
      <c r="BS25" s="416"/>
      <c r="BT25" s="416"/>
      <c r="BU25" s="417"/>
      <c r="BV25" s="415">
        <v>2952415</v>
      </c>
      <c r="BW25" s="416"/>
      <c r="BX25" s="416"/>
      <c r="BY25" s="416"/>
      <c r="BZ25" s="416"/>
      <c r="CA25" s="416"/>
      <c r="CB25" s="416"/>
      <c r="CC25" s="417"/>
      <c r="CD25" s="176"/>
      <c r="CE25" s="566"/>
      <c r="CF25" s="566"/>
      <c r="CG25" s="566"/>
      <c r="CH25" s="566"/>
      <c r="CI25" s="566"/>
      <c r="CJ25" s="566"/>
      <c r="CK25" s="566"/>
      <c r="CL25" s="566"/>
      <c r="CM25" s="566"/>
      <c r="CN25" s="566"/>
      <c r="CO25" s="566"/>
      <c r="CP25" s="566"/>
      <c r="CQ25" s="566"/>
      <c r="CR25" s="566"/>
      <c r="CS25" s="567"/>
      <c r="CT25" s="449"/>
      <c r="CU25" s="450"/>
      <c r="CV25" s="450"/>
      <c r="CW25" s="450"/>
      <c r="CX25" s="450"/>
      <c r="CY25" s="450"/>
      <c r="CZ25" s="450"/>
      <c r="DA25" s="451"/>
      <c r="DB25" s="449"/>
      <c r="DC25" s="450"/>
      <c r="DD25" s="450"/>
      <c r="DE25" s="450"/>
      <c r="DF25" s="450"/>
      <c r="DG25" s="450"/>
      <c r="DH25" s="450"/>
      <c r="DI25" s="451"/>
    </row>
    <row r="26" spans="1:113" ht="18.75" customHeight="1" x14ac:dyDescent="0.2">
      <c r="A26" s="163"/>
      <c r="B26" s="623"/>
      <c r="C26" s="599"/>
      <c r="D26" s="600"/>
      <c r="E26" s="502" t="s">
        <v>166</v>
      </c>
      <c r="F26" s="482"/>
      <c r="G26" s="482"/>
      <c r="H26" s="482"/>
      <c r="I26" s="482"/>
      <c r="J26" s="482"/>
      <c r="K26" s="483"/>
      <c r="L26" s="503">
        <v>1</v>
      </c>
      <c r="M26" s="504"/>
      <c r="N26" s="504"/>
      <c r="O26" s="504"/>
      <c r="P26" s="546"/>
      <c r="Q26" s="503">
        <v>5700</v>
      </c>
      <c r="R26" s="504"/>
      <c r="S26" s="504"/>
      <c r="T26" s="504"/>
      <c r="U26" s="504"/>
      <c r="V26" s="546"/>
      <c r="W26" s="598"/>
      <c r="X26" s="599"/>
      <c r="Y26" s="600"/>
      <c r="Z26" s="502" t="s">
        <v>167</v>
      </c>
      <c r="AA26" s="604"/>
      <c r="AB26" s="604"/>
      <c r="AC26" s="604"/>
      <c r="AD26" s="604"/>
      <c r="AE26" s="604"/>
      <c r="AF26" s="604"/>
      <c r="AG26" s="605"/>
      <c r="AH26" s="503">
        <v>11</v>
      </c>
      <c r="AI26" s="504"/>
      <c r="AJ26" s="504"/>
      <c r="AK26" s="504"/>
      <c r="AL26" s="546"/>
      <c r="AM26" s="503">
        <v>22330</v>
      </c>
      <c r="AN26" s="504"/>
      <c r="AO26" s="504"/>
      <c r="AP26" s="504"/>
      <c r="AQ26" s="504"/>
      <c r="AR26" s="546"/>
      <c r="AS26" s="503">
        <v>2030</v>
      </c>
      <c r="AT26" s="504"/>
      <c r="AU26" s="504"/>
      <c r="AV26" s="504"/>
      <c r="AW26" s="504"/>
      <c r="AX26" s="505"/>
      <c r="AY26" s="455" t="s">
        <v>168</v>
      </c>
      <c r="AZ26" s="456"/>
      <c r="BA26" s="456"/>
      <c r="BB26" s="456"/>
      <c r="BC26" s="456"/>
      <c r="BD26" s="456"/>
      <c r="BE26" s="456"/>
      <c r="BF26" s="456"/>
      <c r="BG26" s="456"/>
      <c r="BH26" s="456"/>
      <c r="BI26" s="456"/>
      <c r="BJ26" s="456"/>
      <c r="BK26" s="456"/>
      <c r="BL26" s="456"/>
      <c r="BM26" s="457"/>
      <c r="BN26" s="452" t="s">
        <v>122</v>
      </c>
      <c r="BO26" s="453"/>
      <c r="BP26" s="453"/>
      <c r="BQ26" s="453"/>
      <c r="BR26" s="453"/>
      <c r="BS26" s="453"/>
      <c r="BT26" s="453"/>
      <c r="BU26" s="454"/>
      <c r="BV26" s="452" t="s">
        <v>122</v>
      </c>
      <c r="BW26" s="453"/>
      <c r="BX26" s="453"/>
      <c r="BY26" s="453"/>
      <c r="BZ26" s="453"/>
      <c r="CA26" s="453"/>
      <c r="CB26" s="453"/>
      <c r="CC26" s="454"/>
      <c r="CD26" s="176"/>
      <c r="CE26" s="566"/>
      <c r="CF26" s="566"/>
      <c r="CG26" s="566"/>
      <c r="CH26" s="566"/>
      <c r="CI26" s="566"/>
      <c r="CJ26" s="566"/>
      <c r="CK26" s="566"/>
      <c r="CL26" s="566"/>
      <c r="CM26" s="566"/>
      <c r="CN26" s="566"/>
      <c r="CO26" s="566"/>
      <c r="CP26" s="566"/>
      <c r="CQ26" s="566"/>
      <c r="CR26" s="566"/>
      <c r="CS26" s="567"/>
      <c r="CT26" s="449"/>
      <c r="CU26" s="450"/>
      <c r="CV26" s="450"/>
      <c r="CW26" s="450"/>
      <c r="CX26" s="450"/>
      <c r="CY26" s="450"/>
      <c r="CZ26" s="450"/>
      <c r="DA26" s="451"/>
      <c r="DB26" s="449"/>
      <c r="DC26" s="450"/>
      <c r="DD26" s="450"/>
      <c r="DE26" s="450"/>
      <c r="DF26" s="450"/>
      <c r="DG26" s="450"/>
      <c r="DH26" s="450"/>
      <c r="DI26" s="451"/>
    </row>
    <row r="27" spans="1:113" ht="18.75" customHeight="1" thickBot="1" x14ac:dyDescent="0.25">
      <c r="A27" s="163"/>
      <c r="B27" s="623"/>
      <c r="C27" s="599"/>
      <c r="D27" s="600"/>
      <c r="E27" s="502" t="s">
        <v>169</v>
      </c>
      <c r="F27" s="482"/>
      <c r="G27" s="482"/>
      <c r="H27" s="482"/>
      <c r="I27" s="482"/>
      <c r="J27" s="482"/>
      <c r="K27" s="483"/>
      <c r="L27" s="503">
        <v>1</v>
      </c>
      <c r="M27" s="504"/>
      <c r="N27" s="504"/>
      <c r="O27" s="504"/>
      <c r="P27" s="546"/>
      <c r="Q27" s="503">
        <v>3550</v>
      </c>
      <c r="R27" s="504"/>
      <c r="S27" s="504"/>
      <c r="T27" s="504"/>
      <c r="U27" s="504"/>
      <c r="V27" s="546"/>
      <c r="W27" s="598"/>
      <c r="X27" s="599"/>
      <c r="Y27" s="600"/>
      <c r="Z27" s="502" t="s">
        <v>170</v>
      </c>
      <c r="AA27" s="482"/>
      <c r="AB27" s="482"/>
      <c r="AC27" s="482"/>
      <c r="AD27" s="482"/>
      <c r="AE27" s="482"/>
      <c r="AF27" s="482"/>
      <c r="AG27" s="483"/>
      <c r="AH27" s="503" t="s">
        <v>122</v>
      </c>
      <c r="AI27" s="504"/>
      <c r="AJ27" s="504"/>
      <c r="AK27" s="504"/>
      <c r="AL27" s="546"/>
      <c r="AM27" s="503" t="s">
        <v>122</v>
      </c>
      <c r="AN27" s="504"/>
      <c r="AO27" s="504"/>
      <c r="AP27" s="504"/>
      <c r="AQ27" s="504"/>
      <c r="AR27" s="546"/>
      <c r="AS27" s="503" t="s">
        <v>122</v>
      </c>
      <c r="AT27" s="504"/>
      <c r="AU27" s="504"/>
      <c r="AV27" s="504"/>
      <c r="AW27" s="504"/>
      <c r="AX27" s="505"/>
      <c r="AY27" s="547" t="s">
        <v>171</v>
      </c>
      <c r="AZ27" s="548"/>
      <c r="BA27" s="548"/>
      <c r="BB27" s="548"/>
      <c r="BC27" s="548"/>
      <c r="BD27" s="548"/>
      <c r="BE27" s="548"/>
      <c r="BF27" s="548"/>
      <c r="BG27" s="548"/>
      <c r="BH27" s="548"/>
      <c r="BI27" s="548"/>
      <c r="BJ27" s="548"/>
      <c r="BK27" s="548"/>
      <c r="BL27" s="548"/>
      <c r="BM27" s="549"/>
      <c r="BN27" s="571" t="s">
        <v>122</v>
      </c>
      <c r="BO27" s="572"/>
      <c r="BP27" s="572"/>
      <c r="BQ27" s="572"/>
      <c r="BR27" s="572"/>
      <c r="BS27" s="572"/>
      <c r="BT27" s="572"/>
      <c r="BU27" s="573"/>
      <c r="BV27" s="571" t="s">
        <v>122</v>
      </c>
      <c r="BW27" s="572"/>
      <c r="BX27" s="572"/>
      <c r="BY27" s="572"/>
      <c r="BZ27" s="572"/>
      <c r="CA27" s="572"/>
      <c r="CB27" s="572"/>
      <c r="CC27" s="573"/>
      <c r="CD27" s="178"/>
      <c r="CE27" s="566"/>
      <c r="CF27" s="566"/>
      <c r="CG27" s="566"/>
      <c r="CH27" s="566"/>
      <c r="CI27" s="566"/>
      <c r="CJ27" s="566"/>
      <c r="CK27" s="566"/>
      <c r="CL27" s="566"/>
      <c r="CM27" s="566"/>
      <c r="CN27" s="566"/>
      <c r="CO27" s="566"/>
      <c r="CP27" s="566"/>
      <c r="CQ27" s="566"/>
      <c r="CR27" s="566"/>
      <c r="CS27" s="567"/>
      <c r="CT27" s="449"/>
      <c r="CU27" s="450"/>
      <c r="CV27" s="450"/>
      <c r="CW27" s="450"/>
      <c r="CX27" s="450"/>
      <c r="CY27" s="450"/>
      <c r="CZ27" s="450"/>
      <c r="DA27" s="451"/>
      <c r="DB27" s="449"/>
      <c r="DC27" s="450"/>
      <c r="DD27" s="450"/>
      <c r="DE27" s="450"/>
      <c r="DF27" s="450"/>
      <c r="DG27" s="450"/>
      <c r="DH27" s="450"/>
      <c r="DI27" s="451"/>
    </row>
    <row r="28" spans="1:113" ht="18.75" customHeight="1" x14ac:dyDescent="0.2">
      <c r="A28" s="163"/>
      <c r="B28" s="623"/>
      <c r="C28" s="599"/>
      <c r="D28" s="600"/>
      <c r="E28" s="502" t="s">
        <v>172</v>
      </c>
      <c r="F28" s="482"/>
      <c r="G28" s="482"/>
      <c r="H28" s="482"/>
      <c r="I28" s="482"/>
      <c r="J28" s="482"/>
      <c r="K28" s="483"/>
      <c r="L28" s="503">
        <v>1</v>
      </c>
      <c r="M28" s="504"/>
      <c r="N28" s="504"/>
      <c r="O28" s="504"/>
      <c r="P28" s="546"/>
      <c r="Q28" s="503">
        <v>2700</v>
      </c>
      <c r="R28" s="504"/>
      <c r="S28" s="504"/>
      <c r="T28" s="504"/>
      <c r="U28" s="504"/>
      <c r="V28" s="546"/>
      <c r="W28" s="598"/>
      <c r="X28" s="599"/>
      <c r="Y28" s="600"/>
      <c r="Z28" s="502" t="s">
        <v>173</v>
      </c>
      <c r="AA28" s="482"/>
      <c r="AB28" s="482"/>
      <c r="AC28" s="482"/>
      <c r="AD28" s="482"/>
      <c r="AE28" s="482"/>
      <c r="AF28" s="482"/>
      <c r="AG28" s="483"/>
      <c r="AH28" s="503" t="s">
        <v>122</v>
      </c>
      <c r="AI28" s="504"/>
      <c r="AJ28" s="504"/>
      <c r="AK28" s="504"/>
      <c r="AL28" s="546"/>
      <c r="AM28" s="503" t="s">
        <v>122</v>
      </c>
      <c r="AN28" s="504"/>
      <c r="AO28" s="504"/>
      <c r="AP28" s="504"/>
      <c r="AQ28" s="504"/>
      <c r="AR28" s="546"/>
      <c r="AS28" s="503" t="s">
        <v>122</v>
      </c>
      <c r="AT28" s="504"/>
      <c r="AU28" s="504"/>
      <c r="AV28" s="504"/>
      <c r="AW28" s="504"/>
      <c r="AX28" s="505"/>
      <c r="AY28" s="606" t="s">
        <v>174</v>
      </c>
      <c r="AZ28" s="607"/>
      <c r="BA28" s="607"/>
      <c r="BB28" s="608"/>
      <c r="BC28" s="412" t="s">
        <v>46</v>
      </c>
      <c r="BD28" s="413"/>
      <c r="BE28" s="413"/>
      <c r="BF28" s="413"/>
      <c r="BG28" s="413"/>
      <c r="BH28" s="413"/>
      <c r="BI28" s="413"/>
      <c r="BJ28" s="413"/>
      <c r="BK28" s="413"/>
      <c r="BL28" s="413"/>
      <c r="BM28" s="414"/>
      <c r="BN28" s="415">
        <v>1502945</v>
      </c>
      <c r="BO28" s="416"/>
      <c r="BP28" s="416"/>
      <c r="BQ28" s="416"/>
      <c r="BR28" s="416"/>
      <c r="BS28" s="416"/>
      <c r="BT28" s="416"/>
      <c r="BU28" s="417"/>
      <c r="BV28" s="415">
        <v>1289440</v>
      </c>
      <c r="BW28" s="416"/>
      <c r="BX28" s="416"/>
      <c r="BY28" s="416"/>
      <c r="BZ28" s="416"/>
      <c r="CA28" s="416"/>
      <c r="CB28" s="416"/>
      <c r="CC28" s="417"/>
      <c r="CD28" s="176"/>
      <c r="CE28" s="566"/>
      <c r="CF28" s="566"/>
      <c r="CG28" s="566"/>
      <c r="CH28" s="566"/>
      <c r="CI28" s="566"/>
      <c r="CJ28" s="566"/>
      <c r="CK28" s="566"/>
      <c r="CL28" s="566"/>
      <c r="CM28" s="566"/>
      <c r="CN28" s="566"/>
      <c r="CO28" s="566"/>
      <c r="CP28" s="566"/>
      <c r="CQ28" s="566"/>
      <c r="CR28" s="566"/>
      <c r="CS28" s="567"/>
      <c r="CT28" s="449"/>
      <c r="CU28" s="450"/>
      <c r="CV28" s="450"/>
      <c r="CW28" s="450"/>
      <c r="CX28" s="450"/>
      <c r="CY28" s="450"/>
      <c r="CZ28" s="450"/>
      <c r="DA28" s="451"/>
      <c r="DB28" s="449"/>
      <c r="DC28" s="450"/>
      <c r="DD28" s="450"/>
      <c r="DE28" s="450"/>
      <c r="DF28" s="450"/>
      <c r="DG28" s="450"/>
      <c r="DH28" s="450"/>
      <c r="DI28" s="451"/>
    </row>
    <row r="29" spans="1:113" ht="18.75" customHeight="1" x14ac:dyDescent="0.2">
      <c r="A29" s="163"/>
      <c r="B29" s="623"/>
      <c r="C29" s="599"/>
      <c r="D29" s="600"/>
      <c r="E29" s="502" t="s">
        <v>175</v>
      </c>
      <c r="F29" s="482"/>
      <c r="G29" s="482"/>
      <c r="H29" s="482"/>
      <c r="I29" s="482"/>
      <c r="J29" s="482"/>
      <c r="K29" s="483"/>
      <c r="L29" s="503">
        <v>10</v>
      </c>
      <c r="M29" s="504"/>
      <c r="N29" s="504"/>
      <c r="O29" s="504"/>
      <c r="P29" s="546"/>
      <c r="Q29" s="503">
        <v>2440</v>
      </c>
      <c r="R29" s="504"/>
      <c r="S29" s="504"/>
      <c r="T29" s="504"/>
      <c r="U29" s="504"/>
      <c r="V29" s="546"/>
      <c r="W29" s="601"/>
      <c r="X29" s="602"/>
      <c r="Y29" s="603"/>
      <c r="Z29" s="502" t="s">
        <v>176</v>
      </c>
      <c r="AA29" s="482"/>
      <c r="AB29" s="482"/>
      <c r="AC29" s="482"/>
      <c r="AD29" s="482"/>
      <c r="AE29" s="482"/>
      <c r="AF29" s="482"/>
      <c r="AG29" s="483"/>
      <c r="AH29" s="503">
        <v>182</v>
      </c>
      <c r="AI29" s="504"/>
      <c r="AJ29" s="504"/>
      <c r="AK29" s="504"/>
      <c r="AL29" s="546"/>
      <c r="AM29" s="503">
        <v>531804</v>
      </c>
      <c r="AN29" s="504"/>
      <c r="AO29" s="504"/>
      <c r="AP29" s="504"/>
      <c r="AQ29" s="504"/>
      <c r="AR29" s="546"/>
      <c r="AS29" s="503">
        <v>2922</v>
      </c>
      <c r="AT29" s="504"/>
      <c r="AU29" s="504"/>
      <c r="AV29" s="504"/>
      <c r="AW29" s="504"/>
      <c r="AX29" s="505"/>
      <c r="AY29" s="609"/>
      <c r="AZ29" s="610"/>
      <c r="BA29" s="610"/>
      <c r="BB29" s="611"/>
      <c r="BC29" s="486" t="s">
        <v>177</v>
      </c>
      <c r="BD29" s="487"/>
      <c r="BE29" s="487"/>
      <c r="BF29" s="487"/>
      <c r="BG29" s="487"/>
      <c r="BH29" s="487"/>
      <c r="BI29" s="487"/>
      <c r="BJ29" s="487"/>
      <c r="BK29" s="487"/>
      <c r="BL29" s="487"/>
      <c r="BM29" s="488"/>
      <c r="BN29" s="452">
        <v>2381</v>
      </c>
      <c r="BO29" s="453"/>
      <c r="BP29" s="453"/>
      <c r="BQ29" s="453"/>
      <c r="BR29" s="453"/>
      <c r="BS29" s="453"/>
      <c r="BT29" s="453"/>
      <c r="BU29" s="454"/>
      <c r="BV29" s="452">
        <v>2380</v>
      </c>
      <c r="BW29" s="453"/>
      <c r="BX29" s="453"/>
      <c r="BY29" s="453"/>
      <c r="BZ29" s="453"/>
      <c r="CA29" s="453"/>
      <c r="CB29" s="453"/>
      <c r="CC29" s="454"/>
      <c r="CD29" s="178"/>
      <c r="CE29" s="566"/>
      <c r="CF29" s="566"/>
      <c r="CG29" s="566"/>
      <c r="CH29" s="566"/>
      <c r="CI29" s="566"/>
      <c r="CJ29" s="566"/>
      <c r="CK29" s="566"/>
      <c r="CL29" s="566"/>
      <c r="CM29" s="566"/>
      <c r="CN29" s="566"/>
      <c r="CO29" s="566"/>
      <c r="CP29" s="566"/>
      <c r="CQ29" s="566"/>
      <c r="CR29" s="566"/>
      <c r="CS29" s="567"/>
      <c r="CT29" s="449"/>
      <c r="CU29" s="450"/>
      <c r="CV29" s="450"/>
      <c r="CW29" s="450"/>
      <c r="CX29" s="450"/>
      <c r="CY29" s="450"/>
      <c r="CZ29" s="450"/>
      <c r="DA29" s="451"/>
      <c r="DB29" s="449"/>
      <c r="DC29" s="450"/>
      <c r="DD29" s="450"/>
      <c r="DE29" s="450"/>
      <c r="DF29" s="450"/>
      <c r="DG29" s="450"/>
      <c r="DH29" s="450"/>
      <c r="DI29" s="451"/>
    </row>
    <row r="30" spans="1:113" ht="18.75" customHeight="1" thickBot="1" x14ac:dyDescent="0.25">
      <c r="A30" s="163"/>
      <c r="B30" s="624"/>
      <c r="C30" s="625"/>
      <c r="D30" s="626"/>
      <c r="E30" s="506"/>
      <c r="F30" s="507"/>
      <c r="G30" s="507"/>
      <c r="H30" s="507"/>
      <c r="I30" s="507"/>
      <c r="J30" s="507"/>
      <c r="K30" s="508"/>
      <c r="L30" s="616"/>
      <c r="M30" s="617"/>
      <c r="N30" s="617"/>
      <c r="O30" s="617"/>
      <c r="P30" s="618"/>
      <c r="Q30" s="616"/>
      <c r="R30" s="617"/>
      <c r="S30" s="617"/>
      <c r="T30" s="617"/>
      <c r="U30" s="617"/>
      <c r="V30" s="618"/>
      <c r="W30" s="619" t="s">
        <v>178</v>
      </c>
      <c r="X30" s="620"/>
      <c r="Y30" s="620"/>
      <c r="Z30" s="620"/>
      <c r="AA30" s="620"/>
      <c r="AB30" s="620"/>
      <c r="AC30" s="620"/>
      <c r="AD30" s="620"/>
      <c r="AE30" s="620"/>
      <c r="AF30" s="620"/>
      <c r="AG30" s="621"/>
      <c r="AH30" s="579">
        <v>96.2</v>
      </c>
      <c r="AI30" s="580"/>
      <c r="AJ30" s="580"/>
      <c r="AK30" s="580"/>
      <c r="AL30" s="580"/>
      <c r="AM30" s="580"/>
      <c r="AN30" s="580"/>
      <c r="AO30" s="580"/>
      <c r="AP30" s="580"/>
      <c r="AQ30" s="580"/>
      <c r="AR30" s="580"/>
      <c r="AS30" s="580"/>
      <c r="AT30" s="580"/>
      <c r="AU30" s="580"/>
      <c r="AV30" s="580"/>
      <c r="AW30" s="580"/>
      <c r="AX30" s="582"/>
      <c r="AY30" s="612"/>
      <c r="AZ30" s="613"/>
      <c r="BA30" s="613"/>
      <c r="BB30" s="614"/>
      <c r="BC30" s="568" t="s">
        <v>48</v>
      </c>
      <c r="BD30" s="569"/>
      <c r="BE30" s="569"/>
      <c r="BF30" s="569"/>
      <c r="BG30" s="569"/>
      <c r="BH30" s="569"/>
      <c r="BI30" s="569"/>
      <c r="BJ30" s="569"/>
      <c r="BK30" s="569"/>
      <c r="BL30" s="569"/>
      <c r="BM30" s="570"/>
      <c r="BN30" s="571">
        <v>1892958</v>
      </c>
      <c r="BO30" s="572"/>
      <c r="BP30" s="572"/>
      <c r="BQ30" s="572"/>
      <c r="BR30" s="572"/>
      <c r="BS30" s="572"/>
      <c r="BT30" s="572"/>
      <c r="BU30" s="573"/>
      <c r="BV30" s="571">
        <v>1798409</v>
      </c>
      <c r="BW30" s="572"/>
      <c r="BX30" s="572"/>
      <c r="BY30" s="572"/>
      <c r="BZ30" s="572"/>
      <c r="CA30" s="572"/>
      <c r="CB30" s="572"/>
      <c r="CC30" s="57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15" t="s">
        <v>179</v>
      </c>
      <c r="D32" s="615"/>
      <c r="E32" s="615"/>
      <c r="F32" s="615"/>
      <c r="G32" s="615"/>
      <c r="H32" s="615"/>
      <c r="I32" s="615"/>
      <c r="J32" s="615"/>
      <c r="K32" s="615"/>
      <c r="L32" s="615"/>
      <c r="M32" s="615"/>
      <c r="N32" s="615"/>
      <c r="O32" s="615"/>
      <c r="P32" s="615"/>
      <c r="Q32" s="615"/>
      <c r="R32" s="615"/>
      <c r="S32" s="615"/>
      <c r="U32" s="456" t="s">
        <v>180</v>
      </c>
      <c r="V32" s="456"/>
      <c r="W32" s="456"/>
      <c r="X32" s="456"/>
      <c r="Y32" s="456"/>
      <c r="Z32" s="456"/>
      <c r="AA32" s="456"/>
      <c r="AB32" s="456"/>
      <c r="AC32" s="456"/>
      <c r="AD32" s="456"/>
      <c r="AE32" s="456"/>
      <c r="AF32" s="456"/>
      <c r="AG32" s="456"/>
      <c r="AH32" s="456"/>
      <c r="AI32" s="456"/>
      <c r="AJ32" s="456"/>
      <c r="AK32" s="456"/>
      <c r="AM32" s="456" t="s">
        <v>181</v>
      </c>
      <c r="AN32" s="456"/>
      <c r="AO32" s="456"/>
      <c r="AP32" s="456"/>
      <c r="AQ32" s="456"/>
      <c r="AR32" s="456"/>
      <c r="AS32" s="456"/>
      <c r="AT32" s="456"/>
      <c r="AU32" s="456"/>
      <c r="AV32" s="456"/>
      <c r="AW32" s="456"/>
      <c r="AX32" s="456"/>
      <c r="AY32" s="456"/>
      <c r="AZ32" s="456"/>
      <c r="BA32" s="456"/>
      <c r="BB32" s="456"/>
      <c r="BC32" s="456"/>
      <c r="BE32" s="456" t="s">
        <v>182</v>
      </c>
      <c r="BF32" s="456"/>
      <c r="BG32" s="456"/>
      <c r="BH32" s="456"/>
      <c r="BI32" s="456"/>
      <c r="BJ32" s="456"/>
      <c r="BK32" s="456"/>
      <c r="BL32" s="456"/>
      <c r="BM32" s="456"/>
      <c r="BN32" s="456"/>
      <c r="BO32" s="456"/>
      <c r="BP32" s="456"/>
      <c r="BQ32" s="456"/>
      <c r="BR32" s="456"/>
      <c r="BS32" s="456"/>
      <c r="BT32" s="456"/>
      <c r="BU32" s="456"/>
      <c r="BW32" s="456" t="s">
        <v>183</v>
      </c>
      <c r="BX32" s="456"/>
      <c r="BY32" s="456"/>
      <c r="BZ32" s="456"/>
      <c r="CA32" s="456"/>
      <c r="CB32" s="456"/>
      <c r="CC32" s="456"/>
      <c r="CD32" s="456"/>
      <c r="CE32" s="456"/>
      <c r="CF32" s="456"/>
      <c r="CG32" s="456"/>
      <c r="CH32" s="456"/>
      <c r="CI32" s="456"/>
      <c r="CJ32" s="456"/>
      <c r="CK32" s="456"/>
      <c r="CL32" s="456"/>
      <c r="CM32" s="456"/>
      <c r="CO32" s="456" t="s">
        <v>184</v>
      </c>
      <c r="CP32" s="456"/>
      <c r="CQ32" s="456"/>
      <c r="CR32" s="456"/>
      <c r="CS32" s="456"/>
      <c r="CT32" s="456"/>
      <c r="CU32" s="456"/>
      <c r="CV32" s="456"/>
      <c r="CW32" s="456"/>
      <c r="CX32" s="456"/>
      <c r="CY32" s="456"/>
      <c r="CZ32" s="456"/>
      <c r="DA32" s="456"/>
      <c r="DB32" s="456"/>
      <c r="DC32" s="456"/>
      <c r="DD32" s="456"/>
      <c r="DE32" s="456"/>
      <c r="DI32" s="186"/>
    </row>
    <row r="33" spans="1:113" ht="13.5" customHeight="1" x14ac:dyDescent="0.2">
      <c r="A33" s="163"/>
      <c r="B33" s="187"/>
      <c r="C33" s="476" t="s">
        <v>185</v>
      </c>
      <c r="D33" s="476"/>
      <c r="E33" s="441" t="s">
        <v>186</v>
      </c>
      <c r="F33" s="441"/>
      <c r="G33" s="441"/>
      <c r="H33" s="441"/>
      <c r="I33" s="441"/>
      <c r="J33" s="441"/>
      <c r="K33" s="441"/>
      <c r="L33" s="441"/>
      <c r="M33" s="441"/>
      <c r="N33" s="441"/>
      <c r="O33" s="441"/>
      <c r="P33" s="441"/>
      <c r="Q33" s="441"/>
      <c r="R33" s="441"/>
      <c r="S33" s="441"/>
      <c r="T33" s="188"/>
      <c r="U33" s="476" t="s">
        <v>185</v>
      </c>
      <c r="V33" s="476"/>
      <c r="W33" s="441" t="s">
        <v>186</v>
      </c>
      <c r="X33" s="441"/>
      <c r="Y33" s="441"/>
      <c r="Z33" s="441"/>
      <c r="AA33" s="441"/>
      <c r="AB33" s="441"/>
      <c r="AC33" s="441"/>
      <c r="AD33" s="441"/>
      <c r="AE33" s="441"/>
      <c r="AF33" s="441"/>
      <c r="AG33" s="441"/>
      <c r="AH33" s="441"/>
      <c r="AI33" s="441"/>
      <c r="AJ33" s="441"/>
      <c r="AK33" s="441"/>
      <c r="AL33" s="188"/>
      <c r="AM33" s="476" t="s">
        <v>185</v>
      </c>
      <c r="AN33" s="476"/>
      <c r="AO33" s="441" t="s">
        <v>186</v>
      </c>
      <c r="AP33" s="441"/>
      <c r="AQ33" s="441"/>
      <c r="AR33" s="441"/>
      <c r="AS33" s="441"/>
      <c r="AT33" s="441"/>
      <c r="AU33" s="441"/>
      <c r="AV33" s="441"/>
      <c r="AW33" s="441"/>
      <c r="AX33" s="441"/>
      <c r="AY33" s="441"/>
      <c r="AZ33" s="441"/>
      <c r="BA33" s="441"/>
      <c r="BB33" s="441"/>
      <c r="BC33" s="441"/>
      <c r="BD33" s="189"/>
      <c r="BE33" s="441" t="s">
        <v>187</v>
      </c>
      <c r="BF33" s="441"/>
      <c r="BG33" s="441" t="s">
        <v>188</v>
      </c>
      <c r="BH33" s="441"/>
      <c r="BI33" s="441"/>
      <c r="BJ33" s="441"/>
      <c r="BK33" s="441"/>
      <c r="BL33" s="441"/>
      <c r="BM33" s="441"/>
      <c r="BN33" s="441"/>
      <c r="BO33" s="441"/>
      <c r="BP33" s="441"/>
      <c r="BQ33" s="441"/>
      <c r="BR33" s="441"/>
      <c r="BS33" s="441"/>
      <c r="BT33" s="441"/>
      <c r="BU33" s="441"/>
      <c r="BV33" s="189"/>
      <c r="BW33" s="476" t="s">
        <v>187</v>
      </c>
      <c r="BX33" s="476"/>
      <c r="BY33" s="441" t="s">
        <v>189</v>
      </c>
      <c r="BZ33" s="441"/>
      <c r="CA33" s="441"/>
      <c r="CB33" s="441"/>
      <c r="CC33" s="441"/>
      <c r="CD33" s="441"/>
      <c r="CE33" s="441"/>
      <c r="CF33" s="441"/>
      <c r="CG33" s="441"/>
      <c r="CH33" s="441"/>
      <c r="CI33" s="441"/>
      <c r="CJ33" s="441"/>
      <c r="CK33" s="441"/>
      <c r="CL33" s="441"/>
      <c r="CM33" s="441"/>
      <c r="CN33" s="188"/>
      <c r="CO33" s="476" t="s">
        <v>185</v>
      </c>
      <c r="CP33" s="476"/>
      <c r="CQ33" s="441" t="s">
        <v>190</v>
      </c>
      <c r="CR33" s="441"/>
      <c r="CS33" s="441"/>
      <c r="CT33" s="441"/>
      <c r="CU33" s="441"/>
      <c r="CV33" s="441"/>
      <c r="CW33" s="441"/>
      <c r="CX33" s="441"/>
      <c r="CY33" s="441"/>
      <c r="CZ33" s="441"/>
      <c r="DA33" s="441"/>
      <c r="DB33" s="441"/>
      <c r="DC33" s="441"/>
      <c r="DD33" s="441"/>
      <c r="DE33" s="441"/>
      <c r="DF33" s="188"/>
      <c r="DG33" s="641" t="s">
        <v>191</v>
      </c>
      <c r="DH33" s="641"/>
      <c r="DI33" s="190"/>
    </row>
    <row r="34" spans="1:113" ht="32.25" customHeight="1" x14ac:dyDescent="0.2">
      <c r="A34" s="163"/>
      <c r="B34" s="187"/>
      <c r="C34" s="642">
        <f>IF(E34="","",1)</f>
        <v>1</v>
      </c>
      <c r="D34" s="642"/>
      <c r="E34" s="643" t="str">
        <f>IF('各会計、関係団体の財政状況及び健全化判断比率'!B7="","",'各会計、関係団体の財政状況及び健全化判断比率'!B7)</f>
        <v>一般会計</v>
      </c>
      <c r="F34" s="643"/>
      <c r="G34" s="643"/>
      <c r="H34" s="643"/>
      <c r="I34" s="643"/>
      <c r="J34" s="643"/>
      <c r="K34" s="643"/>
      <c r="L34" s="643"/>
      <c r="M34" s="643"/>
      <c r="N34" s="643"/>
      <c r="O34" s="643"/>
      <c r="P34" s="643"/>
      <c r="Q34" s="643"/>
      <c r="R34" s="643"/>
      <c r="S34" s="643"/>
      <c r="T34" s="163"/>
      <c r="U34" s="642">
        <f>IF(W34="","",MAX(C34:D43)+1)</f>
        <v>2</v>
      </c>
      <c r="V34" s="642"/>
      <c r="W34" s="643" t="str">
        <f>IF('各会計、関係団体の財政状況及び健全化判断比率'!B28="","",'各会計、関係団体の財政状況及び健全化判断比率'!B28)</f>
        <v>国民健康保険特別会計</v>
      </c>
      <c r="X34" s="643"/>
      <c r="Y34" s="643"/>
      <c r="Z34" s="643"/>
      <c r="AA34" s="643"/>
      <c r="AB34" s="643"/>
      <c r="AC34" s="643"/>
      <c r="AD34" s="643"/>
      <c r="AE34" s="643"/>
      <c r="AF34" s="643"/>
      <c r="AG34" s="643"/>
      <c r="AH34" s="643"/>
      <c r="AI34" s="643"/>
      <c r="AJ34" s="643"/>
      <c r="AK34" s="643"/>
      <c r="AL34" s="163"/>
      <c r="AM34" s="642">
        <f>IF(AO34="","",MAX(C34:D43,U34:V43)+1)</f>
        <v>5</v>
      </c>
      <c r="AN34" s="642"/>
      <c r="AO34" s="643" t="str">
        <f>IF('各会計、関係団体の財政状況及び健全化判断比率'!B31="","",'各会計、関係団体の財政状況及び健全化判断比率'!B31)</f>
        <v>水道事業会計</v>
      </c>
      <c r="AP34" s="643"/>
      <c r="AQ34" s="643"/>
      <c r="AR34" s="643"/>
      <c r="AS34" s="643"/>
      <c r="AT34" s="643"/>
      <c r="AU34" s="643"/>
      <c r="AV34" s="643"/>
      <c r="AW34" s="643"/>
      <c r="AX34" s="643"/>
      <c r="AY34" s="643"/>
      <c r="AZ34" s="643"/>
      <c r="BA34" s="643"/>
      <c r="BB34" s="643"/>
      <c r="BC34" s="643"/>
      <c r="BD34" s="163"/>
      <c r="BE34" s="642" t="str">
        <f>IF(BG34="","",MAX(C34:D43,U34:V43,AM34:AN43)+1)</f>
        <v/>
      </c>
      <c r="BF34" s="642"/>
      <c r="BG34" s="643"/>
      <c r="BH34" s="643"/>
      <c r="BI34" s="643"/>
      <c r="BJ34" s="643"/>
      <c r="BK34" s="643"/>
      <c r="BL34" s="643"/>
      <c r="BM34" s="643"/>
      <c r="BN34" s="643"/>
      <c r="BO34" s="643"/>
      <c r="BP34" s="643"/>
      <c r="BQ34" s="643"/>
      <c r="BR34" s="643"/>
      <c r="BS34" s="643"/>
      <c r="BT34" s="643"/>
      <c r="BU34" s="643"/>
      <c r="BV34" s="163"/>
      <c r="BW34" s="642">
        <f>IF(BY34="","",MAX(C34:D43,U34:V43,AM34:AN43,BE34:BF43)+1)</f>
        <v>7</v>
      </c>
      <c r="BX34" s="642"/>
      <c r="BY34" s="643" t="str">
        <f>IF('各会計、関係団体の財政状況及び健全化判断比率'!B68="","",'各会計、関係団体の財政状況及び健全化判断比率'!B68)</f>
        <v>知多南部消防組合</v>
      </c>
      <c r="BZ34" s="643"/>
      <c r="CA34" s="643"/>
      <c r="CB34" s="643"/>
      <c r="CC34" s="643"/>
      <c r="CD34" s="643"/>
      <c r="CE34" s="643"/>
      <c r="CF34" s="643"/>
      <c r="CG34" s="643"/>
      <c r="CH34" s="643"/>
      <c r="CI34" s="643"/>
      <c r="CJ34" s="643"/>
      <c r="CK34" s="643"/>
      <c r="CL34" s="643"/>
      <c r="CM34" s="643"/>
      <c r="CN34" s="163"/>
      <c r="CO34" s="642" t="str">
        <f>IF(CQ34="","",MAX(C34:D43,U34:V43,AM34:AN43,BE34:BF43,BW34:BX43)+1)</f>
        <v/>
      </c>
      <c r="CP34" s="642"/>
      <c r="CQ34" s="643" t="str">
        <f>IF('各会計、関係団体の財政状況及び健全化判断比率'!BS7="","",'各会計、関係団体の財政状況及び健全化判断比率'!BS7)</f>
        <v/>
      </c>
      <c r="CR34" s="643"/>
      <c r="CS34" s="643"/>
      <c r="CT34" s="643"/>
      <c r="CU34" s="643"/>
      <c r="CV34" s="643"/>
      <c r="CW34" s="643"/>
      <c r="CX34" s="643"/>
      <c r="CY34" s="643"/>
      <c r="CZ34" s="643"/>
      <c r="DA34" s="643"/>
      <c r="DB34" s="643"/>
      <c r="DC34" s="643"/>
      <c r="DD34" s="643"/>
      <c r="DE34" s="643"/>
      <c r="DG34" s="644" t="str">
        <f>IF('各会計、関係団体の財政状況及び健全化判断比率'!BR7="","",'各会計、関係団体の財政状況及び健全化判断比率'!BR7)</f>
        <v/>
      </c>
      <c r="DH34" s="644"/>
      <c r="DI34" s="190"/>
    </row>
    <row r="35" spans="1:113" ht="32.25" customHeight="1" x14ac:dyDescent="0.2">
      <c r="A35" s="163"/>
      <c r="B35" s="187"/>
      <c r="C35" s="642" t="str">
        <f>IF(E35="","",C34+1)</f>
        <v/>
      </c>
      <c r="D35" s="642"/>
      <c r="E35" s="643" t="str">
        <f>IF('各会計、関係団体の財政状況及び健全化判断比率'!B8="","",'各会計、関係団体の財政状況及び健全化判断比率'!B8)</f>
        <v/>
      </c>
      <c r="F35" s="643"/>
      <c r="G35" s="643"/>
      <c r="H35" s="643"/>
      <c r="I35" s="643"/>
      <c r="J35" s="643"/>
      <c r="K35" s="643"/>
      <c r="L35" s="643"/>
      <c r="M35" s="643"/>
      <c r="N35" s="643"/>
      <c r="O35" s="643"/>
      <c r="P35" s="643"/>
      <c r="Q35" s="643"/>
      <c r="R35" s="643"/>
      <c r="S35" s="643"/>
      <c r="T35" s="163"/>
      <c r="U35" s="642">
        <f>IF(W35="","",U34+1)</f>
        <v>3</v>
      </c>
      <c r="V35" s="642"/>
      <c r="W35" s="643" t="str">
        <f>IF('各会計、関係団体の財政状況及び健全化判断比率'!B29="","",'各会計、関係団体の財政状況及び健全化判断比率'!B29)</f>
        <v>介護保険特別会計</v>
      </c>
      <c r="X35" s="643"/>
      <c r="Y35" s="643"/>
      <c r="Z35" s="643"/>
      <c r="AA35" s="643"/>
      <c r="AB35" s="643"/>
      <c r="AC35" s="643"/>
      <c r="AD35" s="643"/>
      <c r="AE35" s="643"/>
      <c r="AF35" s="643"/>
      <c r="AG35" s="643"/>
      <c r="AH35" s="643"/>
      <c r="AI35" s="643"/>
      <c r="AJ35" s="643"/>
      <c r="AK35" s="643"/>
      <c r="AL35" s="163"/>
      <c r="AM35" s="642">
        <f t="shared" ref="AM35:AM43" si="0">IF(AO35="","",AM34+1)</f>
        <v>6</v>
      </c>
      <c r="AN35" s="642"/>
      <c r="AO35" s="643" t="str">
        <f>IF('各会計、関係団体の財政状況及び健全化判断比率'!B32="","",'各会計、関係団体の財政状況及び健全化判断比率'!B32)</f>
        <v>漁業集落排水事業会計</v>
      </c>
      <c r="AP35" s="643"/>
      <c r="AQ35" s="643"/>
      <c r="AR35" s="643"/>
      <c r="AS35" s="643"/>
      <c r="AT35" s="643"/>
      <c r="AU35" s="643"/>
      <c r="AV35" s="643"/>
      <c r="AW35" s="643"/>
      <c r="AX35" s="643"/>
      <c r="AY35" s="643"/>
      <c r="AZ35" s="643"/>
      <c r="BA35" s="643"/>
      <c r="BB35" s="643"/>
      <c r="BC35" s="643"/>
      <c r="BD35" s="163"/>
      <c r="BE35" s="642" t="str">
        <f t="shared" ref="BE35:BE43" si="1">IF(BG35="","",BE34+1)</f>
        <v/>
      </c>
      <c r="BF35" s="642"/>
      <c r="BG35" s="643"/>
      <c r="BH35" s="643"/>
      <c r="BI35" s="643"/>
      <c r="BJ35" s="643"/>
      <c r="BK35" s="643"/>
      <c r="BL35" s="643"/>
      <c r="BM35" s="643"/>
      <c r="BN35" s="643"/>
      <c r="BO35" s="643"/>
      <c r="BP35" s="643"/>
      <c r="BQ35" s="643"/>
      <c r="BR35" s="643"/>
      <c r="BS35" s="643"/>
      <c r="BT35" s="643"/>
      <c r="BU35" s="643"/>
      <c r="BV35" s="163"/>
      <c r="BW35" s="642">
        <f t="shared" ref="BW35:BW43" si="2">IF(BY35="","",BW34+1)</f>
        <v>8</v>
      </c>
      <c r="BX35" s="642"/>
      <c r="BY35" s="643" t="str">
        <f>IF('各会計、関係団体の財政状況及び健全化判断比率'!B69="","",'各会計、関係団体の財政状況及び健全化判断比率'!B69)</f>
        <v>知多南部衛生組合</v>
      </c>
      <c r="BZ35" s="643"/>
      <c r="CA35" s="643"/>
      <c r="CB35" s="643"/>
      <c r="CC35" s="643"/>
      <c r="CD35" s="643"/>
      <c r="CE35" s="643"/>
      <c r="CF35" s="643"/>
      <c r="CG35" s="643"/>
      <c r="CH35" s="643"/>
      <c r="CI35" s="643"/>
      <c r="CJ35" s="643"/>
      <c r="CK35" s="643"/>
      <c r="CL35" s="643"/>
      <c r="CM35" s="643"/>
      <c r="CN35" s="163"/>
      <c r="CO35" s="642" t="str">
        <f t="shared" ref="CO35:CO43" si="3">IF(CQ35="","",CO34+1)</f>
        <v/>
      </c>
      <c r="CP35" s="642"/>
      <c r="CQ35" s="643" t="str">
        <f>IF('各会計、関係団体の財政状況及び健全化判断比率'!BS8="","",'各会計、関係団体の財政状況及び健全化判断比率'!BS8)</f>
        <v/>
      </c>
      <c r="CR35" s="643"/>
      <c r="CS35" s="643"/>
      <c r="CT35" s="643"/>
      <c r="CU35" s="643"/>
      <c r="CV35" s="643"/>
      <c r="CW35" s="643"/>
      <c r="CX35" s="643"/>
      <c r="CY35" s="643"/>
      <c r="CZ35" s="643"/>
      <c r="DA35" s="643"/>
      <c r="DB35" s="643"/>
      <c r="DC35" s="643"/>
      <c r="DD35" s="643"/>
      <c r="DE35" s="643"/>
      <c r="DG35" s="644" t="str">
        <f>IF('各会計、関係団体の財政状況及び健全化判断比率'!BR8="","",'各会計、関係団体の財政状況及び健全化判断比率'!BR8)</f>
        <v/>
      </c>
      <c r="DH35" s="644"/>
      <c r="DI35" s="190"/>
    </row>
    <row r="36" spans="1:113" ht="32.25" customHeight="1" x14ac:dyDescent="0.2">
      <c r="A36" s="163"/>
      <c r="B36" s="187"/>
      <c r="C36" s="642" t="str">
        <f>IF(E36="","",C35+1)</f>
        <v/>
      </c>
      <c r="D36" s="642"/>
      <c r="E36" s="643" t="str">
        <f>IF('各会計、関係団体の財政状況及び健全化判断比率'!B9="","",'各会計、関係団体の財政状況及び健全化判断比率'!B9)</f>
        <v/>
      </c>
      <c r="F36" s="643"/>
      <c r="G36" s="643"/>
      <c r="H36" s="643"/>
      <c r="I36" s="643"/>
      <c r="J36" s="643"/>
      <c r="K36" s="643"/>
      <c r="L36" s="643"/>
      <c r="M36" s="643"/>
      <c r="N36" s="643"/>
      <c r="O36" s="643"/>
      <c r="P36" s="643"/>
      <c r="Q36" s="643"/>
      <c r="R36" s="643"/>
      <c r="S36" s="643"/>
      <c r="T36" s="163"/>
      <c r="U36" s="642">
        <f t="shared" ref="U36:U43" si="4">IF(W36="","",U35+1)</f>
        <v>4</v>
      </c>
      <c r="V36" s="642"/>
      <c r="W36" s="643" t="str">
        <f>IF('各会計、関係団体の財政状況及び健全化判断比率'!B30="","",'各会計、関係団体の財政状況及び健全化判断比率'!B30)</f>
        <v>後期高齢者医療特別会計</v>
      </c>
      <c r="X36" s="643"/>
      <c r="Y36" s="643"/>
      <c r="Z36" s="643"/>
      <c r="AA36" s="643"/>
      <c r="AB36" s="643"/>
      <c r="AC36" s="643"/>
      <c r="AD36" s="643"/>
      <c r="AE36" s="643"/>
      <c r="AF36" s="643"/>
      <c r="AG36" s="643"/>
      <c r="AH36" s="643"/>
      <c r="AI36" s="643"/>
      <c r="AJ36" s="643"/>
      <c r="AK36" s="643"/>
      <c r="AL36" s="163"/>
      <c r="AM36" s="642" t="str">
        <f t="shared" si="0"/>
        <v/>
      </c>
      <c r="AN36" s="642"/>
      <c r="AO36" s="643"/>
      <c r="AP36" s="643"/>
      <c r="AQ36" s="643"/>
      <c r="AR36" s="643"/>
      <c r="AS36" s="643"/>
      <c r="AT36" s="643"/>
      <c r="AU36" s="643"/>
      <c r="AV36" s="643"/>
      <c r="AW36" s="643"/>
      <c r="AX36" s="643"/>
      <c r="AY36" s="643"/>
      <c r="AZ36" s="643"/>
      <c r="BA36" s="643"/>
      <c r="BB36" s="643"/>
      <c r="BC36" s="643"/>
      <c r="BD36" s="163"/>
      <c r="BE36" s="642" t="str">
        <f t="shared" si="1"/>
        <v/>
      </c>
      <c r="BF36" s="642"/>
      <c r="BG36" s="643"/>
      <c r="BH36" s="643"/>
      <c r="BI36" s="643"/>
      <c r="BJ36" s="643"/>
      <c r="BK36" s="643"/>
      <c r="BL36" s="643"/>
      <c r="BM36" s="643"/>
      <c r="BN36" s="643"/>
      <c r="BO36" s="643"/>
      <c r="BP36" s="643"/>
      <c r="BQ36" s="643"/>
      <c r="BR36" s="643"/>
      <c r="BS36" s="643"/>
      <c r="BT36" s="643"/>
      <c r="BU36" s="643"/>
      <c r="BV36" s="163"/>
      <c r="BW36" s="642">
        <f t="shared" si="2"/>
        <v>9</v>
      </c>
      <c r="BX36" s="642"/>
      <c r="BY36" s="643" t="str">
        <f>IF('各会計、関係団体の財政状況及び健全化判断比率'!B70="","",'各会計、関係団体の財政状況及び健全化判断比率'!B70)</f>
        <v xml:space="preserve">愛知県市町村職員退職手当組合 </v>
      </c>
      <c r="BZ36" s="643"/>
      <c r="CA36" s="643"/>
      <c r="CB36" s="643"/>
      <c r="CC36" s="643"/>
      <c r="CD36" s="643"/>
      <c r="CE36" s="643"/>
      <c r="CF36" s="643"/>
      <c r="CG36" s="643"/>
      <c r="CH36" s="643"/>
      <c r="CI36" s="643"/>
      <c r="CJ36" s="643"/>
      <c r="CK36" s="643"/>
      <c r="CL36" s="643"/>
      <c r="CM36" s="643"/>
      <c r="CN36" s="163"/>
      <c r="CO36" s="642" t="str">
        <f t="shared" si="3"/>
        <v/>
      </c>
      <c r="CP36" s="642"/>
      <c r="CQ36" s="643" t="str">
        <f>IF('各会計、関係団体の財政状況及び健全化判断比率'!BS9="","",'各会計、関係団体の財政状況及び健全化判断比率'!BS9)</f>
        <v/>
      </c>
      <c r="CR36" s="643"/>
      <c r="CS36" s="643"/>
      <c r="CT36" s="643"/>
      <c r="CU36" s="643"/>
      <c r="CV36" s="643"/>
      <c r="CW36" s="643"/>
      <c r="CX36" s="643"/>
      <c r="CY36" s="643"/>
      <c r="CZ36" s="643"/>
      <c r="DA36" s="643"/>
      <c r="DB36" s="643"/>
      <c r="DC36" s="643"/>
      <c r="DD36" s="643"/>
      <c r="DE36" s="643"/>
      <c r="DG36" s="644" t="str">
        <f>IF('各会計、関係団体の財政状況及び健全化判断比率'!BR9="","",'各会計、関係団体の財政状況及び健全化判断比率'!BR9)</f>
        <v/>
      </c>
      <c r="DH36" s="644"/>
      <c r="DI36" s="190"/>
    </row>
    <row r="37" spans="1:113" ht="32.25" customHeight="1" x14ac:dyDescent="0.2">
      <c r="A37" s="163"/>
      <c r="B37" s="187"/>
      <c r="C37" s="642" t="str">
        <f>IF(E37="","",C36+1)</f>
        <v/>
      </c>
      <c r="D37" s="642"/>
      <c r="E37" s="643" t="str">
        <f>IF('各会計、関係団体の財政状況及び健全化判断比率'!B10="","",'各会計、関係団体の財政状況及び健全化判断比率'!B10)</f>
        <v/>
      </c>
      <c r="F37" s="643"/>
      <c r="G37" s="643"/>
      <c r="H37" s="643"/>
      <c r="I37" s="643"/>
      <c r="J37" s="643"/>
      <c r="K37" s="643"/>
      <c r="L37" s="643"/>
      <c r="M37" s="643"/>
      <c r="N37" s="643"/>
      <c r="O37" s="643"/>
      <c r="P37" s="643"/>
      <c r="Q37" s="643"/>
      <c r="R37" s="643"/>
      <c r="S37" s="643"/>
      <c r="T37" s="163"/>
      <c r="U37" s="642" t="str">
        <f t="shared" si="4"/>
        <v/>
      </c>
      <c r="V37" s="642"/>
      <c r="W37" s="643"/>
      <c r="X37" s="643"/>
      <c r="Y37" s="643"/>
      <c r="Z37" s="643"/>
      <c r="AA37" s="643"/>
      <c r="AB37" s="643"/>
      <c r="AC37" s="643"/>
      <c r="AD37" s="643"/>
      <c r="AE37" s="643"/>
      <c r="AF37" s="643"/>
      <c r="AG37" s="643"/>
      <c r="AH37" s="643"/>
      <c r="AI37" s="643"/>
      <c r="AJ37" s="643"/>
      <c r="AK37" s="643"/>
      <c r="AL37" s="163"/>
      <c r="AM37" s="642" t="str">
        <f t="shared" si="0"/>
        <v/>
      </c>
      <c r="AN37" s="642"/>
      <c r="AO37" s="643"/>
      <c r="AP37" s="643"/>
      <c r="AQ37" s="643"/>
      <c r="AR37" s="643"/>
      <c r="AS37" s="643"/>
      <c r="AT37" s="643"/>
      <c r="AU37" s="643"/>
      <c r="AV37" s="643"/>
      <c r="AW37" s="643"/>
      <c r="AX37" s="643"/>
      <c r="AY37" s="643"/>
      <c r="AZ37" s="643"/>
      <c r="BA37" s="643"/>
      <c r="BB37" s="643"/>
      <c r="BC37" s="643"/>
      <c r="BD37" s="163"/>
      <c r="BE37" s="642" t="str">
        <f t="shared" si="1"/>
        <v/>
      </c>
      <c r="BF37" s="642"/>
      <c r="BG37" s="643"/>
      <c r="BH37" s="643"/>
      <c r="BI37" s="643"/>
      <c r="BJ37" s="643"/>
      <c r="BK37" s="643"/>
      <c r="BL37" s="643"/>
      <c r="BM37" s="643"/>
      <c r="BN37" s="643"/>
      <c r="BO37" s="643"/>
      <c r="BP37" s="643"/>
      <c r="BQ37" s="643"/>
      <c r="BR37" s="643"/>
      <c r="BS37" s="643"/>
      <c r="BT37" s="643"/>
      <c r="BU37" s="643"/>
      <c r="BV37" s="163"/>
      <c r="BW37" s="642">
        <f t="shared" si="2"/>
        <v>10</v>
      </c>
      <c r="BX37" s="642"/>
      <c r="BY37" s="643" t="str">
        <f>IF('各会計、関係団体の財政状況及び健全化判断比率'!B71="","",'各会計、関係団体の財政状況及び健全化判断比率'!B71)</f>
        <v>愛知県後期高齢者医療広域連合（一般会計）</v>
      </c>
      <c r="BZ37" s="643"/>
      <c r="CA37" s="643"/>
      <c r="CB37" s="643"/>
      <c r="CC37" s="643"/>
      <c r="CD37" s="643"/>
      <c r="CE37" s="643"/>
      <c r="CF37" s="643"/>
      <c r="CG37" s="643"/>
      <c r="CH37" s="643"/>
      <c r="CI37" s="643"/>
      <c r="CJ37" s="643"/>
      <c r="CK37" s="643"/>
      <c r="CL37" s="643"/>
      <c r="CM37" s="643"/>
      <c r="CN37" s="163"/>
      <c r="CO37" s="642" t="str">
        <f t="shared" si="3"/>
        <v/>
      </c>
      <c r="CP37" s="642"/>
      <c r="CQ37" s="643" t="str">
        <f>IF('各会計、関係団体の財政状況及び健全化判断比率'!BS10="","",'各会計、関係団体の財政状況及び健全化判断比率'!BS10)</f>
        <v/>
      </c>
      <c r="CR37" s="643"/>
      <c r="CS37" s="643"/>
      <c r="CT37" s="643"/>
      <c r="CU37" s="643"/>
      <c r="CV37" s="643"/>
      <c r="CW37" s="643"/>
      <c r="CX37" s="643"/>
      <c r="CY37" s="643"/>
      <c r="CZ37" s="643"/>
      <c r="DA37" s="643"/>
      <c r="DB37" s="643"/>
      <c r="DC37" s="643"/>
      <c r="DD37" s="643"/>
      <c r="DE37" s="643"/>
      <c r="DG37" s="644" t="str">
        <f>IF('各会計、関係団体の財政状況及び健全化判断比率'!BR10="","",'各会計、関係団体の財政状況及び健全化判断比率'!BR10)</f>
        <v/>
      </c>
      <c r="DH37" s="644"/>
      <c r="DI37" s="190"/>
    </row>
    <row r="38" spans="1:113" ht="32.25" customHeight="1" x14ac:dyDescent="0.2">
      <c r="A38" s="163"/>
      <c r="B38" s="187"/>
      <c r="C38" s="642" t="str">
        <f t="shared" ref="C38:C43" si="5">IF(E38="","",C37+1)</f>
        <v/>
      </c>
      <c r="D38" s="642"/>
      <c r="E38" s="643" t="str">
        <f>IF('各会計、関係団体の財政状況及び健全化判断比率'!B11="","",'各会計、関係団体の財政状況及び健全化判断比率'!B11)</f>
        <v/>
      </c>
      <c r="F38" s="643"/>
      <c r="G38" s="643"/>
      <c r="H38" s="643"/>
      <c r="I38" s="643"/>
      <c r="J38" s="643"/>
      <c r="K38" s="643"/>
      <c r="L38" s="643"/>
      <c r="M38" s="643"/>
      <c r="N38" s="643"/>
      <c r="O38" s="643"/>
      <c r="P38" s="643"/>
      <c r="Q38" s="643"/>
      <c r="R38" s="643"/>
      <c r="S38" s="643"/>
      <c r="T38" s="163"/>
      <c r="U38" s="642" t="str">
        <f t="shared" si="4"/>
        <v/>
      </c>
      <c r="V38" s="642"/>
      <c r="W38" s="643"/>
      <c r="X38" s="643"/>
      <c r="Y38" s="643"/>
      <c r="Z38" s="643"/>
      <c r="AA38" s="643"/>
      <c r="AB38" s="643"/>
      <c r="AC38" s="643"/>
      <c r="AD38" s="643"/>
      <c r="AE38" s="643"/>
      <c r="AF38" s="643"/>
      <c r="AG38" s="643"/>
      <c r="AH38" s="643"/>
      <c r="AI38" s="643"/>
      <c r="AJ38" s="643"/>
      <c r="AK38" s="643"/>
      <c r="AL38" s="163"/>
      <c r="AM38" s="642" t="str">
        <f t="shared" si="0"/>
        <v/>
      </c>
      <c r="AN38" s="642"/>
      <c r="AO38" s="643"/>
      <c r="AP38" s="643"/>
      <c r="AQ38" s="643"/>
      <c r="AR38" s="643"/>
      <c r="AS38" s="643"/>
      <c r="AT38" s="643"/>
      <c r="AU38" s="643"/>
      <c r="AV38" s="643"/>
      <c r="AW38" s="643"/>
      <c r="AX38" s="643"/>
      <c r="AY38" s="643"/>
      <c r="AZ38" s="643"/>
      <c r="BA38" s="643"/>
      <c r="BB38" s="643"/>
      <c r="BC38" s="643"/>
      <c r="BD38" s="163"/>
      <c r="BE38" s="642" t="str">
        <f t="shared" si="1"/>
        <v/>
      </c>
      <c r="BF38" s="642"/>
      <c r="BG38" s="643"/>
      <c r="BH38" s="643"/>
      <c r="BI38" s="643"/>
      <c r="BJ38" s="643"/>
      <c r="BK38" s="643"/>
      <c r="BL38" s="643"/>
      <c r="BM38" s="643"/>
      <c r="BN38" s="643"/>
      <c r="BO38" s="643"/>
      <c r="BP38" s="643"/>
      <c r="BQ38" s="643"/>
      <c r="BR38" s="643"/>
      <c r="BS38" s="643"/>
      <c r="BT38" s="643"/>
      <c r="BU38" s="643"/>
      <c r="BV38" s="163"/>
      <c r="BW38" s="642">
        <f t="shared" si="2"/>
        <v>11</v>
      </c>
      <c r="BX38" s="642"/>
      <c r="BY38" s="643" t="str">
        <f>IF('各会計、関係団体の財政状況及び健全化判断比率'!B72="","",'各会計、関係団体の財政状況及び健全化判断比率'!B72)</f>
        <v>愛知県後期高齢者医療広域連合（後期高齢者医療特別会計）</v>
      </c>
      <c r="BZ38" s="643"/>
      <c r="CA38" s="643"/>
      <c r="CB38" s="643"/>
      <c r="CC38" s="643"/>
      <c r="CD38" s="643"/>
      <c r="CE38" s="643"/>
      <c r="CF38" s="643"/>
      <c r="CG38" s="643"/>
      <c r="CH38" s="643"/>
      <c r="CI38" s="643"/>
      <c r="CJ38" s="643"/>
      <c r="CK38" s="643"/>
      <c r="CL38" s="643"/>
      <c r="CM38" s="643"/>
      <c r="CN38" s="163"/>
      <c r="CO38" s="642" t="str">
        <f t="shared" si="3"/>
        <v/>
      </c>
      <c r="CP38" s="642"/>
      <c r="CQ38" s="643" t="str">
        <f>IF('各会計、関係団体の財政状況及び健全化判断比率'!BS11="","",'各会計、関係団体の財政状況及び健全化判断比率'!BS11)</f>
        <v/>
      </c>
      <c r="CR38" s="643"/>
      <c r="CS38" s="643"/>
      <c r="CT38" s="643"/>
      <c r="CU38" s="643"/>
      <c r="CV38" s="643"/>
      <c r="CW38" s="643"/>
      <c r="CX38" s="643"/>
      <c r="CY38" s="643"/>
      <c r="CZ38" s="643"/>
      <c r="DA38" s="643"/>
      <c r="DB38" s="643"/>
      <c r="DC38" s="643"/>
      <c r="DD38" s="643"/>
      <c r="DE38" s="643"/>
      <c r="DG38" s="644" t="str">
        <f>IF('各会計、関係団体の財政状況及び健全化判断比率'!BR11="","",'各会計、関係団体の財政状況及び健全化判断比率'!BR11)</f>
        <v/>
      </c>
      <c r="DH38" s="644"/>
      <c r="DI38" s="190"/>
    </row>
    <row r="39" spans="1:113" ht="32.25" customHeight="1" x14ac:dyDescent="0.2">
      <c r="A39" s="163"/>
      <c r="B39" s="187"/>
      <c r="C39" s="642" t="str">
        <f t="shared" si="5"/>
        <v/>
      </c>
      <c r="D39" s="642"/>
      <c r="E39" s="643" t="str">
        <f>IF('各会計、関係団体の財政状況及び健全化判断比率'!B12="","",'各会計、関係団体の財政状況及び健全化判断比率'!B12)</f>
        <v/>
      </c>
      <c r="F39" s="643"/>
      <c r="G39" s="643"/>
      <c r="H39" s="643"/>
      <c r="I39" s="643"/>
      <c r="J39" s="643"/>
      <c r="K39" s="643"/>
      <c r="L39" s="643"/>
      <c r="M39" s="643"/>
      <c r="N39" s="643"/>
      <c r="O39" s="643"/>
      <c r="P39" s="643"/>
      <c r="Q39" s="643"/>
      <c r="R39" s="643"/>
      <c r="S39" s="643"/>
      <c r="T39" s="163"/>
      <c r="U39" s="642" t="str">
        <f t="shared" si="4"/>
        <v/>
      </c>
      <c r="V39" s="642"/>
      <c r="W39" s="643"/>
      <c r="X39" s="643"/>
      <c r="Y39" s="643"/>
      <c r="Z39" s="643"/>
      <c r="AA39" s="643"/>
      <c r="AB39" s="643"/>
      <c r="AC39" s="643"/>
      <c r="AD39" s="643"/>
      <c r="AE39" s="643"/>
      <c r="AF39" s="643"/>
      <c r="AG39" s="643"/>
      <c r="AH39" s="643"/>
      <c r="AI39" s="643"/>
      <c r="AJ39" s="643"/>
      <c r="AK39" s="643"/>
      <c r="AL39" s="163"/>
      <c r="AM39" s="642" t="str">
        <f t="shared" si="0"/>
        <v/>
      </c>
      <c r="AN39" s="642"/>
      <c r="AO39" s="643"/>
      <c r="AP39" s="643"/>
      <c r="AQ39" s="643"/>
      <c r="AR39" s="643"/>
      <c r="AS39" s="643"/>
      <c r="AT39" s="643"/>
      <c r="AU39" s="643"/>
      <c r="AV39" s="643"/>
      <c r="AW39" s="643"/>
      <c r="AX39" s="643"/>
      <c r="AY39" s="643"/>
      <c r="AZ39" s="643"/>
      <c r="BA39" s="643"/>
      <c r="BB39" s="643"/>
      <c r="BC39" s="643"/>
      <c r="BD39" s="163"/>
      <c r="BE39" s="642" t="str">
        <f t="shared" si="1"/>
        <v/>
      </c>
      <c r="BF39" s="642"/>
      <c r="BG39" s="643"/>
      <c r="BH39" s="643"/>
      <c r="BI39" s="643"/>
      <c r="BJ39" s="643"/>
      <c r="BK39" s="643"/>
      <c r="BL39" s="643"/>
      <c r="BM39" s="643"/>
      <c r="BN39" s="643"/>
      <c r="BO39" s="643"/>
      <c r="BP39" s="643"/>
      <c r="BQ39" s="643"/>
      <c r="BR39" s="643"/>
      <c r="BS39" s="643"/>
      <c r="BT39" s="643"/>
      <c r="BU39" s="643"/>
      <c r="BV39" s="163"/>
      <c r="BW39" s="642">
        <f t="shared" si="2"/>
        <v>12</v>
      </c>
      <c r="BX39" s="642"/>
      <c r="BY39" s="643" t="str">
        <f>IF('各会計、関係団体の財政状況及び健全化判断比率'!B73="","",'各会計、関係団体の財政状況及び健全化判断比率'!B73)</f>
        <v>知多南部広域環境組合</v>
      </c>
      <c r="BZ39" s="643"/>
      <c r="CA39" s="643"/>
      <c r="CB39" s="643"/>
      <c r="CC39" s="643"/>
      <c r="CD39" s="643"/>
      <c r="CE39" s="643"/>
      <c r="CF39" s="643"/>
      <c r="CG39" s="643"/>
      <c r="CH39" s="643"/>
      <c r="CI39" s="643"/>
      <c r="CJ39" s="643"/>
      <c r="CK39" s="643"/>
      <c r="CL39" s="643"/>
      <c r="CM39" s="643"/>
      <c r="CN39" s="163"/>
      <c r="CO39" s="642" t="str">
        <f t="shared" si="3"/>
        <v/>
      </c>
      <c r="CP39" s="642"/>
      <c r="CQ39" s="643" t="str">
        <f>IF('各会計、関係団体の財政状況及び健全化判断比率'!BS12="","",'各会計、関係団体の財政状況及び健全化判断比率'!BS12)</f>
        <v/>
      </c>
      <c r="CR39" s="643"/>
      <c r="CS39" s="643"/>
      <c r="CT39" s="643"/>
      <c r="CU39" s="643"/>
      <c r="CV39" s="643"/>
      <c r="CW39" s="643"/>
      <c r="CX39" s="643"/>
      <c r="CY39" s="643"/>
      <c r="CZ39" s="643"/>
      <c r="DA39" s="643"/>
      <c r="DB39" s="643"/>
      <c r="DC39" s="643"/>
      <c r="DD39" s="643"/>
      <c r="DE39" s="643"/>
      <c r="DG39" s="644" t="str">
        <f>IF('各会計、関係団体の財政状況及び健全化判断比率'!BR12="","",'各会計、関係団体の財政状況及び健全化判断比率'!BR12)</f>
        <v/>
      </c>
      <c r="DH39" s="644"/>
      <c r="DI39" s="190"/>
    </row>
    <row r="40" spans="1:113" ht="32.25" customHeight="1" x14ac:dyDescent="0.2">
      <c r="A40" s="163"/>
      <c r="B40" s="187"/>
      <c r="C40" s="642" t="str">
        <f t="shared" si="5"/>
        <v/>
      </c>
      <c r="D40" s="642"/>
      <c r="E40" s="643" t="str">
        <f>IF('各会計、関係団体の財政状況及び健全化判断比率'!B13="","",'各会計、関係団体の財政状況及び健全化判断比率'!B13)</f>
        <v/>
      </c>
      <c r="F40" s="643"/>
      <c r="G40" s="643"/>
      <c r="H40" s="643"/>
      <c r="I40" s="643"/>
      <c r="J40" s="643"/>
      <c r="K40" s="643"/>
      <c r="L40" s="643"/>
      <c r="M40" s="643"/>
      <c r="N40" s="643"/>
      <c r="O40" s="643"/>
      <c r="P40" s="643"/>
      <c r="Q40" s="643"/>
      <c r="R40" s="643"/>
      <c r="S40" s="643"/>
      <c r="T40" s="163"/>
      <c r="U40" s="642" t="str">
        <f t="shared" si="4"/>
        <v/>
      </c>
      <c r="V40" s="642"/>
      <c r="W40" s="643"/>
      <c r="X40" s="643"/>
      <c r="Y40" s="643"/>
      <c r="Z40" s="643"/>
      <c r="AA40" s="643"/>
      <c r="AB40" s="643"/>
      <c r="AC40" s="643"/>
      <c r="AD40" s="643"/>
      <c r="AE40" s="643"/>
      <c r="AF40" s="643"/>
      <c r="AG40" s="643"/>
      <c r="AH40" s="643"/>
      <c r="AI40" s="643"/>
      <c r="AJ40" s="643"/>
      <c r="AK40" s="643"/>
      <c r="AL40" s="163"/>
      <c r="AM40" s="642" t="str">
        <f t="shared" si="0"/>
        <v/>
      </c>
      <c r="AN40" s="642"/>
      <c r="AO40" s="643"/>
      <c r="AP40" s="643"/>
      <c r="AQ40" s="643"/>
      <c r="AR40" s="643"/>
      <c r="AS40" s="643"/>
      <c r="AT40" s="643"/>
      <c r="AU40" s="643"/>
      <c r="AV40" s="643"/>
      <c r="AW40" s="643"/>
      <c r="AX40" s="643"/>
      <c r="AY40" s="643"/>
      <c r="AZ40" s="643"/>
      <c r="BA40" s="643"/>
      <c r="BB40" s="643"/>
      <c r="BC40" s="643"/>
      <c r="BD40" s="163"/>
      <c r="BE40" s="642" t="str">
        <f t="shared" si="1"/>
        <v/>
      </c>
      <c r="BF40" s="642"/>
      <c r="BG40" s="643"/>
      <c r="BH40" s="643"/>
      <c r="BI40" s="643"/>
      <c r="BJ40" s="643"/>
      <c r="BK40" s="643"/>
      <c r="BL40" s="643"/>
      <c r="BM40" s="643"/>
      <c r="BN40" s="643"/>
      <c r="BO40" s="643"/>
      <c r="BP40" s="643"/>
      <c r="BQ40" s="643"/>
      <c r="BR40" s="643"/>
      <c r="BS40" s="643"/>
      <c r="BT40" s="643"/>
      <c r="BU40" s="643"/>
      <c r="BV40" s="163"/>
      <c r="BW40" s="642" t="str">
        <f t="shared" si="2"/>
        <v/>
      </c>
      <c r="BX40" s="642"/>
      <c r="BY40" s="643" t="str">
        <f>IF('各会計、関係団体の財政状況及び健全化判断比率'!B74="","",'各会計、関係団体の財政状況及び健全化判断比率'!B74)</f>
        <v/>
      </c>
      <c r="BZ40" s="643"/>
      <c r="CA40" s="643"/>
      <c r="CB40" s="643"/>
      <c r="CC40" s="643"/>
      <c r="CD40" s="643"/>
      <c r="CE40" s="643"/>
      <c r="CF40" s="643"/>
      <c r="CG40" s="643"/>
      <c r="CH40" s="643"/>
      <c r="CI40" s="643"/>
      <c r="CJ40" s="643"/>
      <c r="CK40" s="643"/>
      <c r="CL40" s="643"/>
      <c r="CM40" s="643"/>
      <c r="CN40" s="163"/>
      <c r="CO40" s="642" t="str">
        <f t="shared" si="3"/>
        <v/>
      </c>
      <c r="CP40" s="642"/>
      <c r="CQ40" s="643" t="str">
        <f>IF('各会計、関係団体の財政状況及び健全化判断比率'!BS13="","",'各会計、関係団体の財政状況及び健全化判断比率'!BS13)</f>
        <v/>
      </c>
      <c r="CR40" s="643"/>
      <c r="CS40" s="643"/>
      <c r="CT40" s="643"/>
      <c r="CU40" s="643"/>
      <c r="CV40" s="643"/>
      <c r="CW40" s="643"/>
      <c r="CX40" s="643"/>
      <c r="CY40" s="643"/>
      <c r="CZ40" s="643"/>
      <c r="DA40" s="643"/>
      <c r="DB40" s="643"/>
      <c r="DC40" s="643"/>
      <c r="DD40" s="643"/>
      <c r="DE40" s="643"/>
      <c r="DG40" s="644" t="str">
        <f>IF('各会計、関係団体の財政状況及び健全化判断比率'!BR13="","",'各会計、関係団体の財政状況及び健全化判断比率'!BR13)</f>
        <v/>
      </c>
      <c r="DH40" s="644"/>
      <c r="DI40" s="190"/>
    </row>
    <row r="41" spans="1:113" ht="32.25" customHeight="1" x14ac:dyDescent="0.2">
      <c r="A41" s="163"/>
      <c r="B41" s="187"/>
      <c r="C41" s="642" t="str">
        <f t="shared" si="5"/>
        <v/>
      </c>
      <c r="D41" s="642"/>
      <c r="E41" s="643" t="str">
        <f>IF('各会計、関係団体の財政状況及び健全化判断比率'!B14="","",'各会計、関係団体の財政状況及び健全化判断比率'!B14)</f>
        <v/>
      </c>
      <c r="F41" s="643"/>
      <c r="G41" s="643"/>
      <c r="H41" s="643"/>
      <c r="I41" s="643"/>
      <c r="J41" s="643"/>
      <c r="K41" s="643"/>
      <c r="L41" s="643"/>
      <c r="M41" s="643"/>
      <c r="N41" s="643"/>
      <c r="O41" s="643"/>
      <c r="P41" s="643"/>
      <c r="Q41" s="643"/>
      <c r="R41" s="643"/>
      <c r="S41" s="643"/>
      <c r="T41" s="163"/>
      <c r="U41" s="642" t="str">
        <f t="shared" si="4"/>
        <v/>
      </c>
      <c r="V41" s="642"/>
      <c r="W41" s="643"/>
      <c r="X41" s="643"/>
      <c r="Y41" s="643"/>
      <c r="Z41" s="643"/>
      <c r="AA41" s="643"/>
      <c r="AB41" s="643"/>
      <c r="AC41" s="643"/>
      <c r="AD41" s="643"/>
      <c r="AE41" s="643"/>
      <c r="AF41" s="643"/>
      <c r="AG41" s="643"/>
      <c r="AH41" s="643"/>
      <c r="AI41" s="643"/>
      <c r="AJ41" s="643"/>
      <c r="AK41" s="643"/>
      <c r="AL41" s="163"/>
      <c r="AM41" s="642" t="str">
        <f t="shared" si="0"/>
        <v/>
      </c>
      <c r="AN41" s="642"/>
      <c r="AO41" s="643"/>
      <c r="AP41" s="643"/>
      <c r="AQ41" s="643"/>
      <c r="AR41" s="643"/>
      <c r="AS41" s="643"/>
      <c r="AT41" s="643"/>
      <c r="AU41" s="643"/>
      <c r="AV41" s="643"/>
      <c r="AW41" s="643"/>
      <c r="AX41" s="643"/>
      <c r="AY41" s="643"/>
      <c r="AZ41" s="643"/>
      <c r="BA41" s="643"/>
      <c r="BB41" s="643"/>
      <c r="BC41" s="643"/>
      <c r="BD41" s="163"/>
      <c r="BE41" s="642" t="str">
        <f t="shared" si="1"/>
        <v/>
      </c>
      <c r="BF41" s="642"/>
      <c r="BG41" s="643"/>
      <c r="BH41" s="643"/>
      <c r="BI41" s="643"/>
      <c r="BJ41" s="643"/>
      <c r="BK41" s="643"/>
      <c r="BL41" s="643"/>
      <c r="BM41" s="643"/>
      <c r="BN41" s="643"/>
      <c r="BO41" s="643"/>
      <c r="BP41" s="643"/>
      <c r="BQ41" s="643"/>
      <c r="BR41" s="643"/>
      <c r="BS41" s="643"/>
      <c r="BT41" s="643"/>
      <c r="BU41" s="643"/>
      <c r="BV41" s="163"/>
      <c r="BW41" s="642" t="str">
        <f t="shared" si="2"/>
        <v/>
      </c>
      <c r="BX41" s="642"/>
      <c r="BY41" s="643" t="str">
        <f>IF('各会計、関係団体の財政状況及び健全化判断比率'!B75="","",'各会計、関係団体の財政状況及び健全化判断比率'!B75)</f>
        <v/>
      </c>
      <c r="BZ41" s="643"/>
      <c r="CA41" s="643"/>
      <c r="CB41" s="643"/>
      <c r="CC41" s="643"/>
      <c r="CD41" s="643"/>
      <c r="CE41" s="643"/>
      <c r="CF41" s="643"/>
      <c r="CG41" s="643"/>
      <c r="CH41" s="643"/>
      <c r="CI41" s="643"/>
      <c r="CJ41" s="643"/>
      <c r="CK41" s="643"/>
      <c r="CL41" s="643"/>
      <c r="CM41" s="643"/>
      <c r="CN41" s="163"/>
      <c r="CO41" s="642" t="str">
        <f t="shared" si="3"/>
        <v/>
      </c>
      <c r="CP41" s="642"/>
      <c r="CQ41" s="643" t="str">
        <f>IF('各会計、関係団体の財政状況及び健全化判断比率'!BS14="","",'各会計、関係団体の財政状況及び健全化判断比率'!BS14)</f>
        <v/>
      </c>
      <c r="CR41" s="643"/>
      <c r="CS41" s="643"/>
      <c r="CT41" s="643"/>
      <c r="CU41" s="643"/>
      <c r="CV41" s="643"/>
      <c r="CW41" s="643"/>
      <c r="CX41" s="643"/>
      <c r="CY41" s="643"/>
      <c r="CZ41" s="643"/>
      <c r="DA41" s="643"/>
      <c r="DB41" s="643"/>
      <c r="DC41" s="643"/>
      <c r="DD41" s="643"/>
      <c r="DE41" s="643"/>
      <c r="DG41" s="644" t="str">
        <f>IF('各会計、関係団体の財政状況及び健全化判断比率'!BR14="","",'各会計、関係団体の財政状況及び健全化判断比率'!BR14)</f>
        <v/>
      </c>
      <c r="DH41" s="644"/>
      <c r="DI41" s="190"/>
    </row>
    <row r="42" spans="1:113" ht="32.25" customHeight="1" x14ac:dyDescent="0.2">
      <c r="B42" s="187"/>
      <c r="C42" s="642" t="str">
        <f t="shared" si="5"/>
        <v/>
      </c>
      <c r="D42" s="642"/>
      <c r="E42" s="643" t="str">
        <f>IF('各会計、関係団体の財政状況及び健全化判断比率'!B15="","",'各会計、関係団体の財政状況及び健全化判断比率'!B15)</f>
        <v/>
      </c>
      <c r="F42" s="643"/>
      <c r="G42" s="643"/>
      <c r="H42" s="643"/>
      <c r="I42" s="643"/>
      <c r="J42" s="643"/>
      <c r="K42" s="643"/>
      <c r="L42" s="643"/>
      <c r="M42" s="643"/>
      <c r="N42" s="643"/>
      <c r="O42" s="643"/>
      <c r="P42" s="643"/>
      <c r="Q42" s="643"/>
      <c r="R42" s="643"/>
      <c r="S42" s="643"/>
      <c r="T42" s="163"/>
      <c r="U42" s="642" t="str">
        <f t="shared" si="4"/>
        <v/>
      </c>
      <c r="V42" s="642"/>
      <c r="W42" s="643"/>
      <c r="X42" s="643"/>
      <c r="Y42" s="643"/>
      <c r="Z42" s="643"/>
      <c r="AA42" s="643"/>
      <c r="AB42" s="643"/>
      <c r="AC42" s="643"/>
      <c r="AD42" s="643"/>
      <c r="AE42" s="643"/>
      <c r="AF42" s="643"/>
      <c r="AG42" s="643"/>
      <c r="AH42" s="643"/>
      <c r="AI42" s="643"/>
      <c r="AJ42" s="643"/>
      <c r="AK42" s="643"/>
      <c r="AL42" s="163"/>
      <c r="AM42" s="642" t="str">
        <f t="shared" si="0"/>
        <v/>
      </c>
      <c r="AN42" s="642"/>
      <c r="AO42" s="643"/>
      <c r="AP42" s="643"/>
      <c r="AQ42" s="643"/>
      <c r="AR42" s="643"/>
      <c r="AS42" s="643"/>
      <c r="AT42" s="643"/>
      <c r="AU42" s="643"/>
      <c r="AV42" s="643"/>
      <c r="AW42" s="643"/>
      <c r="AX42" s="643"/>
      <c r="AY42" s="643"/>
      <c r="AZ42" s="643"/>
      <c r="BA42" s="643"/>
      <c r="BB42" s="643"/>
      <c r="BC42" s="643"/>
      <c r="BD42" s="163"/>
      <c r="BE42" s="642" t="str">
        <f t="shared" si="1"/>
        <v/>
      </c>
      <c r="BF42" s="642"/>
      <c r="BG42" s="643"/>
      <c r="BH42" s="643"/>
      <c r="BI42" s="643"/>
      <c r="BJ42" s="643"/>
      <c r="BK42" s="643"/>
      <c r="BL42" s="643"/>
      <c r="BM42" s="643"/>
      <c r="BN42" s="643"/>
      <c r="BO42" s="643"/>
      <c r="BP42" s="643"/>
      <c r="BQ42" s="643"/>
      <c r="BR42" s="643"/>
      <c r="BS42" s="643"/>
      <c r="BT42" s="643"/>
      <c r="BU42" s="643"/>
      <c r="BV42" s="163"/>
      <c r="BW42" s="642" t="str">
        <f t="shared" si="2"/>
        <v/>
      </c>
      <c r="BX42" s="642"/>
      <c r="BY42" s="643" t="str">
        <f>IF('各会計、関係団体の財政状況及び健全化判断比率'!B76="","",'各会計、関係団体の財政状況及び健全化判断比率'!B76)</f>
        <v/>
      </c>
      <c r="BZ42" s="643"/>
      <c r="CA42" s="643"/>
      <c r="CB42" s="643"/>
      <c r="CC42" s="643"/>
      <c r="CD42" s="643"/>
      <c r="CE42" s="643"/>
      <c r="CF42" s="643"/>
      <c r="CG42" s="643"/>
      <c r="CH42" s="643"/>
      <c r="CI42" s="643"/>
      <c r="CJ42" s="643"/>
      <c r="CK42" s="643"/>
      <c r="CL42" s="643"/>
      <c r="CM42" s="643"/>
      <c r="CN42" s="163"/>
      <c r="CO42" s="642" t="str">
        <f t="shared" si="3"/>
        <v/>
      </c>
      <c r="CP42" s="642"/>
      <c r="CQ42" s="643" t="str">
        <f>IF('各会計、関係団体の財政状況及び健全化判断比率'!BS15="","",'各会計、関係団体の財政状況及び健全化判断比率'!BS15)</f>
        <v/>
      </c>
      <c r="CR42" s="643"/>
      <c r="CS42" s="643"/>
      <c r="CT42" s="643"/>
      <c r="CU42" s="643"/>
      <c r="CV42" s="643"/>
      <c r="CW42" s="643"/>
      <c r="CX42" s="643"/>
      <c r="CY42" s="643"/>
      <c r="CZ42" s="643"/>
      <c r="DA42" s="643"/>
      <c r="DB42" s="643"/>
      <c r="DC42" s="643"/>
      <c r="DD42" s="643"/>
      <c r="DE42" s="643"/>
      <c r="DG42" s="644" t="str">
        <f>IF('各会計、関係団体の財政状況及び健全化判断比率'!BR15="","",'各会計、関係団体の財政状況及び健全化判断比率'!BR15)</f>
        <v/>
      </c>
      <c r="DH42" s="644"/>
      <c r="DI42" s="190"/>
    </row>
    <row r="43" spans="1:113" ht="32.25" customHeight="1" x14ac:dyDescent="0.2">
      <c r="B43" s="187"/>
      <c r="C43" s="642" t="str">
        <f t="shared" si="5"/>
        <v/>
      </c>
      <c r="D43" s="642"/>
      <c r="E43" s="643" t="str">
        <f>IF('各会計、関係団体の財政状況及び健全化判断比率'!B16="","",'各会計、関係団体の財政状況及び健全化判断比率'!B16)</f>
        <v/>
      </c>
      <c r="F43" s="643"/>
      <c r="G43" s="643"/>
      <c r="H43" s="643"/>
      <c r="I43" s="643"/>
      <c r="J43" s="643"/>
      <c r="K43" s="643"/>
      <c r="L43" s="643"/>
      <c r="M43" s="643"/>
      <c r="N43" s="643"/>
      <c r="O43" s="643"/>
      <c r="P43" s="643"/>
      <c r="Q43" s="643"/>
      <c r="R43" s="643"/>
      <c r="S43" s="643"/>
      <c r="T43" s="163"/>
      <c r="U43" s="642" t="str">
        <f t="shared" si="4"/>
        <v/>
      </c>
      <c r="V43" s="642"/>
      <c r="W43" s="643"/>
      <c r="X43" s="643"/>
      <c r="Y43" s="643"/>
      <c r="Z43" s="643"/>
      <c r="AA43" s="643"/>
      <c r="AB43" s="643"/>
      <c r="AC43" s="643"/>
      <c r="AD43" s="643"/>
      <c r="AE43" s="643"/>
      <c r="AF43" s="643"/>
      <c r="AG43" s="643"/>
      <c r="AH43" s="643"/>
      <c r="AI43" s="643"/>
      <c r="AJ43" s="643"/>
      <c r="AK43" s="643"/>
      <c r="AL43" s="163"/>
      <c r="AM43" s="642" t="str">
        <f t="shared" si="0"/>
        <v/>
      </c>
      <c r="AN43" s="642"/>
      <c r="AO43" s="643"/>
      <c r="AP43" s="643"/>
      <c r="AQ43" s="643"/>
      <c r="AR43" s="643"/>
      <c r="AS43" s="643"/>
      <c r="AT43" s="643"/>
      <c r="AU43" s="643"/>
      <c r="AV43" s="643"/>
      <c r="AW43" s="643"/>
      <c r="AX43" s="643"/>
      <c r="AY43" s="643"/>
      <c r="AZ43" s="643"/>
      <c r="BA43" s="643"/>
      <c r="BB43" s="643"/>
      <c r="BC43" s="643"/>
      <c r="BD43" s="163"/>
      <c r="BE43" s="642" t="str">
        <f t="shared" si="1"/>
        <v/>
      </c>
      <c r="BF43" s="642"/>
      <c r="BG43" s="643"/>
      <c r="BH43" s="643"/>
      <c r="BI43" s="643"/>
      <c r="BJ43" s="643"/>
      <c r="BK43" s="643"/>
      <c r="BL43" s="643"/>
      <c r="BM43" s="643"/>
      <c r="BN43" s="643"/>
      <c r="BO43" s="643"/>
      <c r="BP43" s="643"/>
      <c r="BQ43" s="643"/>
      <c r="BR43" s="643"/>
      <c r="BS43" s="643"/>
      <c r="BT43" s="643"/>
      <c r="BU43" s="643"/>
      <c r="BV43" s="163"/>
      <c r="BW43" s="642" t="str">
        <f t="shared" si="2"/>
        <v/>
      </c>
      <c r="BX43" s="642"/>
      <c r="BY43" s="643" t="str">
        <f>IF('各会計、関係団体の財政状況及び健全化判断比率'!B77="","",'各会計、関係団体の財政状況及び健全化判断比率'!B77)</f>
        <v/>
      </c>
      <c r="BZ43" s="643"/>
      <c r="CA43" s="643"/>
      <c r="CB43" s="643"/>
      <c r="CC43" s="643"/>
      <c r="CD43" s="643"/>
      <c r="CE43" s="643"/>
      <c r="CF43" s="643"/>
      <c r="CG43" s="643"/>
      <c r="CH43" s="643"/>
      <c r="CI43" s="643"/>
      <c r="CJ43" s="643"/>
      <c r="CK43" s="643"/>
      <c r="CL43" s="643"/>
      <c r="CM43" s="643"/>
      <c r="CN43" s="163"/>
      <c r="CO43" s="642" t="str">
        <f t="shared" si="3"/>
        <v/>
      </c>
      <c r="CP43" s="642"/>
      <c r="CQ43" s="643" t="str">
        <f>IF('各会計、関係団体の財政状況及び健全化判断比率'!BS16="","",'各会計、関係団体の財政状況及び健全化判断比率'!BS16)</f>
        <v/>
      </c>
      <c r="CR43" s="643"/>
      <c r="CS43" s="643"/>
      <c r="CT43" s="643"/>
      <c r="CU43" s="643"/>
      <c r="CV43" s="643"/>
      <c r="CW43" s="643"/>
      <c r="CX43" s="643"/>
      <c r="CY43" s="643"/>
      <c r="CZ43" s="643"/>
      <c r="DA43" s="643"/>
      <c r="DB43" s="643"/>
      <c r="DC43" s="643"/>
      <c r="DD43" s="643"/>
      <c r="DE43" s="643"/>
      <c r="DG43" s="644" t="str">
        <f>IF('各会計、関係団体の財政状況及び健全化判断比率'!BR16="","",'各会計、関係団体の財政状況及び健全化判断比率'!BR16)</f>
        <v/>
      </c>
      <c r="DH43" s="64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45" t="s">
        <v>193</v>
      </c>
      <c r="F46" s="645"/>
      <c r="G46" s="645"/>
      <c r="H46" s="645"/>
      <c r="I46" s="645"/>
      <c r="J46" s="645"/>
      <c r="K46" s="645"/>
      <c r="L46" s="645"/>
      <c r="M46" s="645"/>
      <c r="N46" s="645"/>
      <c r="O46" s="645"/>
      <c r="P46" s="645"/>
      <c r="Q46" s="645"/>
      <c r="R46" s="645"/>
      <c r="S46" s="645"/>
      <c r="T46" s="645"/>
      <c r="U46" s="645"/>
      <c r="V46" s="645"/>
      <c r="W46" s="645"/>
      <c r="X46" s="645"/>
      <c r="Y46" s="645"/>
      <c r="Z46" s="645"/>
      <c r="AA46" s="645"/>
      <c r="AB46" s="645"/>
      <c r="AC46" s="645"/>
      <c r="AD46" s="645"/>
      <c r="AE46" s="645"/>
      <c r="AF46" s="645"/>
      <c r="AG46" s="645"/>
      <c r="AH46" s="645"/>
      <c r="AI46" s="645"/>
      <c r="AJ46" s="645"/>
      <c r="AK46" s="645"/>
      <c r="AL46" s="645"/>
      <c r="AM46" s="645"/>
      <c r="AN46" s="645"/>
      <c r="AO46" s="645"/>
      <c r="AP46" s="645"/>
      <c r="AQ46" s="645"/>
      <c r="AR46" s="645"/>
      <c r="AS46" s="645"/>
      <c r="AT46" s="645"/>
      <c r="AU46" s="645"/>
      <c r="AV46" s="645"/>
      <c r="AW46" s="645"/>
      <c r="AX46" s="645"/>
      <c r="AY46" s="645"/>
      <c r="AZ46" s="645"/>
      <c r="BA46" s="645"/>
      <c r="BB46" s="645"/>
      <c r="BC46" s="645"/>
      <c r="BD46" s="645"/>
      <c r="BE46" s="645"/>
      <c r="BF46" s="645"/>
      <c r="BG46" s="645"/>
      <c r="BH46" s="645"/>
      <c r="BI46" s="645"/>
      <c r="BJ46" s="645"/>
      <c r="BK46" s="645"/>
      <c r="BL46" s="645"/>
      <c r="BM46" s="645"/>
      <c r="BN46" s="645"/>
      <c r="BO46" s="645"/>
      <c r="BP46" s="645"/>
      <c r="BQ46" s="645"/>
      <c r="BR46" s="645"/>
      <c r="BS46" s="645"/>
      <c r="BT46" s="645"/>
      <c r="BU46" s="645"/>
      <c r="BV46" s="645"/>
      <c r="BW46" s="645"/>
      <c r="BX46" s="645"/>
      <c r="BY46" s="645"/>
      <c r="BZ46" s="645"/>
      <c r="CA46" s="645"/>
      <c r="CB46" s="645"/>
      <c r="CC46" s="645"/>
      <c r="CD46" s="645"/>
      <c r="CE46" s="645"/>
      <c r="CF46" s="645"/>
      <c r="CG46" s="645"/>
      <c r="CH46" s="645"/>
      <c r="CI46" s="645"/>
      <c r="CJ46" s="645"/>
      <c r="CK46" s="645"/>
      <c r="CL46" s="645"/>
      <c r="CM46" s="645"/>
      <c r="CN46" s="645"/>
      <c r="CO46" s="645"/>
      <c r="CP46" s="645"/>
      <c r="CQ46" s="645"/>
      <c r="CR46" s="645"/>
      <c r="CS46" s="645"/>
      <c r="CT46" s="645"/>
      <c r="CU46" s="645"/>
      <c r="CV46" s="645"/>
      <c r="CW46" s="645"/>
      <c r="CX46" s="645"/>
      <c r="CY46" s="645"/>
      <c r="CZ46" s="645"/>
      <c r="DA46" s="645"/>
      <c r="DB46" s="645"/>
      <c r="DC46" s="645"/>
      <c r="DD46" s="645"/>
      <c r="DE46" s="645"/>
      <c r="DF46" s="645"/>
      <c r="DG46" s="645"/>
      <c r="DH46" s="645"/>
      <c r="DI46" s="645"/>
    </row>
    <row r="47" spans="1:113" x14ac:dyDescent="0.2">
      <c r="E47" s="645" t="s">
        <v>194</v>
      </c>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5"/>
      <c r="AL47" s="645"/>
      <c r="AM47" s="645"/>
      <c r="AN47" s="645"/>
      <c r="AO47" s="645"/>
      <c r="AP47" s="645"/>
      <c r="AQ47" s="645"/>
      <c r="AR47" s="645"/>
      <c r="AS47" s="645"/>
      <c r="AT47" s="645"/>
      <c r="AU47" s="645"/>
      <c r="AV47" s="645"/>
      <c r="AW47" s="645"/>
      <c r="AX47" s="645"/>
      <c r="AY47" s="645"/>
      <c r="AZ47" s="645"/>
      <c r="BA47" s="645"/>
      <c r="BB47" s="645"/>
      <c r="BC47" s="645"/>
      <c r="BD47" s="645"/>
      <c r="BE47" s="645"/>
      <c r="BF47" s="645"/>
      <c r="BG47" s="645"/>
      <c r="BH47" s="645"/>
      <c r="BI47" s="645"/>
      <c r="BJ47" s="645"/>
      <c r="BK47" s="645"/>
      <c r="BL47" s="645"/>
      <c r="BM47" s="645"/>
      <c r="BN47" s="645"/>
      <c r="BO47" s="645"/>
      <c r="BP47" s="645"/>
      <c r="BQ47" s="645"/>
      <c r="BR47" s="645"/>
      <c r="BS47" s="645"/>
      <c r="BT47" s="645"/>
      <c r="BU47" s="645"/>
      <c r="BV47" s="645"/>
      <c r="BW47" s="645"/>
      <c r="BX47" s="645"/>
      <c r="BY47" s="645"/>
      <c r="BZ47" s="645"/>
      <c r="CA47" s="645"/>
      <c r="CB47" s="645"/>
      <c r="CC47" s="645"/>
      <c r="CD47" s="645"/>
      <c r="CE47" s="645"/>
      <c r="CF47" s="645"/>
      <c r="CG47" s="645"/>
      <c r="CH47" s="645"/>
      <c r="CI47" s="645"/>
      <c r="CJ47" s="645"/>
      <c r="CK47" s="645"/>
      <c r="CL47" s="645"/>
      <c r="CM47" s="645"/>
      <c r="CN47" s="645"/>
      <c r="CO47" s="645"/>
      <c r="CP47" s="645"/>
      <c r="CQ47" s="645"/>
      <c r="CR47" s="645"/>
      <c r="CS47" s="645"/>
      <c r="CT47" s="645"/>
      <c r="CU47" s="645"/>
      <c r="CV47" s="645"/>
      <c r="CW47" s="645"/>
      <c r="CX47" s="645"/>
      <c r="CY47" s="645"/>
      <c r="CZ47" s="645"/>
      <c r="DA47" s="645"/>
      <c r="DB47" s="645"/>
      <c r="DC47" s="645"/>
      <c r="DD47" s="645"/>
      <c r="DE47" s="645"/>
      <c r="DF47" s="645"/>
      <c r="DG47" s="645"/>
      <c r="DH47" s="645"/>
      <c r="DI47" s="645"/>
    </row>
    <row r="48" spans="1:113" x14ac:dyDescent="0.2">
      <c r="E48" s="645" t="s">
        <v>195</v>
      </c>
      <c r="F48" s="645"/>
      <c r="G48" s="645"/>
      <c r="H48" s="645"/>
      <c r="I48" s="645"/>
      <c r="J48" s="645"/>
      <c r="K48" s="645"/>
      <c r="L48" s="645"/>
      <c r="M48" s="645"/>
      <c r="N48" s="645"/>
      <c r="O48" s="645"/>
      <c r="P48" s="645"/>
      <c r="Q48" s="645"/>
      <c r="R48" s="645"/>
      <c r="S48" s="645"/>
      <c r="T48" s="645"/>
      <c r="U48" s="645"/>
      <c r="V48" s="645"/>
      <c r="W48" s="645"/>
      <c r="X48" s="645"/>
      <c r="Y48" s="645"/>
      <c r="Z48" s="645"/>
      <c r="AA48" s="645"/>
      <c r="AB48" s="645"/>
      <c r="AC48" s="645"/>
      <c r="AD48" s="645"/>
      <c r="AE48" s="645"/>
      <c r="AF48" s="645"/>
      <c r="AG48" s="645"/>
      <c r="AH48" s="645"/>
      <c r="AI48" s="645"/>
      <c r="AJ48" s="645"/>
      <c r="AK48" s="645"/>
      <c r="AL48" s="645"/>
      <c r="AM48" s="645"/>
      <c r="AN48" s="645"/>
      <c r="AO48" s="645"/>
      <c r="AP48" s="645"/>
      <c r="AQ48" s="645"/>
      <c r="AR48" s="645"/>
      <c r="AS48" s="645"/>
      <c r="AT48" s="645"/>
      <c r="AU48" s="645"/>
      <c r="AV48" s="645"/>
      <c r="AW48" s="645"/>
      <c r="AX48" s="645"/>
      <c r="AY48" s="645"/>
      <c r="AZ48" s="645"/>
      <c r="BA48" s="645"/>
      <c r="BB48" s="645"/>
      <c r="BC48" s="645"/>
      <c r="BD48" s="645"/>
      <c r="BE48" s="645"/>
      <c r="BF48" s="645"/>
      <c r="BG48" s="645"/>
      <c r="BH48" s="645"/>
      <c r="BI48" s="645"/>
      <c r="BJ48" s="645"/>
      <c r="BK48" s="645"/>
      <c r="BL48" s="645"/>
      <c r="BM48" s="645"/>
      <c r="BN48" s="645"/>
      <c r="BO48" s="645"/>
      <c r="BP48" s="645"/>
      <c r="BQ48" s="645"/>
      <c r="BR48" s="645"/>
      <c r="BS48" s="645"/>
      <c r="BT48" s="645"/>
      <c r="BU48" s="645"/>
      <c r="BV48" s="645"/>
      <c r="BW48" s="645"/>
      <c r="BX48" s="645"/>
      <c r="BY48" s="645"/>
      <c r="BZ48" s="645"/>
      <c r="CA48" s="645"/>
      <c r="CB48" s="645"/>
      <c r="CC48" s="645"/>
      <c r="CD48" s="645"/>
      <c r="CE48" s="645"/>
      <c r="CF48" s="645"/>
      <c r="CG48" s="645"/>
      <c r="CH48" s="645"/>
      <c r="CI48" s="645"/>
      <c r="CJ48" s="645"/>
      <c r="CK48" s="645"/>
      <c r="CL48" s="645"/>
      <c r="CM48" s="645"/>
      <c r="CN48" s="645"/>
      <c r="CO48" s="645"/>
      <c r="CP48" s="645"/>
      <c r="CQ48" s="645"/>
      <c r="CR48" s="645"/>
      <c r="CS48" s="645"/>
      <c r="CT48" s="645"/>
      <c r="CU48" s="645"/>
      <c r="CV48" s="645"/>
      <c r="CW48" s="645"/>
      <c r="CX48" s="645"/>
      <c r="CY48" s="645"/>
      <c r="CZ48" s="645"/>
      <c r="DA48" s="645"/>
      <c r="DB48" s="645"/>
      <c r="DC48" s="645"/>
      <c r="DD48" s="645"/>
      <c r="DE48" s="645"/>
      <c r="DF48" s="645"/>
      <c r="DG48" s="645"/>
      <c r="DH48" s="645"/>
      <c r="DI48" s="645"/>
    </row>
    <row r="49" spans="5:113" x14ac:dyDescent="0.2">
      <c r="E49" s="646" t="s">
        <v>196</v>
      </c>
      <c r="F49" s="646"/>
      <c r="G49" s="646"/>
      <c r="H49" s="646"/>
      <c r="I49" s="646"/>
      <c r="J49" s="646"/>
      <c r="K49" s="646"/>
      <c r="L49" s="646"/>
      <c r="M49" s="646"/>
      <c r="N49" s="646"/>
      <c r="O49" s="646"/>
      <c r="P49" s="646"/>
      <c r="Q49" s="646"/>
      <c r="R49" s="646"/>
      <c r="S49" s="646"/>
      <c r="T49" s="646"/>
      <c r="U49" s="646"/>
      <c r="V49" s="646"/>
      <c r="W49" s="646"/>
      <c r="X49" s="646"/>
      <c r="Y49" s="646"/>
      <c r="Z49" s="646"/>
      <c r="AA49" s="646"/>
      <c r="AB49" s="646"/>
      <c r="AC49" s="646"/>
      <c r="AD49" s="646"/>
      <c r="AE49" s="646"/>
      <c r="AF49" s="646"/>
      <c r="AG49" s="646"/>
      <c r="AH49" s="646"/>
      <c r="AI49" s="646"/>
      <c r="AJ49" s="646"/>
      <c r="AK49" s="646"/>
      <c r="AL49" s="646"/>
      <c r="AM49" s="646"/>
      <c r="AN49" s="646"/>
      <c r="AO49" s="646"/>
      <c r="AP49" s="646"/>
      <c r="AQ49" s="646"/>
      <c r="AR49" s="646"/>
      <c r="AS49" s="646"/>
      <c r="AT49" s="646"/>
      <c r="AU49" s="646"/>
      <c r="AV49" s="646"/>
      <c r="AW49" s="646"/>
      <c r="AX49" s="646"/>
      <c r="AY49" s="646"/>
      <c r="AZ49" s="646"/>
      <c r="BA49" s="646"/>
      <c r="BB49" s="646"/>
      <c r="BC49" s="646"/>
      <c r="BD49" s="646"/>
      <c r="BE49" s="646"/>
      <c r="BF49" s="646"/>
      <c r="BG49" s="646"/>
      <c r="BH49" s="646"/>
      <c r="BI49" s="646"/>
      <c r="BJ49" s="646"/>
      <c r="BK49" s="646"/>
      <c r="BL49" s="646"/>
      <c r="BM49" s="646"/>
      <c r="BN49" s="646"/>
      <c r="BO49" s="646"/>
      <c r="BP49" s="646"/>
      <c r="BQ49" s="646"/>
      <c r="BR49" s="646"/>
      <c r="BS49" s="646"/>
      <c r="BT49" s="646"/>
      <c r="BU49" s="646"/>
      <c r="BV49" s="646"/>
      <c r="BW49" s="646"/>
      <c r="BX49" s="646"/>
      <c r="BY49" s="646"/>
      <c r="BZ49" s="646"/>
      <c r="CA49" s="646"/>
      <c r="CB49" s="646"/>
      <c r="CC49" s="646"/>
      <c r="CD49" s="646"/>
      <c r="CE49" s="646"/>
      <c r="CF49" s="646"/>
      <c r="CG49" s="646"/>
      <c r="CH49" s="646"/>
      <c r="CI49" s="646"/>
      <c r="CJ49" s="646"/>
      <c r="CK49" s="646"/>
      <c r="CL49" s="646"/>
      <c r="CM49" s="646"/>
      <c r="CN49" s="646"/>
      <c r="CO49" s="646"/>
      <c r="CP49" s="646"/>
      <c r="CQ49" s="646"/>
      <c r="CR49" s="646"/>
      <c r="CS49" s="646"/>
      <c r="CT49" s="646"/>
      <c r="CU49" s="646"/>
      <c r="CV49" s="646"/>
      <c r="CW49" s="646"/>
      <c r="CX49" s="646"/>
      <c r="CY49" s="646"/>
      <c r="CZ49" s="646"/>
      <c r="DA49" s="646"/>
      <c r="DB49" s="646"/>
      <c r="DC49" s="646"/>
      <c r="DD49" s="646"/>
      <c r="DE49" s="646"/>
      <c r="DF49" s="646"/>
      <c r="DG49" s="646"/>
      <c r="DH49" s="646"/>
      <c r="DI49" s="646"/>
    </row>
    <row r="50" spans="5:113" x14ac:dyDescent="0.2">
      <c r="E50" s="645" t="s">
        <v>197</v>
      </c>
      <c r="F50" s="645"/>
      <c r="G50" s="645"/>
      <c r="H50" s="645"/>
      <c r="I50" s="645"/>
      <c r="J50" s="645"/>
      <c r="K50" s="645"/>
      <c r="L50" s="645"/>
      <c r="M50" s="645"/>
      <c r="N50" s="645"/>
      <c r="O50" s="645"/>
      <c r="P50" s="645"/>
      <c r="Q50" s="645"/>
      <c r="R50" s="645"/>
      <c r="S50" s="645"/>
      <c r="T50" s="645"/>
      <c r="U50" s="645"/>
      <c r="V50" s="645"/>
      <c r="W50" s="645"/>
      <c r="X50" s="645"/>
      <c r="Y50" s="645"/>
      <c r="Z50" s="645"/>
      <c r="AA50" s="645"/>
      <c r="AB50" s="645"/>
      <c r="AC50" s="645"/>
      <c r="AD50" s="645"/>
      <c r="AE50" s="645"/>
      <c r="AF50" s="645"/>
      <c r="AG50" s="645"/>
      <c r="AH50" s="645"/>
      <c r="AI50" s="645"/>
      <c r="AJ50" s="645"/>
      <c r="AK50" s="645"/>
      <c r="AL50" s="645"/>
      <c r="AM50" s="645"/>
      <c r="AN50" s="645"/>
      <c r="AO50" s="645"/>
      <c r="AP50" s="645"/>
      <c r="AQ50" s="645"/>
      <c r="AR50" s="645"/>
      <c r="AS50" s="645"/>
      <c r="AT50" s="645"/>
      <c r="AU50" s="645"/>
      <c r="AV50" s="645"/>
      <c r="AW50" s="645"/>
      <c r="AX50" s="645"/>
      <c r="AY50" s="645"/>
      <c r="AZ50" s="645"/>
      <c r="BA50" s="645"/>
      <c r="BB50" s="645"/>
      <c r="BC50" s="645"/>
      <c r="BD50" s="645"/>
      <c r="BE50" s="645"/>
      <c r="BF50" s="645"/>
      <c r="BG50" s="645"/>
      <c r="BH50" s="645"/>
      <c r="BI50" s="645"/>
      <c r="BJ50" s="645"/>
      <c r="BK50" s="645"/>
      <c r="BL50" s="645"/>
      <c r="BM50" s="645"/>
      <c r="BN50" s="645"/>
      <c r="BO50" s="645"/>
      <c r="BP50" s="645"/>
      <c r="BQ50" s="645"/>
      <c r="BR50" s="645"/>
      <c r="BS50" s="645"/>
      <c r="BT50" s="645"/>
      <c r="BU50" s="645"/>
      <c r="BV50" s="645"/>
      <c r="BW50" s="645"/>
      <c r="BX50" s="645"/>
      <c r="BY50" s="645"/>
      <c r="BZ50" s="645"/>
      <c r="CA50" s="645"/>
      <c r="CB50" s="645"/>
      <c r="CC50" s="645"/>
      <c r="CD50" s="645"/>
      <c r="CE50" s="645"/>
      <c r="CF50" s="645"/>
      <c r="CG50" s="645"/>
      <c r="CH50" s="645"/>
      <c r="CI50" s="645"/>
      <c r="CJ50" s="645"/>
      <c r="CK50" s="645"/>
      <c r="CL50" s="645"/>
      <c r="CM50" s="645"/>
      <c r="CN50" s="645"/>
      <c r="CO50" s="645"/>
      <c r="CP50" s="645"/>
      <c r="CQ50" s="645"/>
      <c r="CR50" s="645"/>
      <c r="CS50" s="645"/>
      <c r="CT50" s="645"/>
      <c r="CU50" s="645"/>
      <c r="CV50" s="645"/>
      <c r="CW50" s="645"/>
      <c r="CX50" s="645"/>
      <c r="CY50" s="645"/>
      <c r="CZ50" s="645"/>
      <c r="DA50" s="645"/>
      <c r="DB50" s="645"/>
      <c r="DC50" s="645"/>
      <c r="DD50" s="645"/>
      <c r="DE50" s="645"/>
      <c r="DF50" s="645"/>
      <c r="DG50" s="645"/>
      <c r="DH50" s="645"/>
      <c r="DI50" s="645"/>
    </row>
    <row r="51" spans="5:113" x14ac:dyDescent="0.2">
      <c r="E51" s="645" t="s">
        <v>198</v>
      </c>
      <c r="F51" s="645"/>
      <c r="G51" s="645"/>
      <c r="H51" s="645"/>
      <c r="I51" s="645"/>
      <c r="J51" s="645"/>
      <c r="K51" s="645"/>
      <c r="L51" s="645"/>
      <c r="M51" s="645"/>
      <c r="N51" s="645"/>
      <c r="O51" s="645"/>
      <c r="P51" s="645"/>
      <c r="Q51" s="645"/>
      <c r="R51" s="645"/>
      <c r="S51" s="645"/>
      <c r="T51" s="645"/>
      <c r="U51" s="645"/>
      <c r="V51" s="645"/>
      <c r="W51" s="645"/>
      <c r="X51" s="645"/>
      <c r="Y51" s="645"/>
      <c r="Z51" s="645"/>
      <c r="AA51" s="645"/>
      <c r="AB51" s="645"/>
      <c r="AC51" s="645"/>
      <c r="AD51" s="645"/>
      <c r="AE51" s="645"/>
      <c r="AF51" s="645"/>
      <c r="AG51" s="645"/>
      <c r="AH51" s="645"/>
      <c r="AI51" s="645"/>
      <c r="AJ51" s="645"/>
      <c r="AK51" s="645"/>
      <c r="AL51" s="645"/>
      <c r="AM51" s="645"/>
      <c r="AN51" s="645"/>
      <c r="AO51" s="645"/>
      <c r="AP51" s="645"/>
      <c r="AQ51" s="645"/>
      <c r="AR51" s="645"/>
      <c r="AS51" s="645"/>
      <c r="AT51" s="645"/>
      <c r="AU51" s="645"/>
      <c r="AV51" s="645"/>
      <c r="AW51" s="645"/>
      <c r="AX51" s="645"/>
      <c r="AY51" s="645"/>
      <c r="AZ51" s="645"/>
      <c r="BA51" s="645"/>
      <c r="BB51" s="645"/>
      <c r="BC51" s="645"/>
      <c r="BD51" s="645"/>
      <c r="BE51" s="645"/>
      <c r="BF51" s="645"/>
      <c r="BG51" s="645"/>
      <c r="BH51" s="645"/>
      <c r="BI51" s="645"/>
      <c r="BJ51" s="645"/>
      <c r="BK51" s="645"/>
      <c r="BL51" s="645"/>
      <c r="BM51" s="645"/>
      <c r="BN51" s="645"/>
      <c r="BO51" s="645"/>
      <c r="BP51" s="645"/>
      <c r="BQ51" s="645"/>
      <c r="BR51" s="645"/>
      <c r="BS51" s="645"/>
      <c r="BT51" s="645"/>
      <c r="BU51" s="645"/>
      <c r="BV51" s="645"/>
      <c r="BW51" s="645"/>
      <c r="BX51" s="645"/>
      <c r="BY51" s="645"/>
      <c r="BZ51" s="645"/>
      <c r="CA51" s="645"/>
      <c r="CB51" s="645"/>
      <c r="CC51" s="645"/>
      <c r="CD51" s="645"/>
      <c r="CE51" s="645"/>
      <c r="CF51" s="645"/>
      <c r="CG51" s="645"/>
      <c r="CH51" s="645"/>
      <c r="CI51" s="645"/>
      <c r="CJ51" s="645"/>
      <c r="CK51" s="645"/>
      <c r="CL51" s="645"/>
      <c r="CM51" s="645"/>
      <c r="CN51" s="645"/>
      <c r="CO51" s="645"/>
      <c r="CP51" s="645"/>
      <c r="CQ51" s="645"/>
      <c r="CR51" s="645"/>
      <c r="CS51" s="645"/>
      <c r="CT51" s="645"/>
      <c r="CU51" s="645"/>
      <c r="CV51" s="645"/>
      <c r="CW51" s="645"/>
      <c r="CX51" s="645"/>
      <c r="CY51" s="645"/>
      <c r="CZ51" s="645"/>
      <c r="DA51" s="645"/>
      <c r="DB51" s="645"/>
      <c r="DC51" s="645"/>
      <c r="DD51" s="645"/>
      <c r="DE51" s="645"/>
      <c r="DF51" s="645"/>
      <c r="DG51" s="645"/>
      <c r="DH51" s="645"/>
      <c r="DI51" s="645"/>
    </row>
    <row r="52" spans="5:113" x14ac:dyDescent="0.2">
      <c r="E52" s="645" t="s">
        <v>199</v>
      </c>
      <c r="F52" s="645"/>
      <c r="G52" s="645"/>
      <c r="H52" s="645"/>
      <c r="I52" s="645"/>
      <c r="J52" s="645"/>
      <c r="K52" s="645"/>
      <c r="L52" s="645"/>
      <c r="M52" s="645"/>
      <c r="N52" s="645"/>
      <c r="O52" s="645"/>
      <c r="P52" s="645"/>
      <c r="Q52" s="645"/>
      <c r="R52" s="645"/>
      <c r="S52" s="645"/>
      <c r="T52" s="645"/>
      <c r="U52" s="645"/>
      <c r="V52" s="645"/>
      <c r="W52" s="645"/>
      <c r="X52" s="645"/>
      <c r="Y52" s="645"/>
      <c r="Z52" s="645"/>
      <c r="AA52" s="645"/>
      <c r="AB52" s="645"/>
      <c r="AC52" s="645"/>
      <c r="AD52" s="645"/>
      <c r="AE52" s="645"/>
      <c r="AF52" s="645"/>
      <c r="AG52" s="645"/>
      <c r="AH52" s="645"/>
      <c r="AI52" s="645"/>
      <c r="AJ52" s="645"/>
      <c r="AK52" s="645"/>
      <c r="AL52" s="645"/>
      <c r="AM52" s="645"/>
      <c r="AN52" s="645"/>
      <c r="AO52" s="645"/>
      <c r="AP52" s="645"/>
      <c r="AQ52" s="645"/>
      <c r="AR52" s="645"/>
      <c r="AS52" s="645"/>
      <c r="AT52" s="645"/>
      <c r="AU52" s="645"/>
      <c r="AV52" s="645"/>
      <c r="AW52" s="645"/>
      <c r="AX52" s="645"/>
      <c r="AY52" s="645"/>
      <c r="AZ52" s="645"/>
      <c r="BA52" s="645"/>
      <c r="BB52" s="645"/>
      <c r="BC52" s="645"/>
      <c r="BD52" s="645"/>
      <c r="BE52" s="645"/>
      <c r="BF52" s="645"/>
      <c r="BG52" s="645"/>
      <c r="BH52" s="645"/>
      <c r="BI52" s="645"/>
      <c r="BJ52" s="645"/>
      <c r="BK52" s="645"/>
      <c r="BL52" s="645"/>
      <c r="BM52" s="645"/>
      <c r="BN52" s="645"/>
      <c r="BO52" s="645"/>
      <c r="BP52" s="645"/>
      <c r="BQ52" s="645"/>
      <c r="BR52" s="645"/>
      <c r="BS52" s="645"/>
      <c r="BT52" s="645"/>
      <c r="BU52" s="645"/>
      <c r="BV52" s="645"/>
      <c r="BW52" s="645"/>
      <c r="BX52" s="645"/>
      <c r="BY52" s="645"/>
      <c r="BZ52" s="645"/>
      <c r="CA52" s="645"/>
      <c r="CB52" s="645"/>
      <c r="CC52" s="645"/>
      <c r="CD52" s="645"/>
      <c r="CE52" s="645"/>
      <c r="CF52" s="645"/>
      <c r="CG52" s="645"/>
      <c r="CH52" s="645"/>
      <c r="CI52" s="645"/>
      <c r="CJ52" s="645"/>
      <c r="CK52" s="645"/>
      <c r="CL52" s="645"/>
      <c r="CM52" s="645"/>
      <c r="CN52" s="645"/>
      <c r="CO52" s="645"/>
      <c r="CP52" s="645"/>
      <c r="CQ52" s="645"/>
      <c r="CR52" s="645"/>
      <c r="CS52" s="645"/>
      <c r="CT52" s="645"/>
      <c r="CU52" s="645"/>
      <c r="CV52" s="645"/>
      <c r="CW52" s="645"/>
      <c r="CX52" s="645"/>
      <c r="CY52" s="645"/>
      <c r="CZ52" s="645"/>
      <c r="DA52" s="645"/>
      <c r="DB52" s="645"/>
      <c r="DC52" s="645"/>
      <c r="DD52" s="645"/>
      <c r="DE52" s="645"/>
      <c r="DF52" s="645"/>
      <c r="DG52" s="645"/>
      <c r="DH52" s="645"/>
      <c r="DI52" s="645"/>
    </row>
    <row r="53" spans="5:113" x14ac:dyDescent="0.2">
      <c r="E53" s="645" t="s">
        <v>200</v>
      </c>
      <c r="F53" s="645"/>
      <c r="G53" s="645"/>
      <c r="H53" s="645"/>
      <c r="I53" s="645"/>
      <c r="J53" s="645"/>
      <c r="K53" s="645"/>
      <c r="L53" s="645"/>
      <c r="M53" s="645"/>
      <c r="N53" s="645"/>
      <c r="O53" s="645"/>
      <c r="P53" s="645"/>
      <c r="Q53" s="645"/>
      <c r="R53" s="645"/>
      <c r="S53" s="645"/>
      <c r="T53" s="645"/>
      <c r="U53" s="645"/>
      <c r="V53" s="645"/>
      <c r="W53" s="645"/>
      <c r="X53" s="645"/>
      <c r="Y53" s="645"/>
      <c r="Z53" s="645"/>
      <c r="AA53" s="645"/>
      <c r="AB53" s="645"/>
      <c r="AC53" s="645"/>
      <c r="AD53" s="645"/>
      <c r="AE53" s="645"/>
      <c r="AF53" s="645"/>
      <c r="AG53" s="645"/>
      <c r="AH53" s="645"/>
      <c r="AI53" s="645"/>
      <c r="AJ53" s="645"/>
      <c r="AK53" s="645"/>
      <c r="AL53" s="645"/>
      <c r="AM53" s="645"/>
      <c r="AN53" s="645"/>
      <c r="AO53" s="645"/>
      <c r="AP53" s="645"/>
      <c r="AQ53" s="645"/>
      <c r="AR53" s="645"/>
      <c r="AS53" s="645"/>
      <c r="AT53" s="645"/>
      <c r="AU53" s="645"/>
      <c r="AV53" s="645"/>
      <c r="AW53" s="645"/>
      <c r="AX53" s="645"/>
      <c r="AY53" s="645"/>
      <c r="AZ53" s="645"/>
      <c r="BA53" s="645"/>
      <c r="BB53" s="645"/>
      <c r="BC53" s="645"/>
      <c r="BD53" s="645"/>
      <c r="BE53" s="645"/>
      <c r="BF53" s="645"/>
      <c r="BG53" s="645"/>
      <c r="BH53" s="645"/>
      <c r="BI53" s="645"/>
      <c r="BJ53" s="645"/>
      <c r="BK53" s="645"/>
      <c r="BL53" s="645"/>
      <c r="BM53" s="645"/>
      <c r="BN53" s="645"/>
      <c r="BO53" s="645"/>
      <c r="BP53" s="645"/>
      <c r="BQ53" s="645"/>
      <c r="BR53" s="645"/>
      <c r="BS53" s="645"/>
      <c r="BT53" s="645"/>
      <c r="BU53" s="645"/>
      <c r="BV53" s="645"/>
      <c r="BW53" s="645"/>
      <c r="BX53" s="645"/>
      <c r="BY53" s="645"/>
      <c r="BZ53" s="645"/>
      <c r="CA53" s="645"/>
      <c r="CB53" s="645"/>
      <c r="CC53" s="645"/>
      <c r="CD53" s="645"/>
      <c r="CE53" s="645"/>
      <c r="CF53" s="645"/>
      <c r="CG53" s="645"/>
      <c r="CH53" s="645"/>
      <c r="CI53" s="645"/>
      <c r="CJ53" s="645"/>
      <c r="CK53" s="645"/>
      <c r="CL53" s="645"/>
      <c r="CM53" s="645"/>
      <c r="CN53" s="645"/>
      <c r="CO53" s="645"/>
      <c r="CP53" s="645"/>
      <c r="CQ53" s="645"/>
      <c r="CR53" s="645"/>
      <c r="CS53" s="645"/>
      <c r="CT53" s="645"/>
      <c r="CU53" s="645"/>
      <c r="CV53" s="645"/>
      <c r="CW53" s="645"/>
      <c r="CX53" s="645"/>
      <c r="CY53" s="645"/>
      <c r="CZ53" s="645"/>
      <c r="DA53" s="645"/>
      <c r="DB53" s="645"/>
      <c r="DC53" s="645"/>
      <c r="DD53" s="645"/>
      <c r="DE53" s="645"/>
      <c r="DF53" s="645"/>
      <c r="DG53" s="645"/>
      <c r="DH53" s="645"/>
      <c r="DI53" s="645"/>
    </row>
    <row r="54" spans="5:113" x14ac:dyDescent="0.2"/>
    <row r="55" spans="5:113" x14ac:dyDescent="0.2"/>
    <row r="56" spans="5:113" x14ac:dyDescent="0.2"/>
  </sheetData>
  <sheetProtection algorithmName="SHA-512" hashValue="ika7VQmkFkQ5qgwVUA0wEFklC5fSli6mBOHm1oXE64htiw7SztZ+Hd42fnI1UqQSXiJjFt1xYA64SCHIpbLiaw==" saltValue="RmJvpfC/8pT71NCnAY5yV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47" t="s">
        <v>201</v>
      </c>
      <c r="DI1" s="648"/>
      <c r="DJ1" s="648"/>
      <c r="DK1" s="648"/>
      <c r="DL1" s="648"/>
      <c r="DM1" s="648"/>
      <c r="DN1" s="649"/>
      <c r="DO1" s="196"/>
      <c r="DP1" s="647" t="s">
        <v>202</v>
      </c>
      <c r="DQ1" s="648"/>
      <c r="DR1" s="648"/>
      <c r="DS1" s="648"/>
      <c r="DT1" s="648"/>
      <c r="DU1" s="648"/>
      <c r="DV1" s="648"/>
      <c r="DW1" s="648"/>
      <c r="DX1" s="648"/>
      <c r="DY1" s="648"/>
      <c r="DZ1" s="648"/>
      <c r="EA1" s="648"/>
      <c r="EB1" s="648"/>
      <c r="EC1" s="64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50" t="s">
        <v>204</v>
      </c>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c r="AL3" s="651"/>
      <c r="AM3" s="651"/>
      <c r="AN3" s="651"/>
      <c r="AO3" s="651"/>
      <c r="AP3" s="650" t="s">
        <v>205</v>
      </c>
      <c r="AQ3" s="651"/>
      <c r="AR3" s="651"/>
      <c r="AS3" s="651"/>
      <c r="AT3" s="651"/>
      <c r="AU3" s="651"/>
      <c r="AV3" s="651"/>
      <c r="AW3" s="651"/>
      <c r="AX3" s="651"/>
      <c r="AY3" s="651"/>
      <c r="AZ3" s="651"/>
      <c r="BA3" s="651"/>
      <c r="BB3" s="651"/>
      <c r="BC3" s="651"/>
      <c r="BD3" s="651"/>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2"/>
      <c r="CD3" s="650" t="s">
        <v>206</v>
      </c>
      <c r="CE3" s="651"/>
      <c r="CF3" s="651"/>
      <c r="CG3" s="651"/>
      <c r="CH3" s="651"/>
      <c r="CI3" s="651"/>
      <c r="CJ3" s="651"/>
      <c r="CK3" s="651"/>
      <c r="CL3" s="651"/>
      <c r="CM3" s="651"/>
      <c r="CN3" s="651"/>
      <c r="CO3" s="651"/>
      <c r="CP3" s="651"/>
      <c r="CQ3" s="651"/>
      <c r="CR3" s="651"/>
      <c r="CS3" s="651"/>
      <c r="CT3" s="651"/>
      <c r="CU3" s="651"/>
      <c r="CV3" s="651"/>
      <c r="CW3" s="651"/>
      <c r="CX3" s="651"/>
      <c r="CY3" s="651"/>
      <c r="CZ3" s="651"/>
      <c r="DA3" s="651"/>
      <c r="DB3" s="651"/>
      <c r="DC3" s="651"/>
      <c r="DD3" s="651"/>
      <c r="DE3" s="651"/>
      <c r="DF3" s="651"/>
      <c r="DG3" s="651"/>
      <c r="DH3" s="651"/>
      <c r="DI3" s="651"/>
      <c r="DJ3" s="651"/>
      <c r="DK3" s="651"/>
      <c r="DL3" s="651"/>
      <c r="DM3" s="651"/>
      <c r="DN3" s="651"/>
      <c r="DO3" s="651"/>
      <c r="DP3" s="651"/>
      <c r="DQ3" s="651"/>
      <c r="DR3" s="651"/>
      <c r="DS3" s="651"/>
      <c r="DT3" s="651"/>
      <c r="DU3" s="651"/>
      <c r="DV3" s="651"/>
      <c r="DW3" s="651"/>
      <c r="DX3" s="651"/>
      <c r="DY3" s="651"/>
      <c r="DZ3" s="651"/>
      <c r="EA3" s="651"/>
      <c r="EB3" s="651"/>
      <c r="EC3" s="652"/>
    </row>
    <row r="4" spans="2:143" ht="11.25" customHeight="1" x14ac:dyDescent="0.2">
      <c r="B4" s="650" t="s">
        <v>1</v>
      </c>
      <c r="C4" s="651"/>
      <c r="D4" s="651"/>
      <c r="E4" s="651"/>
      <c r="F4" s="651"/>
      <c r="G4" s="651"/>
      <c r="H4" s="651"/>
      <c r="I4" s="651"/>
      <c r="J4" s="651"/>
      <c r="K4" s="651"/>
      <c r="L4" s="651"/>
      <c r="M4" s="651"/>
      <c r="N4" s="651"/>
      <c r="O4" s="651"/>
      <c r="P4" s="651"/>
      <c r="Q4" s="652"/>
      <c r="R4" s="650" t="s">
        <v>207</v>
      </c>
      <c r="S4" s="651"/>
      <c r="T4" s="651"/>
      <c r="U4" s="651"/>
      <c r="V4" s="651"/>
      <c r="W4" s="651"/>
      <c r="X4" s="651"/>
      <c r="Y4" s="652"/>
      <c r="Z4" s="650" t="s">
        <v>208</v>
      </c>
      <c r="AA4" s="651"/>
      <c r="AB4" s="651"/>
      <c r="AC4" s="652"/>
      <c r="AD4" s="650" t="s">
        <v>209</v>
      </c>
      <c r="AE4" s="651"/>
      <c r="AF4" s="651"/>
      <c r="AG4" s="651"/>
      <c r="AH4" s="651"/>
      <c r="AI4" s="651"/>
      <c r="AJ4" s="651"/>
      <c r="AK4" s="652"/>
      <c r="AL4" s="650" t="s">
        <v>208</v>
      </c>
      <c r="AM4" s="651"/>
      <c r="AN4" s="651"/>
      <c r="AO4" s="652"/>
      <c r="AP4" s="653" t="s">
        <v>210</v>
      </c>
      <c r="AQ4" s="653"/>
      <c r="AR4" s="653"/>
      <c r="AS4" s="653"/>
      <c r="AT4" s="653"/>
      <c r="AU4" s="653"/>
      <c r="AV4" s="653"/>
      <c r="AW4" s="653"/>
      <c r="AX4" s="653"/>
      <c r="AY4" s="653"/>
      <c r="AZ4" s="653"/>
      <c r="BA4" s="653"/>
      <c r="BB4" s="653"/>
      <c r="BC4" s="653"/>
      <c r="BD4" s="653"/>
      <c r="BE4" s="653"/>
      <c r="BF4" s="653"/>
      <c r="BG4" s="653" t="s">
        <v>211</v>
      </c>
      <c r="BH4" s="653"/>
      <c r="BI4" s="653"/>
      <c r="BJ4" s="653"/>
      <c r="BK4" s="653"/>
      <c r="BL4" s="653"/>
      <c r="BM4" s="653"/>
      <c r="BN4" s="653"/>
      <c r="BO4" s="653" t="s">
        <v>208</v>
      </c>
      <c r="BP4" s="653"/>
      <c r="BQ4" s="653"/>
      <c r="BR4" s="653"/>
      <c r="BS4" s="653" t="s">
        <v>212</v>
      </c>
      <c r="BT4" s="653"/>
      <c r="BU4" s="653"/>
      <c r="BV4" s="653"/>
      <c r="BW4" s="653"/>
      <c r="BX4" s="653"/>
      <c r="BY4" s="653"/>
      <c r="BZ4" s="653"/>
      <c r="CA4" s="653"/>
      <c r="CB4" s="653"/>
      <c r="CD4" s="650" t="s">
        <v>213</v>
      </c>
      <c r="CE4" s="651"/>
      <c r="CF4" s="651"/>
      <c r="CG4" s="651"/>
      <c r="CH4" s="651"/>
      <c r="CI4" s="651"/>
      <c r="CJ4" s="651"/>
      <c r="CK4" s="651"/>
      <c r="CL4" s="651"/>
      <c r="CM4" s="651"/>
      <c r="CN4" s="651"/>
      <c r="CO4" s="651"/>
      <c r="CP4" s="651"/>
      <c r="CQ4" s="651"/>
      <c r="CR4" s="651"/>
      <c r="CS4" s="651"/>
      <c r="CT4" s="651"/>
      <c r="CU4" s="651"/>
      <c r="CV4" s="651"/>
      <c r="CW4" s="651"/>
      <c r="CX4" s="651"/>
      <c r="CY4" s="651"/>
      <c r="CZ4" s="651"/>
      <c r="DA4" s="651"/>
      <c r="DB4" s="651"/>
      <c r="DC4" s="651"/>
      <c r="DD4" s="651"/>
      <c r="DE4" s="651"/>
      <c r="DF4" s="651"/>
      <c r="DG4" s="651"/>
      <c r="DH4" s="651"/>
      <c r="DI4" s="651"/>
      <c r="DJ4" s="651"/>
      <c r="DK4" s="651"/>
      <c r="DL4" s="651"/>
      <c r="DM4" s="651"/>
      <c r="DN4" s="651"/>
      <c r="DO4" s="651"/>
      <c r="DP4" s="651"/>
      <c r="DQ4" s="651"/>
      <c r="DR4" s="651"/>
      <c r="DS4" s="651"/>
      <c r="DT4" s="651"/>
      <c r="DU4" s="651"/>
      <c r="DV4" s="651"/>
      <c r="DW4" s="651"/>
      <c r="DX4" s="651"/>
      <c r="DY4" s="651"/>
      <c r="DZ4" s="651"/>
      <c r="EA4" s="651"/>
      <c r="EB4" s="651"/>
      <c r="EC4" s="652"/>
    </row>
    <row r="5" spans="2:143" ht="11.25" customHeight="1" x14ac:dyDescent="0.2">
      <c r="B5" s="654" t="s">
        <v>214</v>
      </c>
      <c r="C5" s="655"/>
      <c r="D5" s="655"/>
      <c r="E5" s="655"/>
      <c r="F5" s="655"/>
      <c r="G5" s="655"/>
      <c r="H5" s="655"/>
      <c r="I5" s="655"/>
      <c r="J5" s="655"/>
      <c r="K5" s="655"/>
      <c r="L5" s="655"/>
      <c r="M5" s="655"/>
      <c r="N5" s="655"/>
      <c r="O5" s="655"/>
      <c r="P5" s="655"/>
      <c r="Q5" s="656"/>
      <c r="R5" s="657">
        <v>2082189</v>
      </c>
      <c r="S5" s="658"/>
      <c r="T5" s="658"/>
      <c r="U5" s="658"/>
      <c r="V5" s="658"/>
      <c r="W5" s="658"/>
      <c r="X5" s="658"/>
      <c r="Y5" s="659"/>
      <c r="Z5" s="660">
        <v>21.2</v>
      </c>
      <c r="AA5" s="660"/>
      <c r="AB5" s="660"/>
      <c r="AC5" s="660"/>
      <c r="AD5" s="661">
        <v>2082189</v>
      </c>
      <c r="AE5" s="661"/>
      <c r="AF5" s="661"/>
      <c r="AG5" s="661"/>
      <c r="AH5" s="661"/>
      <c r="AI5" s="661"/>
      <c r="AJ5" s="661"/>
      <c r="AK5" s="661"/>
      <c r="AL5" s="662">
        <v>37.700000000000003</v>
      </c>
      <c r="AM5" s="663"/>
      <c r="AN5" s="663"/>
      <c r="AO5" s="664"/>
      <c r="AP5" s="654" t="s">
        <v>215</v>
      </c>
      <c r="AQ5" s="655"/>
      <c r="AR5" s="655"/>
      <c r="AS5" s="655"/>
      <c r="AT5" s="655"/>
      <c r="AU5" s="655"/>
      <c r="AV5" s="655"/>
      <c r="AW5" s="655"/>
      <c r="AX5" s="655"/>
      <c r="AY5" s="655"/>
      <c r="AZ5" s="655"/>
      <c r="BA5" s="655"/>
      <c r="BB5" s="655"/>
      <c r="BC5" s="655"/>
      <c r="BD5" s="655"/>
      <c r="BE5" s="655"/>
      <c r="BF5" s="656"/>
      <c r="BG5" s="668">
        <v>2068427</v>
      </c>
      <c r="BH5" s="669"/>
      <c r="BI5" s="669"/>
      <c r="BJ5" s="669"/>
      <c r="BK5" s="669"/>
      <c r="BL5" s="669"/>
      <c r="BM5" s="669"/>
      <c r="BN5" s="670"/>
      <c r="BO5" s="671">
        <v>99.3</v>
      </c>
      <c r="BP5" s="671"/>
      <c r="BQ5" s="671"/>
      <c r="BR5" s="671"/>
      <c r="BS5" s="672" t="s">
        <v>122</v>
      </c>
      <c r="BT5" s="672"/>
      <c r="BU5" s="672"/>
      <c r="BV5" s="672"/>
      <c r="BW5" s="672"/>
      <c r="BX5" s="672"/>
      <c r="BY5" s="672"/>
      <c r="BZ5" s="672"/>
      <c r="CA5" s="672"/>
      <c r="CB5" s="676"/>
      <c r="CD5" s="650" t="s">
        <v>210</v>
      </c>
      <c r="CE5" s="651"/>
      <c r="CF5" s="651"/>
      <c r="CG5" s="651"/>
      <c r="CH5" s="651"/>
      <c r="CI5" s="651"/>
      <c r="CJ5" s="651"/>
      <c r="CK5" s="651"/>
      <c r="CL5" s="651"/>
      <c r="CM5" s="651"/>
      <c r="CN5" s="651"/>
      <c r="CO5" s="651"/>
      <c r="CP5" s="651"/>
      <c r="CQ5" s="652"/>
      <c r="CR5" s="650" t="s">
        <v>216</v>
      </c>
      <c r="CS5" s="651"/>
      <c r="CT5" s="651"/>
      <c r="CU5" s="651"/>
      <c r="CV5" s="651"/>
      <c r="CW5" s="651"/>
      <c r="CX5" s="651"/>
      <c r="CY5" s="652"/>
      <c r="CZ5" s="650" t="s">
        <v>208</v>
      </c>
      <c r="DA5" s="651"/>
      <c r="DB5" s="651"/>
      <c r="DC5" s="652"/>
      <c r="DD5" s="650" t="s">
        <v>217</v>
      </c>
      <c r="DE5" s="651"/>
      <c r="DF5" s="651"/>
      <c r="DG5" s="651"/>
      <c r="DH5" s="651"/>
      <c r="DI5" s="651"/>
      <c r="DJ5" s="651"/>
      <c r="DK5" s="651"/>
      <c r="DL5" s="651"/>
      <c r="DM5" s="651"/>
      <c r="DN5" s="651"/>
      <c r="DO5" s="651"/>
      <c r="DP5" s="652"/>
      <c r="DQ5" s="650" t="s">
        <v>218</v>
      </c>
      <c r="DR5" s="651"/>
      <c r="DS5" s="651"/>
      <c r="DT5" s="651"/>
      <c r="DU5" s="651"/>
      <c r="DV5" s="651"/>
      <c r="DW5" s="651"/>
      <c r="DX5" s="651"/>
      <c r="DY5" s="651"/>
      <c r="DZ5" s="651"/>
      <c r="EA5" s="651"/>
      <c r="EB5" s="651"/>
      <c r="EC5" s="652"/>
    </row>
    <row r="6" spans="2:143" ht="11.25" customHeight="1" x14ac:dyDescent="0.2">
      <c r="B6" s="665" t="s">
        <v>219</v>
      </c>
      <c r="C6" s="666"/>
      <c r="D6" s="666"/>
      <c r="E6" s="666"/>
      <c r="F6" s="666"/>
      <c r="G6" s="666"/>
      <c r="H6" s="666"/>
      <c r="I6" s="666"/>
      <c r="J6" s="666"/>
      <c r="K6" s="666"/>
      <c r="L6" s="666"/>
      <c r="M6" s="666"/>
      <c r="N6" s="666"/>
      <c r="O6" s="666"/>
      <c r="P6" s="666"/>
      <c r="Q6" s="667"/>
      <c r="R6" s="668">
        <v>83340</v>
      </c>
      <c r="S6" s="669"/>
      <c r="T6" s="669"/>
      <c r="U6" s="669"/>
      <c r="V6" s="669"/>
      <c r="W6" s="669"/>
      <c r="X6" s="669"/>
      <c r="Y6" s="670"/>
      <c r="Z6" s="671">
        <v>0.8</v>
      </c>
      <c r="AA6" s="671"/>
      <c r="AB6" s="671"/>
      <c r="AC6" s="671"/>
      <c r="AD6" s="672">
        <v>83340</v>
      </c>
      <c r="AE6" s="672"/>
      <c r="AF6" s="672"/>
      <c r="AG6" s="672"/>
      <c r="AH6" s="672"/>
      <c r="AI6" s="672"/>
      <c r="AJ6" s="672"/>
      <c r="AK6" s="672"/>
      <c r="AL6" s="673">
        <v>1.5</v>
      </c>
      <c r="AM6" s="674"/>
      <c r="AN6" s="674"/>
      <c r="AO6" s="675"/>
      <c r="AP6" s="665" t="s">
        <v>220</v>
      </c>
      <c r="AQ6" s="666"/>
      <c r="AR6" s="666"/>
      <c r="AS6" s="666"/>
      <c r="AT6" s="666"/>
      <c r="AU6" s="666"/>
      <c r="AV6" s="666"/>
      <c r="AW6" s="666"/>
      <c r="AX6" s="666"/>
      <c r="AY6" s="666"/>
      <c r="AZ6" s="666"/>
      <c r="BA6" s="666"/>
      <c r="BB6" s="666"/>
      <c r="BC6" s="666"/>
      <c r="BD6" s="666"/>
      <c r="BE6" s="666"/>
      <c r="BF6" s="667"/>
      <c r="BG6" s="668">
        <v>2068427</v>
      </c>
      <c r="BH6" s="669"/>
      <c r="BI6" s="669"/>
      <c r="BJ6" s="669"/>
      <c r="BK6" s="669"/>
      <c r="BL6" s="669"/>
      <c r="BM6" s="669"/>
      <c r="BN6" s="670"/>
      <c r="BO6" s="671">
        <v>99.3</v>
      </c>
      <c r="BP6" s="671"/>
      <c r="BQ6" s="671"/>
      <c r="BR6" s="671"/>
      <c r="BS6" s="672" t="s">
        <v>122</v>
      </c>
      <c r="BT6" s="672"/>
      <c r="BU6" s="672"/>
      <c r="BV6" s="672"/>
      <c r="BW6" s="672"/>
      <c r="BX6" s="672"/>
      <c r="BY6" s="672"/>
      <c r="BZ6" s="672"/>
      <c r="CA6" s="672"/>
      <c r="CB6" s="676"/>
      <c r="CD6" s="654" t="s">
        <v>221</v>
      </c>
      <c r="CE6" s="655"/>
      <c r="CF6" s="655"/>
      <c r="CG6" s="655"/>
      <c r="CH6" s="655"/>
      <c r="CI6" s="655"/>
      <c r="CJ6" s="655"/>
      <c r="CK6" s="655"/>
      <c r="CL6" s="655"/>
      <c r="CM6" s="655"/>
      <c r="CN6" s="655"/>
      <c r="CO6" s="655"/>
      <c r="CP6" s="655"/>
      <c r="CQ6" s="656"/>
      <c r="CR6" s="668">
        <v>81182</v>
      </c>
      <c r="CS6" s="669"/>
      <c r="CT6" s="669"/>
      <c r="CU6" s="669"/>
      <c r="CV6" s="669"/>
      <c r="CW6" s="669"/>
      <c r="CX6" s="669"/>
      <c r="CY6" s="670"/>
      <c r="CZ6" s="662">
        <v>0.9</v>
      </c>
      <c r="DA6" s="663"/>
      <c r="DB6" s="663"/>
      <c r="DC6" s="679"/>
      <c r="DD6" s="677" t="s">
        <v>122</v>
      </c>
      <c r="DE6" s="669"/>
      <c r="DF6" s="669"/>
      <c r="DG6" s="669"/>
      <c r="DH6" s="669"/>
      <c r="DI6" s="669"/>
      <c r="DJ6" s="669"/>
      <c r="DK6" s="669"/>
      <c r="DL6" s="669"/>
      <c r="DM6" s="669"/>
      <c r="DN6" s="669"/>
      <c r="DO6" s="669"/>
      <c r="DP6" s="670"/>
      <c r="DQ6" s="677">
        <v>81182</v>
      </c>
      <c r="DR6" s="669"/>
      <c r="DS6" s="669"/>
      <c r="DT6" s="669"/>
      <c r="DU6" s="669"/>
      <c r="DV6" s="669"/>
      <c r="DW6" s="669"/>
      <c r="DX6" s="669"/>
      <c r="DY6" s="669"/>
      <c r="DZ6" s="669"/>
      <c r="EA6" s="669"/>
      <c r="EB6" s="669"/>
      <c r="EC6" s="678"/>
    </row>
    <row r="7" spans="2:143" ht="11.25" customHeight="1" x14ac:dyDescent="0.2">
      <c r="B7" s="665" t="s">
        <v>222</v>
      </c>
      <c r="C7" s="666"/>
      <c r="D7" s="666"/>
      <c r="E7" s="666"/>
      <c r="F7" s="666"/>
      <c r="G7" s="666"/>
      <c r="H7" s="666"/>
      <c r="I7" s="666"/>
      <c r="J7" s="666"/>
      <c r="K7" s="666"/>
      <c r="L7" s="666"/>
      <c r="M7" s="666"/>
      <c r="N7" s="666"/>
      <c r="O7" s="666"/>
      <c r="P7" s="666"/>
      <c r="Q7" s="667"/>
      <c r="R7" s="668">
        <v>1161</v>
      </c>
      <c r="S7" s="669"/>
      <c r="T7" s="669"/>
      <c r="U7" s="669"/>
      <c r="V7" s="669"/>
      <c r="W7" s="669"/>
      <c r="X7" s="669"/>
      <c r="Y7" s="670"/>
      <c r="Z7" s="671">
        <v>0</v>
      </c>
      <c r="AA7" s="671"/>
      <c r="AB7" s="671"/>
      <c r="AC7" s="671"/>
      <c r="AD7" s="672">
        <v>1161</v>
      </c>
      <c r="AE7" s="672"/>
      <c r="AF7" s="672"/>
      <c r="AG7" s="672"/>
      <c r="AH7" s="672"/>
      <c r="AI7" s="672"/>
      <c r="AJ7" s="672"/>
      <c r="AK7" s="672"/>
      <c r="AL7" s="673">
        <v>0</v>
      </c>
      <c r="AM7" s="674"/>
      <c r="AN7" s="674"/>
      <c r="AO7" s="675"/>
      <c r="AP7" s="665" t="s">
        <v>223</v>
      </c>
      <c r="AQ7" s="666"/>
      <c r="AR7" s="666"/>
      <c r="AS7" s="666"/>
      <c r="AT7" s="666"/>
      <c r="AU7" s="666"/>
      <c r="AV7" s="666"/>
      <c r="AW7" s="666"/>
      <c r="AX7" s="666"/>
      <c r="AY7" s="666"/>
      <c r="AZ7" s="666"/>
      <c r="BA7" s="666"/>
      <c r="BB7" s="666"/>
      <c r="BC7" s="666"/>
      <c r="BD7" s="666"/>
      <c r="BE7" s="666"/>
      <c r="BF7" s="667"/>
      <c r="BG7" s="668">
        <v>811618</v>
      </c>
      <c r="BH7" s="669"/>
      <c r="BI7" s="669"/>
      <c r="BJ7" s="669"/>
      <c r="BK7" s="669"/>
      <c r="BL7" s="669"/>
      <c r="BM7" s="669"/>
      <c r="BN7" s="670"/>
      <c r="BO7" s="671">
        <v>39</v>
      </c>
      <c r="BP7" s="671"/>
      <c r="BQ7" s="671"/>
      <c r="BR7" s="671"/>
      <c r="BS7" s="672" t="s">
        <v>122</v>
      </c>
      <c r="BT7" s="672"/>
      <c r="BU7" s="672"/>
      <c r="BV7" s="672"/>
      <c r="BW7" s="672"/>
      <c r="BX7" s="672"/>
      <c r="BY7" s="672"/>
      <c r="BZ7" s="672"/>
      <c r="CA7" s="672"/>
      <c r="CB7" s="676"/>
      <c r="CD7" s="665" t="s">
        <v>224</v>
      </c>
      <c r="CE7" s="666"/>
      <c r="CF7" s="666"/>
      <c r="CG7" s="666"/>
      <c r="CH7" s="666"/>
      <c r="CI7" s="666"/>
      <c r="CJ7" s="666"/>
      <c r="CK7" s="666"/>
      <c r="CL7" s="666"/>
      <c r="CM7" s="666"/>
      <c r="CN7" s="666"/>
      <c r="CO7" s="666"/>
      <c r="CP7" s="666"/>
      <c r="CQ7" s="667"/>
      <c r="CR7" s="668">
        <v>1962559</v>
      </c>
      <c r="CS7" s="669"/>
      <c r="CT7" s="669"/>
      <c r="CU7" s="669"/>
      <c r="CV7" s="669"/>
      <c r="CW7" s="669"/>
      <c r="CX7" s="669"/>
      <c r="CY7" s="670"/>
      <c r="CZ7" s="671">
        <v>20.8</v>
      </c>
      <c r="DA7" s="671"/>
      <c r="DB7" s="671"/>
      <c r="DC7" s="671"/>
      <c r="DD7" s="677">
        <v>1248</v>
      </c>
      <c r="DE7" s="669"/>
      <c r="DF7" s="669"/>
      <c r="DG7" s="669"/>
      <c r="DH7" s="669"/>
      <c r="DI7" s="669"/>
      <c r="DJ7" s="669"/>
      <c r="DK7" s="669"/>
      <c r="DL7" s="669"/>
      <c r="DM7" s="669"/>
      <c r="DN7" s="669"/>
      <c r="DO7" s="669"/>
      <c r="DP7" s="670"/>
      <c r="DQ7" s="677">
        <v>1772247</v>
      </c>
      <c r="DR7" s="669"/>
      <c r="DS7" s="669"/>
      <c r="DT7" s="669"/>
      <c r="DU7" s="669"/>
      <c r="DV7" s="669"/>
      <c r="DW7" s="669"/>
      <c r="DX7" s="669"/>
      <c r="DY7" s="669"/>
      <c r="DZ7" s="669"/>
      <c r="EA7" s="669"/>
      <c r="EB7" s="669"/>
      <c r="EC7" s="678"/>
    </row>
    <row r="8" spans="2:143" ht="11.25" customHeight="1" x14ac:dyDescent="0.2">
      <c r="B8" s="665" t="s">
        <v>225</v>
      </c>
      <c r="C8" s="666"/>
      <c r="D8" s="666"/>
      <c r="E8" s="666"/>
      <c r="F8" s="666"/>
      <c r="G8" s="666"/>
      <c r="H8" s="666"/>
      <c r="I8" s="666"/>
      <c r="J8" s="666"/>
      <c r="K8" s="666"/>
      <c r="L8" s="666"/>
      <c r="M8" s="666"/>
      <c r="N8" s="666"/>
      <c r="O8" s="666"/>
      <c r="P8" s="666"/>
      <c r="Q8" s="667"/>
      <c r="R8" s="668">
        <v>23759</v>
      </c>
      <c r="S8" s="669"/>
      <c r="T8" s="669"/>
      <c r="U8" s="669"/>
      <c r="V8" s="669"/>
      <c r="W8" s="669"/>
      <c r="X8" s="669"/>
      <c r="Y8" s="670"/>
      <c r="Z8" s="671">
        <v>0.2</v>
      </c>
      <c r="AA8" s="671"/>
      <c r="AB8" s="671"/>
      <c r="AC8" s="671"/>
      <c r="AD8" s="672">
        <v>23759</v>
      </c>
      <c r="AE8" s="672"/>
      <c r="AF8" s="672"/>
      <c r="AG8" s="672"/>
      <c r="AH8" s="672"/>
      <c r="AI8" s="672"/>
      <c r="AJ8" s="672"/>
      <c r="AK8" s="672"/>
      <c r="AL8" s="673">
        <v>0.4</v>
      </c>
      <c r="AM8" s="674"/>
      <c r="AN8" s="674"/>
      <c r="AO8" s="675"/>
      <c r="AP8" s="665" t="s">
        <v>226</v>
      </c>
      <c r="AQ8" s="666"/>
      <c r="AR8" s="666"/>
      <c r="AS8" s="666"/>
      <c r="AT8" s="666"/>
      <c r="AU8" s="666"/>
      <c r="AV8" s="666"/>
      <c r="AW8" s="666"/>
      <c r="AX8" s="666"/>
      <c r="AY8" s="666"/>
      <c r="AZ8" s="666"/>
      <c r="BA8" s="666"/>
      <c r="BB8" s="666"/>
      <c r="BC8" s="666"/>
      <c r="BD8" s="666"/>
      <c r="BE8" s="666"/>
      <c r="BF8" s="667"/>
      <c r="BG8" s="668">
        <v>25764</v>
      </c>
      <c r="BH8" s="669"/>
      <c r="BI8" s="669"/>
      <c r="BJ8" s="669"/>
      <c r="BK8" s="669"/>
      <c r="BL8" s="669"/>
      <c r="BM8" s="669"/>
      <c r="BN8" s="670"/>
      <c r="BO8" s="671">
        <v>1.2</v>
      </c>
      <c r="BP8" s="671"/>
      <c r="BQ8" s="671"/>
      <c r="BR8" s="671"/>
      <c r="BS8" s="672" t="s">
        <v>122</v>
      </c>
      <c r="BT8" s="672"/>
      <c r="BU8" s="672"/>
      <c r="BV8" s="672"/>
      <c r="BW8" s="672"/>
      <c r="BX8" s="672"/>
      <c r="BY8" s="672"/>
      <c r="BZ8" s="672"/>
      <c r="CA8" s="672"/>
      <c r="CB8" s="676"/>
      <c r="CD8" s="665" t="s">
        <v>227</v>
      </c>
      <c r="CE8" s="666"/>
      <c r="CF8" s="666"/>
      <c r="CG8" s="666"/>
      <c r="CH8" s="666"/>
      <c r="CI8" s="666"/>
      <c r="CJ8" s="666"/>
      <c r="CK8" s="666"/>
      <c r="CL8" s="666"/>
      <c r="CM8" s="666"/>
      <c r="CN8" s="666"/>
      <c r="CO8" s="666"/>
      <c r="CP8" s="666"/>
      <c r="CQ8" s="667"/>
      <c r="CR8" s="668">
        <v>2670337</v>
      </c>
      <c r="CS8" s="669"/>
      <c r="CT8" s="669"/>
      <c r="CU8" s="669"/>
      <c r="CV8" s="669"/>
      <c r="CW8" s="669"/>
      <c r="CX8" s="669"/>
      <c r="CY8" s="670"/>
      <c r="CZ8" s="671">
        <v>28.4</v>
      </c>
      <c r="DA8" s="671"/>
      <c r="DB8" s="671"/>
      <c r="DC8" s="671"/>
      <c r="DD8" s="677">
        <v>5530</v>
      </c>
      <c r="DE8" s="669"/>
      <c r="DF8" s="669"/>
      <c r="DG8" s="669"/>
      <c r="DH8" s="669"/>
      <c r="DI8" s="669"/>
      <c r="DJ8" s="669"/>
      <c r="DK8" s="669"/>
      <c r="DL8" s="669"/>
      <c r="DM8" s="669"/>
      <c r="DN8" s="669"/>
      <c r="DO8" s="669"/>
      <c r="DP8" s="670"/>
      <c r="DQ8" s="677">
        <v>1860089</v>
      </c>
      <c r="DR8" s="669"/>
      <c r="DS8" s="669"/>
      <c r="DT8" s="669"/>
      <c r="DU8" s="669"/>
      <c r="DV8" s="669"/>
      <c r="DW8" s="669"/>
      <c r="DX8" s="669"/>
      <c r="DY8" s="669"/>
      <c r="DZ8" s="669"/>
      <c r="EA8" s="669"/>
      <c r="EB8" s="669"/>
      <c r="EC8" s="678"/>
    </row>
    <row r="9" spans="2:143" ht="11.25" customHeight="1" x14ac:dyDescent="0.2">
      <c r="B9" s="665" t="s">
        <v>228</v>
      </c>
      <c r="C9" s="666"/>
      <c r="D9" s="666"/>
      <c r="E9" s="666"/>
      <c r="F9" s="666"/>
      <c r="G9" s="666"/>
      <c r="H9" s="666"/>
      <c r="I9" s="666"/>
      <c r="J9" s="666"/>
      <c r="K9" s="666"/>
      <c r="L9" s="666"/>
      <c r="M9" s="666"/>
      <c r="N9" s="666"/>
      <c r="O9" s="666"/>
      <c r="P9" s="666"/>
      <c r="Q9" s="667"/>
      <c r="R9" s="668">
        <v>31408</v>
      </c>
      <c r="S9" s="669"/>
      <c r="T9" s="669"/>
      <c r="U9" s="669"/>
      <c r="V9" s="669"/>
      <c r="W9" s="669"/>
      <c r="X9" s="669"/>
      <c r="Y9" s="670"/>
      <c r="Z9" s="671">
        <v>0.3</v>
      </c>
      <c r="AA9" s="671"/>
      <c r="AB9" s="671"/>
      <c r="AC9" s="671"/>
      <c r="AD9" s="672">
        <v>31408</v>
      </c>
      <c r="AE9" s="672"/>
      <c r="AF9" s="672"/>
      <c r="AG9" s="672"/>
      <c r="AH9" s="672"/>
      <c r="AI9" s="672"/>
      <c r="AJ9" s="672"/>
      <c r="AK9" s="672"/>
      <c r="AL9" s="673">
        <v>0.6</v>
      </c>
      <c r="AM9" s="674"/>
      <c r="AN9" s="674"/>
      <c r="AO9" s="675"/>
      <c r="AP9" s="665" t="s">
        <v>229</v>
      </c>
      <c r="AQ9" s="666"/>
      <c r="AR9" s="666"/>
      <c r="AS9" s="666"/>
      <c r="AT9" s="666"/>
      <c r="AU9" s="666"/>
      <c r="AV9" s="666"/>
      <c r="AW9" s="666"/>
      <c r="AX9" s="666"/>
      <c r="AY9" s="666"/>
      <c r="AZ9" s="666"/>
      <c r="BA9" s="666"/>
      <c r="BB9" s="666"/>
      <c r="BC9" s="666"/>
      <c r="BD9" s="666"/>
      <c r="BE9" s="666"/>
      <c r="BF9" s="667"/>
      <c r="BG9" s="668">
        <v>702902</v>
      </c>
      <c r="BH9" s="669"/>
      <c r="BI9" s="669"/>
      <c r="BJ9" s="669"/>
      <c r="BK9" s="669"/>
      <c r="BL9" s="669"/>
      <c r="BM9" s="669"/>
      <c r="BN9" s="670"/>
      <c r="BO9" s="671">
        <v>33.799999999999997</v>
      </c>
      <c r="BP9" s="671"/>
      <c r="BQ9" s="671"/>
      <c r="BR9" s="671"/>
      <c r="BS9" s="672" t="s">
        <v>122</v>
      </c>
      <c r="BT9" s="672"/>
      <c r="BU9" s="672"/>
      <c r="BV9" s="672"/>
      <c r="BW9" s="672"/>
      <c r="BX9" s="672"/>
      <c r="BY9" s="672"/>
      <c r="BZ9" s="672"/>
      <c r="CA9" s="672"/>
      <c r="CB9" s="676"/>
      <c r="CD9" s="665" t="s">
        <v>230</v>
      </c>
      <c r="CE9" s="666"/>
      <c r="CF9" s="666"/>
      <c r="CG9" s="666"/>
      <c r="CH9" s="666"/>
      <c r="CI9" s="666"/>
      <c r="CJ9" s="666"/>
      <c r="CK9" s="666"/>
      <c r="CL9" s="666"/>
      <c r="CM9" s="666"/>
      <c r="CN9" s="666"/>
      <c r="CO9" s="666"/>
      <c r="CP9" s="666"/>
      <c r="CQ9" s="667"/>
      <c r="CR9" s="668">
        <v>912536</v>
      </c>
      <c r="CS9" s="669"/>
      <c r="CT9" s="669"/>
      <c r="CU9" s="669"/>
      <c r="CV9" s="669"/>
      <c r="CW9" s="669"/>
      <c r="CX9" s="669"/>
      <c r="CY9" s="670"/>
      <c r="CZ9" s="671">
        <v>9.6999999999999993</v>
      </c>
      <c r="DA9" s="671"/>
      <c r="DB9" s="671"/>
      <c r="DC9" s="671"/>
      <c r="DD9" s="677">
        <v>25023</v>
      </c>
      <c r="DE9" s="669"/>
      <c r="DF9" s="669"/>
      <c r="DG9" s="669"/>
      <c r="DH9" s="669"/>
      <c r="DI9" s="669"/>
      <c r="DJ9" s="669"/>
      <c r="DK9" s="669"/>
      <c r="DL9" s="669"/>
      <c r="DM9" s="669"/>
      <c r="DN9" s="669"/>
      <c r="DO9" s="669"/>
      <c r="DP9" s="670"/>
      <c r="DQ9" s="677">
        <v>830637</v>
      </c>
      <c r="DR9" s="669"/>
      <c r="DS9" s="669"/>
      <c r="DT9" s="669"/>
      <c r="DU9" s="669"/>
      <c r="DV9" s="669"/>
      <c r="DW9" s="669"/>
      <c r="DX9" s="669"/>
      <c r="DY9" s="669"/>
      <c r="DZ9" s="669"/>
      <c r="EA9" s="669"/>
      <c r="EB9" s="669"/>
      <c r="EC9" s="678"/>
    </row>
    <row r="10" spans="2:143" ht="11.25" customHeight="1" x14ac:dyDescent="0.2">
      <c r="B10" s="665" t="s">
        <v>231</v>
      </c>
      <c r="C10" s="666"/>
      <c r="D10" s="666"/>
      <c r="E10" s="666"/>
      <c r="F10" s="666"/>
      <c r="G10" s="666"/>
      <c r="H10" s="666"/>
      <c r="I10" s="666"/>
      <c r="J10" s="666"/>
      <c r="K10" s="666"/>
      <c r="L10" s="666"/>
      <c r="M10" s="666"/>
      <c r="N10" s="666"/>
      <c r="O10" s="666"/>
      <c r="P10" s="666"/>
      <c r="Q10" s="667"/>
      <c r="R10" s="668" t="s">
        <v>122</v>
      </c>
      <c r="S10" s="669"/>
      <c r="T10" s="669"/>
      <c r="U10" s="669"/>
      <c r="V10" s="669"/>
      <c r="W10" s="669"/>
      <c r="X10" s="669"/>
      <c r="Y10" s="670"/>
      <c r="Z10" s="671" t="s">
        <v>122</v>
      </c>
      <c r="AA10" s="671"/>
      <c r="AB10" s="671"/>
      <c r="AC10" s="671"/>
      <c r="AD10" s="672" t="s">
        <v>122</v>
      </c>
      <c r="AE10" s="672"/>
      <c r="AF10" s="672"/>
      <c r="AG10" s="672"/>
      <c r="AH10" s="672"/>
      <c r="AI10" s="672"/>
      <c r="AJ10" s="672"/>
      <c r="AK10" s="672"/>
      <c r="AL10" s="673" t="s">
        <v>122</v>
      </c>
      <c r="AM10" s="674"/>
      <c r="AN10" s="674"/>
      <c r="AO10" s="675"/>
      <c r="AP10" s="665" t="s">
        <v>232</v>
      </c>
      <c r="AQ10" s="666"/>
      <c r="AR10" s="666"/>
      <c r="AS10" s="666"/>
      <c r="AT10" s="666"/>
      <c r="AU10" s="666"/>
      <c r="AV10" s="666"/>
      <c r="AW10" s="666"/>
      <c r="AX10" s="666"/>
      <c r="AY10" s="666"/>
      <c r="AZ10" s="666"/>
      <c r="BA10" s="666"/>
      <c r="BB10" s="666"/>
      <c r="BC10" s="666"/>
      <c r="BD10" s="666"/>
      <c r="BE10" s="666"/>
      <c r="BF10" s="667"/>
      <c r="BG10" s="668">
        <v>54115</v>
      </c>
      <c r="BH10" s="669"/>
      <c r="BI10" s="669"/>
      <c r="BJ10" s="669"/>
      <c r="BK10" s="669"/>
      <c r="BL10" s="669"/>
      <c r="BM10" s="669"/>
      <c r="BN10" s="670"/>
      <c r="BO10" s="671">
        <v>2.6</v>
      </c>
      <c r="BP10" s="671"/>
      <c r="BQ10" s="671"/>
      <c r="BR10" s="671"/>
      <c r="BS10" s="672" t="s">
        <v>122</v>
      </c>
      <c r="BT10" s="672"/>
      <c r="BU10" s="672"/>
      <c r="BV10" s="672"/>
      <c r="BW10" s="672"/>
      <c r="BX10" s="672"/>
      <c r="BY10" s="672"/>
      <c r="BZ10" s="672"/>
      <c r="CA10" s="672"/>
      <c r="CB10" s="676"/>
      <c r="CD10" s="665" t="s">
        <v>233</v>
      </c>
      <c r="CE10" s="666"/>
      <c r="CF10" s="666"/>
      <c r="CG10" s="666"/>
      <c r="CH10" s="666"/>
      <c r="CI10" s="666"/>
      <c r="CJ10" s="666"/>
      <c r="CK10" s="666"/>
      <c r="CL10" s="666"/>
      <c r="CM10" s="666"/>
      <c r="CN10" s="666"/>
      <c r="CO10" s="666"/>
      <c r="CP10" s="666"/>
      <c r="CQ10" s="667"/>
      <c r="CR10" s="668">
        <v>3222</v>
      </c>
      <c r="CS10" s="669"/>
      <c r="CT10" s="669"/>
      <c r="CU10" s="669"/>
      <c r="CV10" s="669"/>
      <c r="CW10" s="669"/>
      <c r="CX10" s="669"/>
      <c r="CY10" s="670"/>
      <c r="CZ10" s="671">
        <v>0</v>
      </c>
      <c r="DA10" s="671"/>
      <c r="DB10" s="671"/>
      <c r="DC10" s="671"/>
      <c r="DD10" s="677" t="s">
        <v>122</v>
      </c>
      <c r="DE10" s="669"/>
      <c r="DF10" s="669"/>
      <c r="DG10" s="669"/>
      <c r="DH10" s="669"/>
      <c r="DI10" s="669"/>
      <c r="DJ10" s="669"/>
      <c r="DK10" s="669"/>
      <c r="DL10" s="669"/>
      <c r="DM10" s="669"/>
      <c r="DN10" s="669"/>
      <c r="DO10" s="669"/>
      <c r="DP10" s="670"/>
      <c r="DQ10" s="677">
        <v>2922</v>
      </c>
      <c r="DR10" s="669"/>
      <c r="DS10" s="669"/>
      <c r="DT10" s="669"/>
      <c r="DU10" s="669"/>
      <c r="DV10" s="669"/>
      <c r="DW10" s="669"/>
      <c r="DX10" s="669"/>
      <c r="DY10" s="669"/>
      <c r="DZ10" s="669"/>
      <c r="EA10" s="669"/>
      <c r="EB10" s="669"/>
      <c r="EC10" s="678"/>
    </row>
    <row r="11" spans="2:143" ht="11.25" customHeight="1" x14ac:dyDescent="0.2">
      <c r="B11" s="665" t="s">
        <v>234</v>
      </c>
      <c r="C11" s="666"/>
      <c r="D11" s="666"/>
      <c r="E11" s="666"/>
      <c r="F11" s="666"/>
      <c r="G11" s="666"/>
      <c r="H11" s="666"/>
      <c r="I11" s="666"/>
      <c r="J11" s="666"/>
      <c r="K11" s="666"/>
      <c r="L11" s="666"/>
      <c r="M11" s="666"/>
      <c r="N11" s="666"/>
      <c r="O11" s="666"/>
      <c r="P11" s="666"/>
      <c r="Q11" s="667"/>
      <c r="R11" s="668">
        <v>429328</v>
      </c>
      <c r="S11" s="669"/>
      <c r="T11" s="669"/>
      <c r="U11" s="669"/>
      <c r="V11" s="669"/>
      <c r="W11" s="669"/>
      <c r="X11" s="669"/>
      <c r="Y11" s="670"/>
      <c r="Z11" s="673">
        <v>4.4000000000000004</v>
      </c>
      <c r="AA11" s="674"/>
      <c r="AB11" s="674"/>
      <c r="AC11" s="680"/>
      <c r="AD11" s="677">
        <v>429328</v>
      </c>
      <c r="AE11" s="669"/>
      <c r="AF11" s="669"/>
      <c r="AG11" s="669"/>
      <c r="AH11" s="669"/>
      <c r="AI11" s="669"/>
      <c r="AJ11" s="669"/>
      <c r="AK11" s="670"/>
      <c r="AL11" s="673">
        <v>7.8</v>
      </c>
      <c r="AM11" s="674"/>
      <c r="AN11" s="674"/>
      <c r="AO11" s="675"/>
      <c r="AP11" s="665" t="s">
        <v>235</v>
      </c>
      <c r="AQ11" s="666"/>
      <c r="AR11" s="666"/>
      <c r="AS11" s="666"/>
      <c r="AT11" s="666"/>
      <c r="AU11" s="666"/>
      <c r="AV11" s="666"/>
      <c r="AW11" s="666"/>
      <c r="AX11" s="666"/>
      <c r="AY11" s="666"/>
      <c r="AZ11" s="666"/>
      <c r="BA11" s="666"/>
      <c r="BB11" s="666"/>
      <c r="BC11" s="666"/>
      <c r="BD11" s="666"/>
      <c r="BE11" s="666"/>
      <c r="BF11" s="667"/>
      <c r="BG11" s="668">
        <v>28837</v>
      </c>
      <c r="BH11" s="669"/>
      <c r="BI11" s="669"/>
      <c r="BJ11" s="669"/>
      <c r="BK11" s="669"/>
      <c r="BL11" s="669"/>
      <c r="BM11" s="669"/>
      <c r="BN11" s="670"/>
      <c r="BO11" s="671">
        <v>1.4</v>
      </c>
      <c r="BP11" s="671"/>
      <c r="BQ11" s="671"/>
      <c r="BR11" s="671"/>
      <c r="BS11" s="672" t="s">
        <v>122</v>
      </c>
      <c r="BT11" s="672"/>
      <c r="BU11" s="672"/>
      <c r="BV11" s="672"/>
      <c r="BW11" s="672"/>
      <c r="BX11" s="672"/>
      <c r="BY11" s="672"/>
      <c r="BZ11" s="672"/>
      <c r="CA11" s="672"/>
      <c r="CB11" s="676"/>
      <c r="CD11" s="665" t="s">
        <v>236</v>
      </c>
      <c r="CE11" s="666"/>
      <c r="CF11" s="666"/>
      <c r="CG11" s="666"/>
      <c r="CH11" s="666"/>
      <c r="CI11" s="666"/>
      <c r="CJ11" s="666"/>
      <c r="CK11" s="666"/>
      <c r="CL11" s="666"/>
      <c r="CM11" s="666"/>
      <c r="CN11" s="666"/>
      <c r="CO11" s="666"/>
      <c r="CP11" s="666"/>
      <c r="CQ11" s="667"/>
      <c r="CR11" s="668">
        <v>476423</v>
      </c>
      <c r="CS11" s="669"/>
      <c r="CT11" s="669"/>
      <c r="CU11" s="669"/>
      <c r="CV11" s="669"/>
      <c r="CW11" s="669"/>
      <c r="CX11" s="669"/>
      <c r="CY11" s="670"/>
      <c r="CZ11" s="671">
        <v>5.0999999999999996</v>
      </c>
      <c r="DA11" s="671"/>
      <c r="DB11" s="671"/>
      <c r="DC11" s="671"/>
      <c r="DD11" s="677">
        <v>283870</v>
      </c>
      <c r="DE11" s="669"/>
      <c r="DF11" s="669"/>
      <c r="DG11" s="669"/>
      <c r="DH11" s="669"/>
      <c r="DI11" s="669"/>
      <c r="DJ11" s="669"/>
      <c r="DK11" s="669"/>
      <c r="DL11" s="669"/>
      <c r="DM11" s="669"/>
      <c r="DN11" s="669"/>
      <c r="DO11" s="669"/>
      <c r="DP11" s="670"/>
      <c r="DQ11" s="677">
        <v>164327</v>
      </c>
      <c r="DR11" s="669"/>
      <c r="DS11" s="669"/>
      <c r="DT11" s="669"/>
      <c r="DU11" s="669"/>
      <c r="DV11" s="669"/>
      <c r="DW11" s="669"/>
      <c r="DX11" s="669"/>
      <c r="DY11" s="669"/>
      <c r="DZ11" s="669"/>
      <c r="EA11" s="669"/>
      <c r="EB11" s="669"/>
      <c r="EC11" s="678"/>
    </row>
    <row r="12" spans="2:143" ht="11.25" customHeight="1" x14ac:dyDescent="0.2">
      <c r="B12" s="665" t="s">
        <v>237</v>
      </c>
      <c r="C12" s="666"/>
      <c r="D12" s="666"/>
      <c r="E12" s="666"/>
      <c r="F12" s="666"/>
      <c r="G12" s="666"/>
      <c r="H12" s="666"/>
      <c r="I12" s="666"/>
      <c r="J12" s="666"/>
      <c r="K12" s="666"/>
      <c r="L12" s="666"/>
      <c r="M12" s="666"/>
      <c r="N12" s="666"/>
      <c r="O12" s="666"/>
      <c r="P12" s="666"/>
      <c r="Q12" s="667"/>
      <c r="R12" s="668" t="s">
        <v>122</v>
      </c>
      <c r="S12" s="669"/>
      <c r="T12" s="669"/>
      <c r="U12" s="669"/>
      <c r="V12" s="669"/>
      <c r="W12" s="669"/>
      <c r="X12" s="669"/>
      <c r="Y12" s="670"/>
      <c r="Z12" s="671" t="s">
        <v>122</v>
      </c>
      <c r="AA12" s="671"/>
      <c r="AB12" s="671"/>
      <c r="AC12" s="671"/>
      <c r="AD12" s="672" t="s">
        <v>122</v>
      </c>
      <c r="AE12" s="672"/>
      <c r="AF12" s="672"/>
      <c r="AG12" s="672"/>
      <c r="AH12" s="672"/>
      <c r="AI12" s="672"/>
      <c r="AJ12" s="672"/>
      <c r="AK12" s="672"/>
      <c r="AL12" s="673" t="s">
        <v>122</v>
      </c>
      <c r="AM12" s="674"/>
      <c r="AN12" s="674"/>
      <c r="AO12" s="675"/>
      <c r="AP12" s="665" t="s">
        <v>238</v>
      </c>
      <c r="AQ12" s="666"/>
      <c r="AR12" s="666"/>
      <c r="AS12" s="666"/>
      <c r="AT12" s="666"/>
      <c r="AU12" s="666"/>
      <c r="AV12" s="666"/>
      <c r="AW12" s="666"/>
      <c r="AX12" s="666"/>
      <c r="AY12" s="666"/>
      <c r="AZ12" s="666"/>
      <c r="BA12" s="666"/>
      <c r="BB12" s="666"/>
      <c r="BC12" s="666"/>
      <c r="BD12" s="666"/>
      <c r="BE12" s="666"/>
      <c r="BF12" s="667"/>
      <c r="BG12" s="668">
        <v>1058703</v>
      </c>
      <c r="BH12" s="669"/>
      <c r="BI12" s="669"/>
      <c r="BJ12" s="669"/>
      <c r="BK12" s="669"/>
      <c r="BL12" s="669"/>
      <c r="BM12" s="669"/>
      <c r="BN12" s="670"/>
      <c r="BO12" s="671">
        <v>50.8</v>
      </c>
      <c r="BP12" s="671"/>
      <c r="BQ12" s="671"/>
      <c r="BR12" s="671"/>
      <c r="BS12" s="672" t="s">
        <v>122</v>
      </c>
      <c r="BT12" s="672"/>
      <c r="BU12" s="672"/>
      <c r="BV12" s="672"/>
      <c r="BW12" s="672"/>
      <c r="BX12" s="672"/>
      <c r="BY12" s="672"/>
      <c r="BZ12" s="672"/>
      <c r="CA12" s="672"/>
      <c r="CB12" s="676"/>
      <c r="CD12" s="665" t="s">
        <v>239</v>
      </c>
      <c r="CE12" s="666"/>
      <c r="CF12" s="666"/>
      <c r="CG12" s="666"/>
      <c r="CH12" s="666"/>
      <c r="CI12" s="666"/>
      <c r="CJ12" s="666"/>
      <c r="CK12" s="666"/>
      <c r="CL12" s="666"/>
      <c r="CM12" s="666"/>
      <c r="CN12" s="666"/>
      <c r="CO12" s="666"/>
      <c r="CP12" s="666"/>
      <c r="CQ12" s="667"/>
      <c r="CR12" s="668">
        <v>1071040</v>
      </c>
      <c r="CS12" s="669"/>
      <c r="CT12" s="669"/>
      <c r="CU12" s="669"/>
      <c r="CV12" s="669"/>
      <c r="CW12" s="669"/>
      <c r="CX12" s="669"/>
      <c r="CY12" s="670"/>
      <c r="CZ12" s="671">
        <v>11.4</v>
      </c>
      <c r="DA12" s="671"/>
      <c r="DB12" s="671"/>
      <c r="DC12" s="671"/>
      <c r="DD12" s="677">
        <v>749965</v>
      </c>
      <c r="DE12" s="669"/>
      <c r="DF12" s="669"/>
      <c r="DG12" s="669"/>
      <c r="DH12" s="669"/>
      <c r="DI12" s="669"/>
      <c r="DJ12" s="669"/>
      <c r="DK12" s="669"/>
      <c r="DL12" s="669"/>
      <c r="DM12" s="669"/>
      <c r="DN12" s="669"/>
      <c r="DO12" s="669"/>
      <c r="DP12" s="670"/>
      <c r="DQ12" s="677">
        <v>148453</v>
      </c>
      <c r="DR12" s="669"/>
      <c r="DS12" s="669"/>
      <c r="DT12" s="669"/>
      <c r="DU12" s="669"/>
      <c r="DV12" s="669"/>
      <c r="DW12" s="669"/>
      <c r="DX12" s="669"/>
      <c r="DY12" s="669"/>
      <c r="DZ12" s="669"/>
      <c r="EA12" s="669"/>
      <c r="EB12" s="669"/>
      <c r="EC12" s="678"/>
    </row>
    <row r="13" spans="2:143" ht="11.25" customHeight="1" x14ac:dyDescent="0.2">
      <c r="B13" s="665" t="s">
        <v>240</v>
      </c>
      <c r="C13" s="666"/>
      <c r="D13" s="666"/>
      <c r="E13" s="666"/>
      <c r="F13" s="666"/>
      <c r="G13" s="666"/>
      <c r="H13" s="666"/>
      <c r="I13" s="666"/>
      <c r="J13" s="666"/>
      <c r="K13" s="666"/>
      <c r="L13" s="666"/>
      <c r="M13" s="666"/>
      <c r="N13" s="666"/>
      <c r="O13" s="666"/>
      <c r="P13" s="666"/>
      <c r="Q13" s="667"/>
      <c r="R13" s="668">
        <v>1229</v>
      </c>
      <c r="S13" s="669"/>
      <c r="T13" s="669"/>
      <c r="U13" s="669"/>
      <c r="V13" s="669"/>
      <c r="W13" s="669"/>
      <c r="X13" s="669"/>
      <c r="Y13" s="670"/>
      <c r="Z13" s="671">
        <v>0</v>
      </c>
      <c r="AA13" s="671"/>
      <c r="AB13" s="671"/>
      <c r="AC13" s="671"/>
      <c r="AD13" s="672">
        <v>1229</v>
      </c>
      <c r="AE13" s="672"/>
      <c r="AF13" s="672"/>
      <c r="AG13" s="672"/>
      <c r="AH13" s="672"/>
      <c r="AI13" s="672"/>
      <c r="AJ13" s="672"/>
      <c r="AK13" s="672"/>
      <c r="AL13" s="673">
        <v>0</v>
      </c>
      <c r="AM13" s="674"/>
      <c r="AN13" s="674"/>
      <c r="AO13" s="675"/>
      <c r="AP13" s="665" t="s">
        <v>241</v>
      </c>
      <c r="AQ13" s="666"/>
      <c r="AR13" s="666"/>
      <c r="AS13" s="666"/>
      <c r="AT13" s="666"/>
      <c r="AU13" s="666"/>
      <c r="AV13" s="666"/>
      <c r="AW13" s="666"/>
      <c r="AX13" s="666"/>
      <c r="AY13" s="666"/>
      <c r="AZ13" s="666"/>
      <c r="BA13" s="666"/>
      <c r="BB13" s="666"/>
      <c r="BC13" s="666"/>
      <c r="BD13" s="666"/>
      <c r="BE13" s="666"/>
      <c r="BF13" s="667"/>
      <c r="BG13" s="668">
        <v>1036846</v>
      </c>
      <c r="BH13" s="669"/>
      <c r="BI13" s="669"/>
      <c r="BJ13" s="669"/>
      <c r="BK13" s="669"/>
      <c r="BL13" s="669"/>
      <c r="BM13" s="669"/>
      <c r="BN13" s="670"/>
      <c r="BO13" s="671">
        <v>49.8</v>
      </c>
      <c r="BP13" s="671"/>
      <c r="BQ13" s="671"/>
      <c r="BR13" s="671"/>
      <c r="BS13" s="672" t="s">
        <v>122</v>
      </c>
      <c r="BT13" s="672"/>
      <c r="BU13" s="672"/>
      <c r="BV13" s="672"/>
      <c r="BW13" s="672"/>
      <c r="BX13" s="672"/>
      <c r="BY13" s="672"/>
      <c r="BZ13" s="672"/>
      <c r="CA13" s="672"/>
      <c r="CB13" s="676"/>
      <c r="CD13" s="665" t="s">
        <v>242</v>
      </c>
      <c r="CE13" s="666"/>
      <c r="CF13" s="666"/>
      <c r="CG13" s="666"/>
      <c r="CH13" s="666"/>
      <c r="CI13" s="666"/>
      <c r="CJ13" s="666"/>
      <c r="CK13" s="666"/>
      <c r="CL13" s="666"/>
      <c r="CM13" s="666"/>
      <c r="CN13" s="666"/>
      <c r="CO13" s="666"/>
      <c r="CP13" s="666"/>
      <c r="CQ13" s="667"/>
      <c r="CR13" s="668">
        <v>217102</v>
      </c>
      <c r="CS13" s="669"/>
      <c r="CT13" s="669"/>
      <c r="CU13" s="669"/>
      <c r="CV13" s="669"/>
      <c r="CW13" s="669"/>
      <c r="CX13" s="669"/>
      <c r="CY13" s="670"/>
      <c r="CZ13" s="671">
        <v>2.2999999999999998</v>
      </c>
      <c r="DA13" s="671"/>
      <c r="DB13" s="671"/>
      <c r="DC13" s="671"/>
      <c r="DD13" s="677">
        <v>69908</v>
      </c>
      <c r="DE13" s="669"/>
      <c r="DF13" s="669"/>
      <c r="DG13" s="669"/>
      <c r="DH13" s="669"/>
      <c r="DI13" s="669"/>
      <c r="DJ13" s="669"/>
      <c r="DK13" s="669"/>
      <c r="DL13" s="669"/>
      <c r="DM13" s="669"/>
      <c r="DN13" s="669"/>
      <c r="DO13" s="669"/>
      <c r="DP13" s="670"/>
      <c r="DQ13" s="677">
        <v>151018</v>
      </c>
      <c r="DR13" s="669"/>
      <c r="DS13" s="669"/>
      <c r="DT13" s="669"/>
      <c r="DU13" s="669"/>
      <c r="DV13" s="669"/>
      <c r="DW13" s="669"/>
      <c r="DX13" s="669"/>
      <c r="DY13" s="669"/>
      <c r="DZ13" s="669"/>
      <c r="EA13" s="669"/>
      <c r="EB13" s="669"/>
      <c r="EC13" s="678"/>
    </row>
    <row r="14" spans="2:143" ht="11.25" customHeight="1" x14ac:dyDescent="0.2">
      <c r="B14" s="665" t="s">
        <v>243</v>
      </c>
      <c r="C14" s="666"/>
      <c r="D14" s="666"/>
      <c r="E14" s="666"/>
      <c r="F14" s="666"/>
      <c r="G14" s="666"/>
      <c r="H14" s="666"/>
      <c r="I14" s="666"/>
      <c r="J14" s="666"/>
      <c r="K14" s="666"/>
      <c r="L14" s="666"/>
      <c r="M14" s="666"/>
      <c r="N14" s="666"/>
      <c r="O14" s="666"/>
      <c r="P14" s="666"/>
      <c r="Q14" s="667"/>
      <c r="R14" s="668" t="s">
        <v>122</v>
      </c>
      <c r="S14" s="669"/>
      <c r="T14" s="669"/>
      <c r="U14" s="669"/>
      <c r="V14" s="669"/>
      <c r="W14" s="669"/>
      <c r="X14" s="669"/>
      <c r="Y14" s="670"/>
      <c r="Z14" s="671" t="s">
        <v>122</v>
      </c>
      <c r="AA14" s="671"/>
      <c r="AB14" s="671"/>
      <c r="AC14" s="671"/>
      <c r="AD14" s="672" t="s">
        <v>122</v>
      </c>
      <c r="AE14" s="672"/>
      <c r="AF14" s="672"/>
      <c r="AG14" s="672"/>
      <c r="AH14" s="672"/>
      <c r="AI14" s="672"/>
      <c r="AJ14" s="672"/>
      <c r="AK14" s="672"/>
      <c r="AL14" s="673" t="s">
        <v>122</v>
      </c>
      <c r="AM14" s="674"/>
      <c r="AN14" s="674"/>
      <c r="AO14" s="675"/>
      <c r="AP14" s="665" t="s">
        <v>244</v>
      </c>
      <c r="AQ14" s="666"/>
      <c r="AR14" s="666"/>
      <c r="AS14" s="666"/>
      <c r="AT14" s="666"/>
      <c r="AU14" s="666"/>
      <c r="AV14" s="666"/>
      <c r="AW14" s="666"/>
      <c r="AX14" s="666"/>
      <c r="AY14" s="666"/>
      <c r="AZ14" s="666"/>
      <c r="BA14" s="666"/>
      <c r="BB14" s="666"/>
      <c r="BC14" s="666"/>
      <c r="BD14" s="666"/>
      <c r="BE14" s="666"/>
      <c r="BF14" s="667"/>
      <c r="BG14" s="668">
        <v>77257</v>
      </c>
      <c r="BH14" s="669"/>
      <c r="BI14" s="669"/>
      <c r="BJ14" s="669"/>
      <c r="BK14" s="669"/>
      <c r="BL14" s="669"/>
      <c r="BM14" s="669"/>
      <c r="BN14" s="670"/>
      <c r="BO14" s="671">
        <v>3.7</v>
      </c>
      <c r="BP14" s="671"/>
      <c r="BQ14" s="671"/>
      <c r="BR14" s="671"/>
      <c r="BS14" s="672" t="s">
        <v>122</v>
      </c>
      <c r="BT14" s="672"/>
      <c r="BU14" s="672"/>
      <c r="BV14" s="672"/>
      <c r="BW14" s="672"/>
      <c r="BX14" s="672"/>
      <c r="BY14" s="672"/>
      <c r="BZ14" s="672"/>
      <c r="CA14" s="672"/>
      <c r="CB14" s="676"/>
      <c r="CD14" s="665" t="s">
        <v>245</v>
      </c>
      <c r="CE14" s="666"/>
      <c r="CF14" s="666"/>
      <c r="CG14" s="666"/>
      <c r="CH14" s="666"/>
      <c r="CI14" s="666"/>
      <c r="CJ14" s="666"/>
      <c r="CK14" s="666"/>
      <c r="CL14" s="666"/>
      <c r="CM14" s="666"/>
      <c r="CN14" s="666"/>
      <c r="CO14" s="666"/>
      <c r="CP14" s="666"/>
      <c r="CQ14" s="667"/>
      <c r="CR14" s="668">
        <v>484690</v>
      </c>
      <c r="CS14" s="669"/>
      <c r="CT14" s="669"/>
      <c r="CU14" s="669"/>
      <c r="CV14" s="669"/>
      <c r="CW14" s="669"/>
      <c r="CX14" s="669"/>
      <c r="CY14" s="670"/>
      <c r="CZ14" s="671">
        <v>5.0999999999999996</v>
      </c>
      <c r="DA14" s="671"/>
      <c r="DB14" s="671"/>
      <c r="DC14" s="671"/>
      <c r="DD14" s="677">
        <v>23681</v>
      </c>
      <c r="DE14" s="669"/>
      <c r="DF14" s="669"/>
      <c r="DG14" s="669"/>
      <c r="DH14" s="669"/>
      <c r="DI14" s="669"/>
      <c r="DJ14" s="669"/>
      <c r="DK14" s="669"/>
      <c r="DL14" s="669"/>
      <c r="DM14" s="669"/>
      <c r="DN14" s="669"/>
      <c r="DO14" s="669"/>
      <c r="DP14" s="670"/>
      <c r="DQ14" s="677">
        <v>443773</v>
      </c>
      <c r="DR14" s="669"/>
      <c r="DS14" s="669"/>
      <c r="DT14" s="669"/>
      <c r="DU14" s="669"/>
      <c r="DV14" s="669"/>
      <c r="DW14" s="669"/>
      <c r="DX14" s="669"/>
      <c r="DY14" s="669"/>
      <c r="DZ14" s="669"/>
      <c r="EA14" s="669"/>
      <c r="EB14" s="669"/>
      <c r="EC14" s="678"/>
    </row>
    <row r="15" spans="2:143" ht="11.25" customHeight="1" x14ac:dyDescent="0.2">
      <c r="B15" s="665" t="s">
        <v>246</v>
      </c>
      <c r="C15" s="666"/>
      <c r="D15" s="666"/>
      <c r="E15" s="666"/>
      <c r="F15" s="666"/>
      <c r="G15" s="666"/>
      <c r="H15" s="666"/>
      <c r="I15" s="666"/>
      <c r="J15" s="666"/>
      <c r="K15" s="666"/>
      <c r="L15" s="666"/>
      <c r="M15" s="666"/>
      <c r="N15" s="666"/>
      <c r="O15" s="666"/>
      <c r="P15" s="666"/>
      <c r="Q15" s="667"/>
      <c r="R15" s="668">
        <v>23961</v>
      </c>
      <c r="S15" s="669"/>
      <c r="T15" s="669"/>
      <c r="U15" s="669"/>
      <c r="V15" s="669"/>
      <c r="W15" s="669"/>
      <c r="X15" s="669"/>
      <c r="Y15" s="670"/>
      <c r="Z15" s="671">
        <v>0.2</v>
      </c>
      <c r="AA15" s="671"/>
      <c r="AB15" s="671"/>
      <c r="AC15" s="671"/>
      <c r="AD15" s="672">
        <v>23961</v>
      </c>
      <c r="AE15" s="672"/>
      <c r="AF15" s="672"/>
      <c r="AG15" s="672"/>
      <c r="AH15" s="672"/>
      <c r="AI15" s="672"/>
      <c r="AJ15" s="672"/>
      <c r="AK15" s="672"/>
      <c r="AL15" s="673">
        <v>0.4</v>
      </c>
      <c r="AM15" s="674"/>
      <c r="AN15" s="674"/>
      <c r="AO15" s="675"/>
      <c r="AP15" s="665" t="s">
        <v>247</v>
      </c>
      <c r="AQ15" s="666"/>
      <c r="AR15" s="666"/>
      <c r="AS15" s="666"/>
      <c r="AT15" s="666"/>
      <c r="AU15" s="666"/>
      <c r="AV15" s="666"/>
      <c r="AW15" s="666"/>
      <c r="AX15" s="666"/>
      <c r="AY15" s="666"/>
      <c r="AZ15" s="666"/>
      <c r="BA15" s="666"/>
      <c r="BB15" s="666"/>
      <c r="BC15" s="666"/>
      <c r="BD15" s="666"/>
      <c r="BE15" s="666"/>
      <c r="BF15" s="667"/>
      <c r="BG15" s="668">
        <v>120849</v>
      </c>
      <c r="BH15" s="669"/>
      <c r="BI15" s="669"/>
      <c r="BJ15" s="669"/>
      <c r="BK15" s="669"/>
      <c r="BL15" s="669"/>
      <c r="BM15" s="669"/>
      <c r="BN15" s="670"/>
      <c r="BO15" s="671">
        <v>5.8</v>
      </c>
      <c r="BP15" s="671"/>
      <c r="BQ15" s="671"/>
      <c r="BR15" s="671"/>
      <c r="BS15" s="672" t="s">
        <v>122</v>
      </c>
      <c r="BT15" s="672"/>
      <c r="BU15" s="672"/>
      <c r="BV15" s="672"/>
      <c r="BW15" s="672"/>
      <c r="BX15" s="672"/>
      <c r="BY15" s="672"/>
      <c r="BZ15" s="672"/>
      <c r="CA15" s="672"/>
      <c r="CB15" s="676"/>
      <c r="CD15" s="665" t="s">
        <v>248</v>
      </c>
      <c r="CE15" s="666"/>
      <c r="CF15" s="666"/>
      <c r="CG15" s="666"/>
      <c r="CH15" s="666"/>
      <c r="CI15" s="666"/>
      <c r="CJ15" s="666"/>
      <c r="CK15" s="666"/>
      <c r="CL15" s="666"/>
      <c r="CM15" s="666"/>
      <c r="CN15" s="666"/>
      <c r="CO15" s="666"/>
      <c r="CP15" s="666"/>
      <c r="CQ15" s="667"/>
      <c r="CR15" s="668">
        <v>729158</v>
      </c>
      <c r="CS15" s="669"/>
      <c r="CT15" s="669"/>
      <c r="CU15" s="669"/>
      <c r="CV15" s="669"/>
      <c r="CW15" s="669"/>
      <c r="CX15" s="669"/>
      <c r="CY15" s="670"/>
      <c r="CZ15" s="671">
        <v>7.7</v>
      </c>
      <c r="DA15" s="671"/>
      <c r="DB15" s="671"/>
      <c r="DC15" s="671"/>
      <c r="DD15" s="677">
        <v>13321</v>
      </c>
      <c r="DE15" s="669"/>
      <c r="DF15" s="669"/>
      <c r="DG15" s="669"/>
      <c r="DH15" s="669"/>
      <c r="DI15" s="669"/>
      <c r="DJ15" s="669"/>
      <c r="DK15" s="669"/>
      <c r="DL15" s="669"/>
      <c r="DM15" s="669"/>
      <c r="DN15" s="669"/>
      <c r="DO15" s="669"/>
      <c r="DP15" s="670"/>
      <c r="DQ15" s="677">
        <v>622133</v>
      </c>
      <c r="DR15" s="669"/>
      <c r="DS15" s="669"/>
      <c r="DT15" s="669"/>
      <c r="DU15" s="669"/>
      <c r="DV15" s="669"/>
      <c r="DW15" s="669"/>
      <c r="DX15" s="669"/>
      <c r="DY15" s="669"/>
      <c r="DZ15" s="669"/>
      <c r="EA15" s="669"/>
      <c r="EB15" s="669"/>
      <c r="EC15" s="678"/>
    </row>
    <row r="16" spans="2:143" ht="11.25" customHeight="1" x14ac:dyDescent="0.2">
      <c r="B16" s="665" t="s">
        <v>249</v>
      </c>
      <c r="C16" s="666"/>
      <c r="D16" s="666"/>
      <c r="E16" s="666"/>
      <c r="F16" s="666"/>
      <c r="G16" s="666"/>
      <c r="H16" s="666"/>
      <c r="I16" s="666"/>
      <c r="J16" s="666"/>
      <c r="K16" s="666"/>
      <c r="L16" s="666"/>
      <c r="M16" s="666"/>
      <c r="N16" s="666"/>
      <c r="O16" s="666"/>
      <c r="P16" s="666"/>
      <c r="Q16" s="667"/>
      <c r="R16" s="668">
        <v>71084</v>
      </c>
      <c r="S16" s="669"/>
      <c r="T16" s="669"/>
      <c r="U16" s="669"/>
      <c r="V16" s="669"/>
      <c r="W16" s="669"/>
      <c r="X16" s="669"/>
      <c r="Y16" s="670"/>
      <c r="Z16" s="671">
        <v>0.7</v>
      </c>
      <c r="AA16" s="671"/>
      <c r="AB16" s="671"/>
      <c r="AC16" s="671"/>
      <c r="AD16" s="672">
        <v>71084</v>
      </c>
      <c r="AE16" s="672"/>
      <c r="AF16" s="672"/>
      <c r="AG16" s="672"/>
      <c r="AH16" s="672"/>
      <c r="AI16" s="672"/>
      <c r="AJ16" s="672"/>
      <c r="AK16" s="672"/>
      <c r="AL16" s="673">
        <v>1.3</v>
      </c>
      <c r="AM16" s="674"/>
      <c r="AN16" s="674"/>
      <c r="AO16" s="675"/>
      <c r="AP16" s="665" t="s">
        <v>250</v>
      </c>
      <c r="AQ16" s="666"/>
      <c r="AR16" s="666"/>
      <c r="AS16" s="666"/>
      <c r="AT16" s="666"/>
      <c r="AU16" s="666"/>
      <c r="AV16" s="666"/>
      <c r="AW16" s="666"/>
      <c r="AX16" s="666"/>
      <c r="AY16" s="666"/>
      <c r="AZ16" s="666"/>
      <c r="BA16" s="666"/>
      <c r="BB16" s="666"/>
      <c r="BC16" s="666"/>
      <c r="BD16" s="666"/>
      <c r="BE16" s="666"/>
      <c r="BF16" s="667"/>
      <c r="BG16" s="668" t="s">
        <v>122</v>
      </c>
      <c r="BH16" s="669"/>
      <c r="BI16" s="669"/>
      <c r="BJ16" s="669"/>
      <c r="BK16" s="669"/>
      <c r="BL16" s="669"/>
      <c r="BM16" s="669"/>
      <c r="BN16" s="670"/>
      <c r="BO16" s="671" t="s">
        <v>122</v>
      </c>
      <c r="BP16" s="671"/>
      <c r="BQ16" s="671"/>
      <c r="BR16" s="671"/>
      <c r="BS16" s="672" t="s">
        <v>122</v>
      </c>
      <c r="BT16" s="672"/>
      <c r="BU16" s="672"/>
      <c r="BV16" s="672"/>
      <c r="BW16" s="672"/>
      <c r="BX16" s="672"/>
      <c r="BY16" s="672"/>
      <c r="BZ16" s="672"/>
      <c r="CA16" s="672"/>
      <c r="CB16" s="676"/>
      <c r="CD16" s="665" t="s">
        <v>251</v>
      </c>
      <c r="CE16" s="666"/>
      <c r="CF16" s="666"/>
      <c r="CG16" s="666"/>
      <c r="CH16" s="666"/>
      <c r="CI16" s="666"/>
      <c r="CJ16" s="666"/>
      <c r="CK16" s="666"/>
      <c r="CL16" s="666"/>
      <c r="CM16" s="666"/>
      <c r="CN16" s="666"/>
      <c r="CO16" s="666"/>
      <c r="CP16" s="666"/>
      <c r="CQ16" s="667"/>
      <c r="CR16" s="668">
        <v>25793</v>
      </c>
      <c r="CS16" s="669"/>
      <c r="CT16" s="669"/>
      <c r="CU16" s="669"/>
      <c r="CV16" s="669"/>
      <c r="CW16" s="669"/>
      <c r="CX16" s="669"/>
      <c r="CY16" s="670"/>
      <c r="CZ16" s="671">
        <v>0.3</v>
      </c>
      <c r="DA16" s="671"/>
      <c r="DB16" s="671"/>
      <c r="DC16" s="671"/>
      <c r="DD16" s="677" t="s">
        <v>122</v>
      </c>
      <c r="DE16" s="669"/>
      <c r="DF16" s="669"/>
      <c r="DG16" s="669"/>
      <c r="DH16" s="669"/>
      <c r="DI16" s="669"/>
      <c r="DJ16" s="669"/>
      <c r="DK16" s="669"/>
      <c r="DL16" s="669"/>
      <c r="DM16" s="669"/>
      <c r="DN16" s="669"/>
      <c r="DO16" s="669"/>
      <c r="DP16" s="670"/>
      <c r="DQ16" s="677">
        <v>15793</v>
      </c>
      <c r="DR16" s="669"/>
      <c r="DS16" s="669"/>
      <c r="DT16" s="669"/>
      <c r="DU16" s="669"/>
      <c r="DV16" s="669"/>
      <c r="DW16" s="669"/>
      <c r="DX16" s="669"/>
      <c r="DY16" s="669"/>
      <c r="DZ16" s="669"/>
      <c r="EA16" s="669"/>
      <c r="EB16" s="669"/>
      <c r="EC16" s="678"/>
    </row>
    <row r="17" spans="2:133" ht="11.25" customHeight="1" x14ac:dyDescent="0.2">
      <c r="B17" s="665" t="s">
        <v>252</v>
      </c>
      <c r="C17" s="666"/>
      <c r="D17" s="666"/>
      <c r="E17" s="666"/>
      <c r="F17" s="666"/>
      <c r="G17" s="666"/>
      <c r="H17" s="666"/>
      <c r="I17" s="666"/>
      <c r="J17" s="666"/>
      <c r="K17" s="666"/>
      <c r="L17" s="666"/>
      <c r="M17" s="666"/>
      <c r="N17" s="666"/>
      <c r="O17" s="666"/>
      <c r="P17" s="666"/>
      <c r="Q17" s="667"/>
      <c r="R17" s="668">
        <v>70117</v>
      </c>
      <c r="S17" s="669"/>
      <c r="T17" s="669"/>
      <c r="U17" s="669"/>
      <c r="V17" s="669"/>
      <c r="W17" s="669"/>
      <c r="X17" s="669"/>
      <c r="Y17" s="670"/>
      <c r="Z17" s="671">
        <v>0.7</v>
      </c>
      <c r="AA17" s="671"/>
      <c r="AB17" s="671"/>
      <c r="AC17" s="671"/>
      <c r="AD17" s="672">
        <v>70117</v>
      </c>
      <c r="AE17" s="672"/>
      <c r="AF17" s="672"/>
      <c r="AG17" s="672"/>
      <c r="AH17" s="672"/>
      <c r="AI17" s="672"/>
      <c r="AJ17" s="672"/>
      <c r="AK17" s="672"/>
      <c r="AL17" s="673">
        <v>1.3</v>
      </c>
      <c r="AM17" s="674"/>
      <c r="AN17" s="674"/>
      <c r="AO17" s="675"/>
      <c r="AP17" s="665" t="s">
        <v>253</v>
      </c>
      <c r="AQ17" s="666"/>
      <c r="AR17" s="666"/>
      <c r="AS17" s="666"/>
      <c r="AT17" s="666"/>
      <c r="AU17" s="666"/>
      <c r="AV17" s="666"/>
      <c r="AW17" s="666"/>
      <c r="AX17" s="666"/>
      <c r="AY17" s="666"/>
      <c r="AZ17" s="666"/>
      <c r="BA17" s="666"/>
      <c r="BB17" s="666"/>
      <c r="BC17" s="666"/>
      <c r="BD17" s="666"/>
      <c r="BE17" s="666"/>
      <c r="BF17" s="667"/>
      <c r="BG17" s="668" t="s">
        <v>122</v>
      </c>
      <c r="BH17" s="669"/>
      <c r="BI17" s="669"/>
      <c r="BJ17" s="669"/>
      <c r="BK17" s="669"/>
      <c r="BL17" s="669"/>
      <c r="BM17" s="669"/>
      <c r="BN17" s="670"/>
      <c r="BO17" s="671" t="s">
        <v>122</v>
      </c>
      <c r="BP17" s="671"/>
      <c r="BQ17" s="671"/>
      <c r="BR17" s="671"/>
      <c r="BS17" s="672" t="s">
        <v>122</v>
      </c>
      <c r="BT17" s="672"/>
      <c r="BU17" s="672"/>
      <c r="BV17" s="672"/>
      <c r="BW17" s="672"/>
      <c r="BX17" s="672"/>
      <c r="BY17" s="672"/>
      <c r="BZ17" s="672"/>
      <c r="CA17" s="672"/>
      <c r="CB17" s="676"/>
      <c r="CD17" s="665" t="s">
        <v>254</v>
      </c>
      <c r="CE17" s="666"/>
      <c r="CF17" s="666"/>
      <c r="CG17" s="666"/>
      <c r="CH17" s="666"/>
      <c r="CI17" s="666"/>
      <c r="CJ17" s="666"/>
      <c r="CK17" s="666"/>
      <c r="CL17" s="666"/>
      <c r="CM17" s="666"/>
      <c r="CN17" s="666"/>
      <c r="CO17" s="666"/>
      <c r="CP17" s="666"/>
      <c r="CQ17" s="667"/>
      <c r="CR17" s="668">
        <v>780459</v>
      </c>
      <c r="CS17" s="669"/>
      <c r="CT17" s="669"/>
      <c r="CU17" s="669"/>
      <c r="CV17" s="669"/>
      <c r="CW17" s="669"/>
      <c r="CX17" s="669"/>
      <c r="CY17" s="670"/>
      <c r="CZ17" s="671">
        <v>8.3000000000000007</v>
      </c>
      <c r="DA17" s="671"/>
      <c r="DB17" s="671"/>
      <c r="DC17" s="671"/>
      <c r="DD17" s="677" t="s">
        <v>122</v>
      </c>
      <c r="DE17" s="669"/>
      <c r="DF17" s="669"/>
      <c r="DG17" s="669"/>
      <c r="DH17" s="669"/>
      <c r="DI17" s="669"/>
      <c r="DJ17" s="669"/>
      <c r="DK17" s="669"/>
      <c r="DL17" s="669"/>
      <c r="DM17" s="669"/>
      <c r="DN17" s="669"/>
      <c r="DO17" s="669"/>
      <c r="DP17" s="670"/>
      <c r="DQ17" s="677">
        <v>701839</v>
      </c>
      <c r="DR17" s="669"/>
      <c r="DS17" s="669"/>
      <c r="DT17" s="669"/>
      <c r="DU17" s="669"/>
      <c r="DV17" s="669"/>
      <c r="DW17" s="669"/>
      <c r="DX17" s="669"/>
      <c r="DY17" s="669"/>
      <c r="DZ17" s="669"/>
      <c r="EA17" s="669"/>
      <c r="EB17" s="669"/>
      <c r="EC17" s="678"/>
    </row>
    <row r="18" spans="2:133" ht="11.25" customHeight="1" x14ac:dyDescent="0.2">
      <c r="B18" s="665" t="s">
        <v>255</v>
      </c>
      <c r="C18" s="666"/>
      <c r="D18" s="666"/>
      <c r="E18" s="666"/>
      <c r="F18" s="666"/>
      <c r="G18" s="666"/>
      <c r="H18" s="666"/>
      <c r="I18" s="666"/>
      <c r="J18" s="666"/>
      <c r="K18" s="666"/>
      <c r="L18" s="666"/>
      <c r="M18" s="666"/>
      <c r="N18" s="666"/>
      <c r="O18" s="666"/>
      <c r="P18" s="666"/>
      <c r="Q18" s="667"/>
      <c r="R18" s="668">
        <v>6111</v>
      </c>
      <c r="S18" s="669"/>
      <c r="T18" s="669"/>
      <c r="U18" s="669"/>
      <c r="V18" s="669"/>
      <c r="W18" s="669"/>
      <c r="X18" s="669"/>
      <c r="Y18" s="670"/>
      <c r="Z18" s="671">
        <v>0.1</v>
      </c>
      <c r="AA18" s="671"/>
      <c r="AB18" s="671"/>
      <c r="AC18" s="671"/>
      <c r="AD18" s="672">
        <v>6111</v>
      </c>
      <c r="AE18" s="672"/>
      <c r="AF18" s="672"/>
      <c r="AG18" s="672"/>
      <c r="AH18" s="672"/>
      <c r="AI18" s="672"/>
      <c r="AJ18" s="672"/>
      <c r="AK18" s="672"/>
      <c r="AL18" s="673">
        <v>0.1</v>
      </c>
      <c r="AM18" s="674"/>
      <c r="AN18" s="674"/>
      <c r="AO18" s="675"/>
      <c r="AP18" s="665" t="s">
        <v>256</v>
      </c>
      <c r="AQ18" s="666"/>
      <c r="AR18" s="666"/>
      <c r="AS18" s="666"/>
      <c r="AT18" s="666"/>
      <c r="AU18" s="666"/>
      <c r="AV18" s="666"/>
      <c r="AW18" s="666"/>
      <c r="AX18" s="666"/>
      <c r="AY18" s="666"/>
      <c r="AZ18" s="666"/>
      <c r="BA18" s="666"/>
      <c r="BB18" s="666"/>
      <c r="BC18" s="666"/>
      <c r="BD18" s="666"/>
      <c r="BE18" s="666"/>
      <c r="BF18" s="667"/>
      <c r="BG18" s="668" t="s">
        <v>122</v>
      </c>
      <c r="BH18" s="669"/>
      <c r="BI18" s="669"/>
      <c r="BJ18" s="669"/>
      <c r="BK18" s="669"/>
      <c r="BL18" s="669"/>
      <c r="BM18" s="669"/>
      <c r="BN18" s="670"/>
      <c r="BO18" s="671" t="s">
        <v>122</v>
      </c>
      <c r="BP18" s="671"/>
      <c r="BQ18" s="671"/>
      <c r="BR18" s="671"/>
      <c r="BS18" s="672" t="s">
        <v>122</v>
      </c>
      <c r="BT18" s="672"/>
      <c r="BU18" s="672"/>
      <c r="BV18" s="672"/>
      <c r="BW18" s="672"/>
      <c r="BX18" s="672"/>
      <c r="BY18" s="672"/>
      <c r="BZ18" s="672"/>
      <c r="CA18" s="672"/>
      <c r="CB18" s="676"/>
      <c r="CD18" s="665" t="s">
        <v>257</v>
      </c>
      <c r="CE18" s="666"/>
      <c r="CF18" s="666"/>
      <c r="CG18" s="666"/>
      <c r="CH18" s="666"/>
      <c r="CI18" s="666"/>
      <c r="CJ18" s="666"/>
      <c r="CK18" s="666"/>
      <c r="CL18" s="666"/>
      <c r="CM18" s="666"/>
      <c r="CN18" s="666"/>
      <c r="CO18" s="666"/>
      <c r="CP18" s="666"/>
      <c r="CQ18" s="667"/>
      <c r="CR18" s="668" t="s">
        <v>122</v>
      </c>
      <c r="CS18" s="669"/>
      <c r="CT18" s="669"/>
      <c r="CU18" s="669"/>
      <c r="CV18" s="669"/>
      <c r="CW18" s="669"/>
      <c r="CX18" s="669"/>
      <c r="CY18" s="670"/>
      <c r="CZ18" s="671" t="s">
        <v>122</v>
      </c>
      <c r="DA18" s="671"/>
      <c r="DB18" s="671"/>
      <c r="DC18" s="671"/>
      <c r="DD18" s="677" t="s">
        <v>122</v>
      </c>
      <c r="DE18" s="669"/>
      <c r="DF18" s="669"/>
      <c r="DG18" s="669"/>
      <c r="DH18" s="669"/>
      <c r="DI18" s="669"/>
      <c r="DJ18" s="669"/>
      <c r="DK18" s="669"/>
      <c r="DL18" s="669"/>
      <c r="DM18" s="669"/>
      <c r="DN18" s="669"/>
      <c r="DO18" s="669"/>
      <c r="DP18" s="670"/>
      <c r="DQ18" s="677" t="s">
        <v>122</v>
      </c>
      <c r="DR18" s="669"/>
      <c r="DS18" s="669"/>
      <c r="DT18" s="669"/>
      <c r="DU18" s="669"/>
      <c r="DV18" s="669"/>
      <c r="DW18" s="669"/>
      <c r="DX18" s="669"/>
      <c r="DY18" s="669"/>
      <c r="DZ18" s="669"/>
      <c r="EA18" s="669"/>
      <c r="EB18" s="669"/>
      <c r="EC18" s="678"/>
    </row>
    <row r="19" spans="2:133" ht="11.25" customHeight="1" x14ac:dyDescent="0.2">
      <c r="B19" s="665" t="s">
        <v>258</v>
      </c>
      <c r="C19" s="666"/>
      <c r="D19" s="666"/>
      <c r="E19" s="666"/>
      <c r="F19" s="666"/>
      <c r="G19" s="666"/>
      <c r="H19" s="666"/>
      <c r="I19" s="666"/>
      <c r="J19" s="666"/>
      <c r="K19" s="666"/>
      <c r="L19" s="666"/>
      <c r="M19" s="666"/>
      <c r="N19" s="666"/>
      <c r="O19" s="666"/>
      <c r="P19" s="666"/>
      <c r="Q19" s="667"/>
      <c r="R19" s="668">
        <v>61550</v>
      </c>
      <c r="S19" s="669"/>
      <c r="T19" s="669"/>
      <c r="U19" s="669"/>
      <c r="V19" s="669"/>
      <c r="W19" s="669"/>
      <c r="X19" s="669"/>
      <c r="Y19" s="670"/>
      <c r="Z19" s="671">
        <v>0.6</v>
      </c>
      <c r="AA19" s="671"/>
      <c r="AB19" s="671"/>
      <c r="AC19" s="671"/>
      <c r="AD19" s="672">
        <v>61550</v>
      </c>
      <c r="AE19" s="672"/>
      <c r="AF19" s="672"/>
      <c r="AG19" s="672"/>
      <c r="AH19" s="672"/>
      <c r="AI19" s="672"/>
      <c r="AJ19" s="672"/>
      <c r="AK19" s="672"/>
      <c r="AL19" s="673">
        <v>1.1000000000000001</v>
      </c>
      <c r="AM19" s="674"/>
      <c r="AN19" s="674"/>
      <c r="AO19" s="675"/>
      <c r="AP19" s="665" t="s">
        <v>259</v>
      </c>
      <c r="AQ19" s="666"/>
      <c r="AR19" s="666"/>
      <c r="AS19" s="666"/>
      <c r="AT19" s="666"/>
      <c r="AU19" s="666"/>
      <c r="AV19" s="666"/>
      <c r="AW19" s="666"/>
      <c r="AX19" s="666"/>
      <c r="AY19" s="666"/>
      <c r="AZ19" s="666"/>
      <c r="BA19" s="666"/>
      <c r="BB19" s="666"/>
      <c r="BC19" s="666"/>
      <c r="BD19" s="666"/>
      <c r="BE19" s="666"/>
      <c r="BF19" s="667"/>
      <c r="BG19" s="668">
        <v>13762</v>
      </c>
      <c r="BH19" s="669"/>
      <c r="BI19" s="669"/>
      <c r="BJ19" s="669"/>
      <c r="BK19" s="669"/>
      <c r="BL19" s="669"/>
      <c r="BM19" s="669"/>
      <c r="BN19" s="670"/>
      <c r="BO19" s="671">
        <v>0.7</v>
      </c>
      <c r="BP19" s="671"/>
      <c r="BQ19" s="671"/>
      <c r="BR19" s="671"/>
      <c r="BS19" s="672" t="s">
        <v>122</v>
      </c>
      <c r="BT19" s="672"/>
      <c r="BU19" s="672"/>
      <c r="BV19" s="672"/>
      <c r="BW19" s="672"/>
      <c r="BX19" s="672"/>
      <c r="BY19" s="672"/>
      <c r="BZ19" s="672"/>
      <c r="CA19" s="672"/>
      <c r="CB19" s="676"/>
      <c r="CD19" s="665" t="s">
        <v>260</v>
      </c>
      <c r="CE19" s="666"/>
      <c r="CF19" s="666"/>
      <c r="CG19" s="666"/>
      <c r="CH19" s="666"/>
      <c r="CI19" s="666"/>
      <c r="CJ19" s="666"/>
      <c r="CK19" s="666"/>
      <c r="CL19" s="666"/>
      <c r="CM19" s="666"/>
      <c r="CN19" s="666"/>
      <c r="CO19" s="666"/>
      <c r="CP19" s="666"/>
      <c r="CQ19" s="667"/>
      <c r="CR19" s="668" t="s">
        <v>122</v>
      </c>
      <c r="CS19" s="669"/>
      <c r="CT19" s="669"/>
      <c r="CU19" s="669"/>
      <c r="CV19" s="669"/>
      <c r="CW19" s="669"/>
      <c r="CX19" s="669"/>
      <c r="CY19" s="670"/>
      <c r="CZ19" s="671" t="s">
        <v>122</v>
      </c>
      <c r="DA19" s="671"/>
      <c r="DB19" s="671"/>
      <c r="DC19" s="671"/>
      <c r="DD19" s="677" t="s">
        <v>122</v>
      </c>
      <c r="DE19" s="669"/>
      <c r="DF19" s="669"/>
      <c r="DG19" s="669"/>
      <c r="DH19" s="669"/>
      <c r="DI19" s="669"/>
      <c r="DJ19" s="669"/>
      <c r="DK19" s="669"/>
      <c r="DL19" s="669"/>
      <c r="DM19" s="669"/>
      <c r="DN19" s="669"/>
      <c r="DO19" s="669"/>
      <c r="DP19" s="670"/>
      <c r="DQ19" s="677" t="s">
        <v>122</v>
      </c>
      <c r="DR19" s="669"/>
      <c r="DS19" s="669"/>
      <c r="DT19" s="669"/>
      <c r="DU19" s="669"/>
      <c r="DV19" s="669"/>
      <c r="DW19" s="669"/>
      <c r="DX19" s="669"/>
      <c r="DY19" s="669"/>
      <c r="DZ19" s="669"/>
      <c r="EA19" s="669"/>
      <c r="EB19" s="669"/>
      <c r="EC19" s="678"/>
    </row>
    <row r="20" spans="2:133" ht="11.25" customHeight="1" x14ac:dyDescent="0.2">
      <c r="B20" s="681" t="s">
        <v>261</v>
      </c>
      <c r="C20" s="682"/>
      <c r="D20" s="682"/>
      <c r="E20" s="682"/>
      <c r="F20" s="682"/>
      <c r="G20" s="682"/>
      <c r="H20" s="682"/>
      <c r="I20" s="682"/>
      <c r="J20" s="682"/>
      <c r="K20" s="682"/>
      <c r="L20" s="682"/>
      <c r="M20" s="682"/>
      <c r="N20" s="682"/>
      <c r="O20" s="682"/>
      <c r="P20" s="682"/>
      <c r="Q20" s="683"/>
      <c r="R20" s="668">
        <v>2456</v>
      </c>
      <c r="S20" s="669"/>
      <c r="T20" s="669"/>
      <c r="U20" s="669"/>
      <c r="V20" s="669"/>
      <c r="W20" s="669"/>
      <c r="X20" s="669"/>
      <c r="Y20" s="670"/>
      <c r="Z20" s="671">
        <v>0</v>
      </c>
      <c r="AA20" s="671"/>
      <c r="AB20" s="671"/>
      <c r="AC20" s="671"/>
      <c r="AD20" s="672">
        <v>2456</v>
      </c>
      <c r="AE20" s="672"/>
      <c r="AF20" s="672"/>
      <c r="AG20" s="672"/>
      <c r="AH20" s="672"/>
      <c r="AI20" s="672"/>
      <c r="AJ20" s="672"/>
      <c r="AK20" s="672"/>
      <c r="AL20" s="673">
        <v>0</v>
      </c>
      <c r="AM20" s="674"/>
      <c r="AN20" s="674"/>
      <c r="AO20" s="675"/>
      <c r="AP20" s="665" t="s">
        <v>262</v>
      </c>
      <c r="AQ20" s="666"/>
      <c r="AR20" s="666"/>
      <c r="AS20" s="666"/>
      <c r="AT20" s="666"/>
      <c r="AU20" s="666"/>
      <c r="AV20" s="666"/>
      <c r="AW20" s="666"/>
      <c r="AX20" s="666"/>
      <c r="AY20" s="666"/>
      <c r="AZ20" s="666"/>
      <c r="BA20" s="666"/>
      <c r="BB20" s="666"/>
      <c r="BC20" s="666"/>
      <c r="BD20" s="666"/>
      <c r="BE20" s="666"/>
      <c r="BF20" s="667"/>
      <c r="BG20" s="668">
        <v>13762</v>
      </c>
      <c r="BH20" s="669"/>
      <c r="BI20" s="669"/>
      <c r="BJ20" s="669"/>
      <c r="BK20" s="669"/>
      <c r="BL20" s="669"/>
      <c r="BM20" s="669"/>
      <c r="BN20" s="670"/>
      <c r="BO20" s="671">
        <v>0.7</v>
      </c>
      <c r="BP20" s="671"/>
      <c r="BQ20" s="671"/>
      <c r="BR20" s="671"/>
      <c r="BS20" s="672" t="s">
        <v>122</v>
      </c>
      <c r="BT20" s="672"/>
      <c r="BU20" s="672"/>
      <c r="BV20" s="672"/>
      <c r="BW20" s="672"/>
      <c r="BX20" s="672"/>
      <c r="BY20" s="672"/>
      <c r="BZ20" s="672"/>
      <c r="CA20" s="672"/>
      <c r="CB20" s="676"/>
      <c r="CD20" s="665" t="s">
        <v>263</v>
      </c>
      <c r="CE20" s="666"/>
      <c r="CF20" s="666"/>
      <c r="CG20" s="666"/>
      <c r="CH20" s="666"/>
      <c r="CI20" s="666"/>
      <c r="CJ20" s="666"/>
      <c r="CK20" s="666"/>
      <c r="CL20" s="666"/>
      <c r="CM20" s="666"/>
      <c r="CN20" s="666"/>
      <c r="CO20" s="666"/>
      <c r="CP20" s="666"/>
      <c r="CQ20" s="667"/>
      <c r="CR20" s="668">
        <v>9414501</v>
      </c>
      <c r="CS20" s="669"/>
      <c r="CT20" s="669"/>
      <c r="CU20" s="669"/>
      <c r="CV20" s="669"/>
      <c r="CW20" s="669"/>
      <c r="CX20" s="669"/>
      <c r="CY20" s="670"/>
      <c r="CZ20" s="671">
        <v>100</v>
      </c>
      <c r="DA20" s="671"/>
      <c r="DB20" s="671"/>
      <c r="DC20" s="671"/>
      <c r="DD20" s="677">
        <v>1172546</v>
      </c>
      <c r="DE20" s="669"/>
      <c r="DF20" s="669"/>
      <c r="DG20" s="669"/>
      <c r="DH20" s="669"/>
      <c r="DI20" s="669"/>
      <c r="DJ20" s="669"/>
      <c r="DK20" s="669"/>
      <c r="DL20" s="669"/>
      <c r="DM20" s="669"/>
      <c r="DN20" s="669"/>
      <c r="DO20" s="669"/>
      <c r="DP20" s="670"/>
      <c r="DQ20" s="677">
        <v>6794413</v>
      </c>
      <c r="DR20" s="669"/>
      <c r="DS20" s="669"/>
      <c r="DT20" s="669"/>
      <c r="DU20" s="669"/>
      <c r="DV20" s="669"/>
      <c r="DW20" s="669"/>
      <c r="DX20" s="669"/>
      <c r="DY20" s="669"/>
      <c r="DZ20" s="669"/>
      <c r="EA20" s="669"/>
      <c r="EB20" s="669"/>
      <c r="EC20" s="678"/>
    </row>
    <row r="21" spans="2:133" ht="11.25" customHeight="1" x14ac:dyDescent="0.2">
      <c r="B21" s="665" t="s">
        <v>264</v>
      </c>
      <c r="C21" s="666"/>
      <c r="D21" s="666"/>
      <c r="E21" s="666"/>
      <c r="F21" s="666"/>
      <c r="G21" s="666"/>
      <c r="H21" s="666"/>
      <c r="I21" s="666"/>
      <c r="J21" s="666"/>
      <c r="K21" s="666"/>
      <c r="L21" s="666"/>
      <c r="M21" s="666"/>
      <c r="N21" s="666"/>
      <c r="O21" s="666"/>
      <c r="P21" s="666"/>
      <c r="Q21" s="667"/>
      <c r="R21" s="668">
        <v>2842449</v>
      </c>
      <c r="S21" s="669"/>
      <c r="T21" s="669"/>
      <c r="U21" s="669"/>
      <c r="V21" s="669"/>
      <c r="W21" s="669"/>
      <c r="X21" s="669"/>
      <c r="Y21" s="670"/>
      <c r="Z21" s="671">
        <v>28.9</v>
      </c>
      <c r="AA21" s="671"/>
      <c r="AB21" s="671"/>
      <c r="AC21" s="671"/>
      <c r="AD21" s="672">
        <v>2697156</v>
      </c>
      <c r="AE21" s="672"/>
      <c r="AF21" s="672"/>
      <c r="AG21" s="672"/>
      <c r="AH21" s="672"/>
      <c r="AI21" s="672"/>
      <c r="AJ21" s="672"/>
      <c r="AK21" s="672"/>
      <c r="AL21" s="673">
        <v>48.9</v>
      </c>
      <c r="AM21" s="674"/>
      <c r="AN21" s="674"/>
      <c r="AO21" s="675"/>
      <c r="AP21" s="665" t="s">
        <v>265</v>
      </c>
      <c r="AQ21" s="684"/>
      <c r="AR21" s="684"/>
      <c r="AS21" s="684"/>
      <c r="AT21" s="684"/>
      <c r="AU21" s="684"/>
      <c r="AV21" s="684"/>
      <c r="AW21" s="684"/>
      <c r="AX21" s="684"/>
      <c r="AY21" s="684"/>
      <c r="AZ21" s="684"/>
      <c r="BA21" s="684"/>
      <c r="BB21" s="684"/>
      <c r="BC21" s="684"/>
      <c r="BD21" s="684"/>
      <c r="BE21" s="684"/>
      <c r="BF21" s="685"/>
      <c r="BG21" s="668">
        <v>13762</v>
      </c>
      <c r="BH21" s="669"/>
      <c r="BI21" s="669"/>
      <c r="BJ21" s="669"/>
      <c r="BK21" s="669"/>
      <c r="BL21" s="669"/>
      <c r="BM21" s="669"/>
      <c r="BN21" s="670"/>
      <c r="BO21" s="671">
        <v>0.7</v>
      </c>
      <c r="BP21" s="671"/>
      <c r="BQ21" s="671"/>
      <c r="BR21" s="671"/>
      <c r="BS21" s="672" t="s">
        <v>122</v>
      </c>
      <c r="BT21" s="672"/>
      <c r="BU21" s="672"/>
      <c r="BV21" s="672"/>
      <c r="BW21" s="672"/>
      <c r="BX21" s="672"/>
      <c r="BY21" s="672"/>
      <c r="BZ21" s="672"/>
      <c r="CA21" s="672"/>
      <c r="CB21" s="676"/>
      <c r="CD21" s="689"/>
      <c r="CE21" s="690"/>
      <c r="CF21" s="690"/>
      <c r="CG21" s="690"/>
      <c r="CH21" s="690"/>
      <c r="CI21" s="690"/>
      <c r="CJ21" s="690"/>
      <c r="CK21" s="690"/>
      <c r="CL21" s="690"/>
      <c r="CM21" s="690"/>
      <c r="CN21" s="690"/>
      <c r="CO21" s="690"/>
      <c r="CP21" s="690"/>
      <c r="CQ21" s="691"/>
      <c r="CR21" s="692"/>
      <c r="CS21" s="687"/>
      <c r="CT21" s="687"/>
      <c r="CU21" s="687"/>
      <c r="CV21" s="687"/>
      <c r="CW21" s="687"/>
      <c r="CX21" s="687"/>
      <c r="CY21" s="693"/>
      <c r="CZ21" s="694"/>
      <c r="DA21" s="694"/>
      <c r="DB21" s="694"/>
      <c r="DC21" s="694"/>
      <c r="DD21" s="686"/>
      <c r="DE21" s="687"/>
      <c r="DF21" s="687"/>
      <c r="DG21" s="687"/>
      <c r="DH21" s="687"/>
      <c r="DI21" s="687"/>
      <c r="DJ21" s="687"/>
      <c r="DK21" s="687"/>
      <c r="DL21" s="687"/>
      <c r="DM21" s="687"/>
      <c r="DN21" s="687"/>
      <c r="DO21" s="687"/>
      <c r="DP21" s="693"/>
      <c r="DQ21" s="686"/>
      <c r="DR21" s="687"/>
      <c r="DS21" s="687"/>
      <c r="DT21" s="687"/>
      <c r="DU21" s="687"/>
      <c r="DV21" s="687"/>
      <c r="DW21" s="687"/>
      <c r="DX21" s="687"/>
      <c r="DY21" s="687"/>
      <c r="DZ21" s="687"/>
      <c r="EA21" s="687"/>
      <c r="EB21" s="687"/>
      <c r="EC21" s="688"/>
    </row>
    <row r="22" spans="2:133" ht="11.25" customHeight="1" x14ac:dyDescent="0.2">
      <c r="B22" s="665" t="s">
        <v>266</v>
      </c>
      <c r="C22" s="666"/>
      <c r="D22" s="666"/>
      <c r="E22" s="666"/>
      <c r="F22" s="666"/>
      <c r="G22" s="666"/>
      <c r="H22" s="666"/>
      <c r="I22" s="666"/>
      <c r="J22" s="666"/>
      <c r="K22" s="666"/>
      <c r="L22" s="666"/>
      <c r="M22" s="666"/>
      <c r="N22" s="666"/>
      <c r="O22" s="666"/>
      <c r="P22" s="666"/>
      <c r="Q22" s="667"/>
      <c r="R22" s="668">
        <v>2697156</v>
      </c>
      <c r="S22" s="669"/>
      <c r="T22" s="669"/>
      <c r="U22" s="669"/>
      <c r="V22" s="669"/>
      <c r="W22" s="669"/>
      <c r="X22" s="669"/>
      <c r="Y22" s="670"/>
      <c r="Z22" s="671">
        <v>27.4</v>
      </c>
      <c r="AA22" s="671"/>
      <c r="AB22" s="671"/>
      <c r="AC22" s="671"/>
      <c r="AD22" s="672">
        <v>2697156</v>
      </c>
      <c r="AE22" s="672"/>
      <c r="AF22" s="672"/>
      <c r="AG22" s="672"/>
      <c r="AH22" s="672"/>
      <c r="AI22" s="672"/>
      <c r="AJ22" s="672"/>
      <c r="AK22" s="672"/>
      <c r="AL22" s="673">
        <v>48.9</v>
      </c>
      <c r="AM22" s="674"/>
      <c r="AN22" s="674"/>
      <c r="AO22" s="675"/>
      <c r="AP22" s="665" t="s">
        <v>267</v>
      </c>
      <c r="AQ22" s="684"/>
      <c r="AR22" s="684"/>
      <c r="AS22" s="684"/>
      <c r="AT22" s="684"/>
      <c r="AU22" s="684"/>
      <c r="AV22" s="684"/>
      <c r="AW22" s="684"/>
      <c r="AX22" s="684"/>
      <c r="AY22" s="684"/>
      <c r="AZ22" s="684"/>
      <c r="BA22" s="684"/>
      <c r="BB22" s="684"/>
      <c r="BC22" s="684"/>
      <c r="BD22" s="684"/>
      <c r="BE22" s="684"/>
      <c r="BF22" s="685"/>
      <c r="BG22" s="668" t="s">
        <v>122</v>
      </c>
      <c r="BH22" s="669"/>
      <c r="BI22" s="669"/>
      <c r="BJ22" s="669"/>
      <c r="BK22" s="669"/>
      <c r="BL22" s="669"/>
      <c r="BM22" s="669"/>
      <c r="BN22" s="670"/>
      <c r="BO22" s="671" t="s">
        <v>122</v>
      </c>
      <c r="BP22" s="671"/>
      <c r="BQ22" s="671"/>
      <c r="BR22" s="671"/>
      <c r="BS22" s="672" t="s">
        <v>122</v>
      </c>
      <c r="BT22" s="672"/>
      <c r="BU22" s="672"/>
      <c r="BV22" s="672"/>
      <c r="BW22" s="672"/>
      <c r="BX22" s="672"/>
      <c r="BY22" s="672"/>
      <c r="BZ22" s="672"/>
      <c r="CA22" s="672"/>
      <c r="CB22" s="676"/>
      <c r="CD22" s="650" t="s">
        <v>268</v>
      </c>
      <c r="CE22" s="651"/>
      <c r="CF22" s="651"/>
      <c r="CG22" s="651"/>
      <c r="CH22" s="651"/>
      <c r="CI22" s="651"/>
      <c r="CJ22" s="651"/>
      <c r="CK22" s="651"/>
      <c r="CL22" s="651"/>
      <c r="CM22" s="651"/>
      <c r="CN22" s="651"/>
      <c r="CO22" s="651"/>
      <c r="CP22" s="651"/>
      <c r="CQ22" s="651"/>
      <c r="CR22" s="651"/>
      <c r="CS22" s="651"/>
      <c r="CT22" s="651"/>
      <c r="CU22" s="651"/>
      <c r="CV22" s="651"/>
      <c r="CW22" s="651"/>
      <c r="CX22" s="651"/>
      <c r="CY22" s="651"/>
      <c r="CZ22" s="651"/>
      <c r="DA22" s="651"/>
      <c r="DB22" s="651"/>
      <c r="DC22" s="651"/>
      <c r="DD22" s="651"/>
      <c r="DE22" s="651"/>
      <c r="DF22" s="651"/>
      <c r="DG22" s="651"/>
      <c r="DH22" s="651"/>
      <c r="DI22" s="651"/>
      <c r="DJ22" s="651"/>
      <c r="DK22" s="651"/>
      <c r="DL22" s="651"/>
      <c r="DM22" s="651"/>
      <c r="DN22" s="651"/>
      <c r="DO22" s="651"/>
      <c r="DP22" s="651"/>
      <c r="DQ22" s="651"/>
      <c r="DR22" s="651"/>
      <c r="DS22" s="651"/>
      <c r="DT22" s="651"/>
      <c r="DU22" s="651"/>
      <c r="DV22" s="651"/>
      <c r="DW22" s="651"/>
      <c r="DX22" s="651"/>
      <c r="DY22" s="651"/>
      <c r="DZ22" s="651"/>
      <c r="EA22" s="651"/>
      <c r="EB22" s="651"/>
      <c r="EC22" s="652"/>
    </row>
    <row r="23" spans="2:133" ht="11.25" customHeight="1" x14ac:dyDescent="0.2">
      <c r="B23" s="665" t="s">
        <v>269</v>
      </c>
      <c r="C23" s="666"/>
      <c r="D23" s="666"/>
      <c r="E23" s="666"/>
      <c r="F23" s="666"/>
      <c r="G23" s="666"/>
      <c r="H23" s="666"/>
      <c r="I23" s="666"/>
      <c r="J23" s="666"/>
      <c r="K23" s="666"/>
      <c r="L23" s="666"/>
      <c r="M23" s="666"/>
      <c r="N23" s="666"/>
      <c r="O23" s="666"/>
      <c r="P23" s="666"/>
      <c r="Q23" s="667"/>
      <c r="R23" s="668">
        <v>145293</v>
      </c>
      <c r="S23" s="669"/>
      <c r="T23" s="669"/>
      <c r="U23" s="669"/>
      <c r="V23" s="669"/>
      <c r="W23" s="669"/>
      <c r="X23" s="669"/>
      <c r="Y23" s="670"/>
      <c r="Z23" s="671">
        <v>1.5</v>
      </c>
      <c r="AA23" s="671"/>
      <c r="AB23" s="671"/>
      <c r="AC23" s="671"/>
      <c r="AD23" s="672" t="s">
        <v>122</v>
      </c>
      <c r="AE23" s="672"/>
      <c r="AF23" s="672"/>
      <c r="AG23" s="672"/>
      <c r="AH23" s="672"/>
      <c r="AI23" s="672"/>
      <c r="AJ23" s="672"/>
      <c r="AK23" s="672"/>
      <c r="AL23" s="673" t="s">
        <v>122</v>
      </c>
      <c r="AM23" s="674"/>
      <c r="AN23" s="674"/>
      <c r="AO23" s="675"/>
      <c r="AP23" s="665" t="s">
        <v>270</v>
      </c>
      <c r="AQ23" s="684"/>
      <c r="AR23" s="684"/>
      <c r="AS23" s="684"/>
      <c r="AT23" s="684"/>
      <c r="AU23" s="684"/>
      <c r="AV23" s="684"/>
      <c r="AW23" s="684"/>
      <c r="AX23" s="684"/>
      <c r="AY23" s="684"/>
      <c r="AZ23" s="684"/>
      <c r="BA23" s="684"/>
      <c r="BB23" s="684"/>
      <c r="BC23" s="684"/>
      <c r="BD23" s="684"/>
      <c r="BE23" s="684"/>
      <c r="BF23" s="685"/>
      <c r="BG23" s="668" t="s">
        <v>122</v>
      </c>
      <c r="BH23" s="669"/>
      <c r="BI23" s="669"/>
      <c r="BJ23" s="669"/>
      <c r="BK23" s="669"/>
      <c r="BL23" s="669"/>
      <c r="BM23" s="669"/>
      <c r="BN23" s="670"/>
      <c r="BO23" s="671" t="s">
        <v>122</v>
      </c>
      <c r="BP23" s="671"/>
      <c r="BQ23" s="671"/>
      <c r="BR23" s="671"/>
      <c r="BS23" s="672" t="s">
        <v>122</v>
      </c>
      <c r="BT23" s="672"/>
      <c r="BU23" s="672"/>
      <c r="BV23" s="672"/>
      <c r="BW23" s="672"/>
      <c r="BX23" s="672"/>
      <c r="BY23" s="672"/>
      <c r="BZ23" s="672"/>
      <c r="CA23" s="672"/>
      <c r="CB23" s="676"/>
      <c r="CD23" s="650" t="s">
        <v>210</v>
      </c>
      <c r="CE23" s="651"/>
      <c r="CF23" s="651"/>
      <c r="CG23" s="651"/>
      <c r="CH23" s="651"/>
      <c r="CI23" s="651"/>
      <c r="CJ23" s="651"/>
      <c r="CK23" s="651"/>
      <c r="CL23" s="651"/>
      <c r="CM23" s="651"/>
      <c r="CN23" s="651"/>
      <c r="CO23" s="651"/>
      <c r="CP23" s="651"/>
      <c r="CQ23" s="652"/>
      <c r="CR23" s="650" t="s">
        <v>271</v>
      </c>
      <c r="CS23" s="651"/>
      <c r="CT23" s="651"/>
      <c r="CU23" s="651"/>
      <c r="CV23" s="651"/>
      <c r="CW23" s="651"/>
      <c r="CX23" s="651"/>
      <c r="CY23" s="652"/>
      <c r="CZ23" s="650" t="s">
        <v>272</v>
      </c>
      <c r="DA23" s="651"/>
      <c r="DB23" s="651"/>
      <c r="DC23" s="652"/>
      <c r="DD23" s="650" t="s">
        <v>273</v>
      </c>
      <c r="DE23" s="651"/>
      <c r="DF23" s="651"/>
      <c r="DG23" s="651"/>
      <c r="DH23" s="651"/>
      <c r="DI23" s="651"/>
      <c r="DJ23" s="651"/>
      <c r="DK23" s="652"/>
      <c r="DL23" s="695" t="s">
        <v>274</v>
      </c>
      <c r="DM23" s="696"/>
      <c r="DN23" s="696"/>
      <c r="DO23" s="696"/>
      <c r="DP23" s="696"/>
      <c r="DQ23" s="696"/>
      <c r="DR23" s="696"/>
      <c r="DS23" s="696"/>
      <c r="DT23" s="696"/>
      <c r="DU23" s="696"/>
      <c r="DV23" s="697"/>
      <c r="DW23" s="650" t="s">
        <v>275</v>
      </c>
      <c r="DX23" s="651"/>
      <c r="DY23" s="651"/>
      <c r="DZ23" s="651"/>
      <c r="EA23" s="651"/>
      <c r="EB23" s="651"/>
      <c r="EC23" s="652"/>
    </row>
    <row r="24" spans="2:133" ht="11.25" customHeight="1" x14ac:dyDescent="0.2">
      <c r="B24" s="665" t="s">
        <v>276</v>
      </c>
      <c r="C24" s="666"/>
      <c r="D24" s="666"/>
      <c r="E24" s="666"/>
      <c r="F24" s="666"/>
      <c r="G24" s="666"/>
      <c r="H24" s="666"/>
      <c r="I24" s="666"/>
      <c r="J24" s="666"/>
      <c r="K24" s="666"/>
      <c r="L24" s="666"/>
      <c r="M24" s="666"/>
      <c r="N24" s="666"/>
      <c r="O24" s="666"/>
      <c r="P24" s="666"/>
      <c r="Q24" s="667"/>
      <c r="R24" s="668" t="s">
        <v>122</v>
      </c>
      <c r="S24" s="669"/>
      <c r="T24" s="669"/>
      <c r="U24" s="669"/>
      <c r="V24" s="669"/>
      <c r="W24" s="669"/>
      <c r="X24" s="669"/>
      <c r="Y24" s="670"/>
      <c r="Z24" s="671" t="s">
        <v>122</v>
      </c>
      <c r="AA24" s="671"/>
      <c r="AB24" s="671"/>
      <c r="AC24" s="671"/>
      <c r="AD24" s="672" t="s">
        <v>122</v>
      </c>
      <c r="AE24" s="672"/>
      <c r="AF24" s="672"/>
      <c r="AG24" s="672"/>
      <c r="AH24" s="672"/>
      <c r="AI24" s="672"/>
      <c r="AJ24" s="672"/>
      <c r="AK24" s="672"/>
      <c r="AL24" s="673" t="s">
        <v>122</v>
      </c>
      <c r="AM24" s="674"/>
      <c r="AN24" s="674"/>
      <c r="AO24" s="675"/>
      <c r="AP24" s="665" t="s">
        <v>277</v>
      </c>
      <c r="AQ24" s="684"/>
      <c r="AR24" s="684"/>
      <c r="AS24" s="684"/>
      <c r="AT24" s="684"/>
      <c r="AU24" s="684"/>
      <c r="AV24" s="684"/>
      <c r="AW24" s="684"/>
      <c r="AX24" s="684"/>
      <c r="AY24" s="684"/>
      <c r="AZ24" s="684"/>
      <c r="BA24" s="684"/>
      <c r="BB24" s="684"/>
      <c r="BC24" s="684"/>
      <c r="BD24" s="684"/>
      <c r="BE24" s="684"/>
      <c r="BF24" s="685"/>
      <c r="BG24" s="668" t="s">
        <v>122</v>
      </c>
      <c r="BH24" s="669"/>
      <c r="BI24" s="669"/>
      <c r="BJ24" s="669"/>
      <c r="BK24" s="669"/>
      <c r="BL24" s="669"/>
      <c r="BM24" s="669"/>
      <c r="BN24" s="670"/>
      <c r="BO24" s="671" t="s">
        <v>122</v>
      </c>
      <c r="BP24" s="671"/>
      <c r="BQ24" s="671"/>
      <c r="BR24" s="671"/>
      <c r="BS24" s="672" t="s">
        <v>122</v>
      </c>
      <c r="BT24" s="672"/>
      <c r="BU24" s="672"/>
      <c r="BV24" s="672"/>
      <c r="BW24" s="672"/>
      <c r="BX24" s="672"/>
      <c r="BY24" s="672"/>
      <c r="BZ24" s="672"/>
      <c r="CA24" s="672"/>
      <c r="CB24" s="676"/>
      <c r="CD24" s="654" t="s">
        <v>278</v>
      </c>
      <c r="CE24" s="655"/>
      <c r="CF24" s="655"/>
      <c r="CG24" s="655"/>
      <c r="CH24" s="655"/>
      <c r="CI24" s="655"/>
      <c r="CJ24" s="655"/>
      <c r="CK24" s="655"/>
      <c r="CL24" s="655"/>
      <c r="CM24" s="655"/>
      <c r="CN24" s="655"/>
      <c r="CO24" s="655"/>
      <c r="CP24" s="655"/>
      <c r="CQ24" s="656"/>
      <c r="CR24" s="657">
        <v>3523958</v>
      </c>
      <c r="CS24" s="658"/>
      <c r="CT24" s="658"/>
      <c r="CU24" s="658"/>
      <c r="CV24" s="658"/>
      <c r="CW24" s="658"/>
      <c r="CX24" s="658"/>
      <c r="CY24" s="659"/>
      <c r="CZ24" s="662">
        <v>37.4</v>
      </c>
      <c r="DA24" s="663"/>
      <c r="DB24" s="663"/>
      <c r="DC24" s="679"/>
      <c r="DD24" s="703">
        <v>2794633</v>
      </c>
      <c r="DE24" s="658"/>
      <c r="DF24" s="658"/>
      <c r="DG24" s="658"/>
      <c r="DH24" s="658"/>
      <c r="DI24" s="658"/>
      <c r="DJ24" s="658"/>
      <c r="DK24" s="659"/>
      <c r="DL24" s="703">
        <v>2337565</v>
      </c>
      <c r="DM24" s="658"/>
      <c r="DN24" s="658"/>
      <c r="DO24" s="658"/>
      <c r="DP24" s="658"/>
      <c r="DQ24" s="658"/>
      <c r="DR24" s="658"/>
      <c r="DS24" s="658"/>
      <c r="DT24" s="658"/>
      <c r="DU24" s="658"/>
      <c r="DV24" s="659"/>
      <c r="DW24" s="662">
        <v>42.4</v>
      </c>
      <c r="DX24" s="663"/>
      <c r="DY24" s="663"/>
      <c r="DZ24" s="663"/>
      <c r="EA24" s="663"/>
      <c r="EB24" s="663"/>
      <c r="EC24" s="664"/>
    </row>
    <row r="25" spans="2:133" ht="11.25" customHeight="1" x14ac:dyDescent="0.2">
      <c r="B25" s="665" t="s">
        <v>279</v>
      </c>
      <c r="C25" s="666"/>
      <c r="D25" s="666"/>
      <c r="E25" s="666"/>
      <c r="F25" s="666"/>
      <c r="G25" s="666"/>
      <c r="H25" s="666"/>
      <c r="I25" s="666"/>
      <c r="J25" s="666"/>
      <c r="K25" s="666"/>
      <c r="L25" s="666"/>
      <c r="M25" s="666"/>
      <c r="N25" s="666"/>
      <c r="O25" s="666"/>
      <c r="P25" s="666"/>
      <c r="Q25" s="667"/>
      <c r="R25" s="668">
        <v>5660025</v>
      </c>
      <c r="S25" s="669"/>
      <c r="T25" s="669"/>
      <c r="U25" s="669"/>
      <c r="V25" s="669"/>
      <c r="W25" s="669"/>
      <c r="X25" s="669"/>
      <c r="Y25" s="670"/>
      <c r="Z25" s="671">
        <v>57.5</v>
      </c>
      <c r="AA25" s="671"/>
      <c r="AB25" s="671"/>
      <c r="AC25" s="671"/>
      <c r="AD25" s="672">
        <v>5514732</v>
      </c>
      <c r="AE25" s="672"/>
      <c r="AF25" s="672"/>
      <c r="AG25" s="672"/>
      <c r="AH25" s="672"/>
      <c r="AI25" s="672"/>
      <c r="AJ25" s="672"/>
      <c r="AK25" s="672"/>
      <c r="AL25" s="673">
        <v>100</v>
      </c>
      <c r="AM25" s="674"/>
      <c r="AN25" s="674"/>
      <c r="AO25" s="675"/>
      <c r="AP25" s="665" t="s">
        <v>280</v>
      </c>
      <c r="AQ25" s="684"/>
      <c r="AR25" s="684"/>
      <c r="AS25" s="684"/>
      <c r="AT25" s="684"/>
      <c r="AU25" s="684"/>
      <c r="AV25" s="684"/>
      <c r="AW25" s="684"/>
      <c r="AX25" s="684"/>
      <c r="AY25" s="684"/>
      <c r="AZ25" s="684"/>
      <c r="BA25" s="684"/>
      <c r="BB25" s="684"/>
      <c r="BC25" s="684"/>
      <c r="BD25" s="684"/>
      <c r="BE25" s="684"/>
      <c r="BF25" s="685"/>
      <c r="BG25" s="668" t="s">
        <v>122</v>
      </c>
      <c r="BH25" s="669"/>
      <c r="BI25" s="669"/>
      <c r="BJ25" s="669"/>
      <c r="BK25" s="669"/>
      <c r="BL25" s="669"/>
      <c r="BM25" s="669"/>
      <c r="BN25" s="670"/>
      <c r="BO25" s="671" t="s">
        <v>122</v>
      </c>
      <c r="BP25" s="671"/>
      <c r="BQ25" s="671"/>
      <c r="BR25" s="671"/>
      <c r="BS25" s="672" t="s">
        <v>122</v>
      </c>
      <c r="BT25" s="672"/>
      <c r="BU25" s="672"/>
      <c r="BV25" s="672"/>
      <c r="BW25" s="672"/>
      <c r="BX25" s="672"/>
      <c r="BY25" s="672"/>
      <c r="BZ25" s="672"/>
      <c r="CA25" s="672"/>
      <c r="CB25" s="676"/>
      <c r="CD25" s="665" t="s">
        <v>281</v>
      </c>
      <c r="CE25" s="666"/>
      <c r="CF25" s="666"/>
      <c r="CG25" s="666"/>
      <c r="CH25" s="666"/>
      <c r="CI25" s="666"/>
      <c r="CJ25" s="666"/>
      <c r="CK25" s="666"/>
      <c r="CL25" s="666"/>
      <c r="CM25" s="666"/>
      <c r="CN25" s="666"/>
      <c r="CO25" s="666"/>
      <c r="CP25" s="666"/>
      <c r="CQ25" s="667"/>
      <c r="CR25" s="668">
        <v>1661574</v>
      </c>
      <c r="CS25" s="700"/>
      <c r="CT25" s="700"/>
      <c r="CU25" s="700"/>
      <c r="CV25" s="700"/>
      <c r="CW25" s="700"/>
      <c r="CX25" s="700"/>
      <c r="CY25" s="701"/>
      <c r="CZ25" s="673">
        <v>17.600000000000001</v>
      </c>
      <c r="DA25" s="698"/>
      <c r="DB25" s="698"/>
      <c r="DC25" s="702"/>
      <c r="DD25" s="677">
        <v>1564857</v>
      </c>
      <c r="DE25" s="700"/>
      <c r="DF25" s="700"/>
      <c r="DG25" s="700"/>
      <c r="DH25" s="700"/>
      <c r="DI25" s="700"/>
      <c r="DJ25" s="700"/>
      <c r="DK25" s="701"/>
      <c r="DL25" s="677">
        <v>1318917</v>
      </c>
      <c r="DM25" s="700"/>
      <c r="DN25" s="700"/>
      <c r="DO25" s="700"/>
      <c r="DP25" s="700"/>
      <c r="DQ25" s="700"/>
      <c r="DR25" s="700"/>
      <c r="DS25" s="700"/>
      <c r="DT25" s="700"/>
      <c r="DU25" s="700"/>
      <c r="DV25" s="701"/>
      <c r="DW25" s="673">
        <v>23.9</v>
      </c>
      <c r="DX25" s="698"/>
      <c r="DY25" s="698"/>
      <c r="DZ25" s="698"/>
      <c r="EA25" s="698"/>
      <c r="EB25" s="698"/>
      <c r="EC25" s="699"/>
    </row>
    <row r="26" spans="2:133" ht="11.25" customHeight="1" x14ac:dyDescent="0.2">
      <c r="B26" s="665" t="s">
        <v>282</v>
      </c>
      <c r="C26" s="666"/>
      <c r="D26" s="666"/>
      <c r="E26" s="666"/>
      <c r="F26" s="666"/>
      <c r="G26" s="666"/>
      <c r="H26" s="666"/>
      <c r="I26" s="666"/>
      <c r="J26" s="666"/>
      <c r="K26" s="666"/>
      <c r="L26" s="666"/>
      <c r="M26" s="666"/>
      <c r="N26" s="666"/>
      <c r="O26" s="666"/>
      <c r="P26" s="666"/>
      <c r="Q26" s="667"/>
      <c r="R26" s="668">
        <v>1318</v>
      </c>
      <c r="S26" s="669"/>
      <c r="T26" s="669"/>
      <c r="U26" s="669"/>
      <c r="V26" s="669"/>
      <c r="W26" s="669"/>
      <c r="X26" s="669"/>
      <c r="Y26" s="670"/>
      <c r="Z26" s="671">
        <v>0</v>
      </c>
      <c r="AA26" s="671"/>
      <c r="AB26" s="671"/>
      <c r="AC26" s="671"/>
      <c r="AD26" s="672">
        <v>1318</v>
      </c>
      <c r="AE26" s="672"/>
      <c r="AF26" s="672"/>
      <c r="AG26" s="672"/>
      <c r="AH26" s="672"/>
      <c r="AI26" s="672"/>
      <c r="AJ26" s="672"/>
      <c r="AK26" s="672"/>
      <c r="AL26" s="673">
        <v>0</v>
      </c>
      <c r="AM26" s="674"/>
      <c r="AN26" s="674"/>
      <c r="AO26" s="675"/>
      <c r="AP26" s="665" t="s">
        <v>283</v>
      </c>
      <c r="AQ26" s="684"/>
      <c r="AR26" s="684"/>
      <c r="AS26" s="684"/>
      <c r="AT26" s="684"/>
      <c r="AU26" s="684"/>
      <c r="AV26" s="684"/>
      <c r="AW26" s="684"/>
      <c r="AX26" s="684"/>
      <c r="AY26" s="684"/>
      <c r="AZ26" s="684"/>
      <c r="BA26" s="684"/>
      <c r="BB26" s="684"/>
      <c r="BC26" s="684"/>
      <c r="BD26" s="684"/>
      <c r="BE26" s="684"/>
      <c r="BF26" s="685"/>
      <c r="BG26" s="668" t="s">
        <v>122</v>
      </c>
      <c r="BH26" s="669"/>
      <c r="BI26" s="669"/>
      <c r="BJ26" s="669"/>
      <c r="BK26" s="669"/>
      <c r="BL26" s="669"/>
      <c r="BM26" s="669"/>
      <c r="BN26" s="670"/>
      <c r="BO26" s="671" t="s">
        <v>122</v>
      </c>
      <c r="BP26" s="671"/>
      <c r="BQ26" s="671"/>
      <c r="BR26" s="671"/>
      <c r="BS26" s="672" t="s">
        <v>122</v>
      </c>
      <c r="BT26" s="672"/>
      <c r="BU26" s="672"/>
      <c r="BV26" s="672"/>
      <c r="BW26" s="672"/>
      <c r="BX26" s="672"/>
      <c r="BY26" s="672"/>
      <c r="BZ26" s="672"/>
      <c r="CA26" s="672"/>
      <c r="CB26" s="676"/>
      <c r="CD26" s="665" t="s">
        <v>284</v>
      </c>
      <c r="CE26" s="666"/>
      <c r="CF26" s="666"/>
      <c r="CG26" s="666"/>
      <c r="CH26" s="666"/>
      <c r="CI26" s="666"/>
      <c r="CJ26" s="666"/>
      <c r="CK26" s="666"/>
      <c r="CL26" s="666"/>
      <c r="CM26" s="666"/>
      <c r="CN26" s="666"/>
      <c r="CO26" s="666"/>
      <c r="CP26" s="666"/>
      <c r="CQ26" s="667"/>
      <c r="CR26" s="668">
        <v>975462</v>
      </c>
      <c r="CS26" s="669"/>
      <c r="CT26" s="669"/>
      <c r="CU26" s="669"/>
      <c r="CV26" s="669"/>
      <c r="CW26" s="669"/>
      <c r="CX26" s="669"/>
      <c r="CY26" s="670"/>
      <c r="CZ26" s="673">
        <v>10.4</v>
      </c>
      <c r="DA26" s="698"/>
      <c r="DB26" s="698"/>
      <c r="DC26" s="702"/>
      <c r="DD26" s="677">
        <v>902429</v>
      </c>
      <c r="DE26" s="669"/>
      <c r="DF26" s="669"/>
      <c r="DG26" s="669"/>
      <c r="DH26" s="669"/>
      <c r="DI26" s="669"/>
      <c r="DJ26" s="669"/>
      <c r="DK26" s="670"/>
      <c r="DL26" s="677" t="s">
        <v>122</v>
      </c>
      <c r="DM26" s="669"/>
      <c r="DN26" s="669"/>
      <c r="DO26" s="669"/>
      <c r="DP26" s="669"/>
      <c r="DQ26" s="669"/>
      <c r="DR26" s="669"/>
      <c r="DS26" s="669"/>
      <c r="DT26" s="669"/>
      <c r="DU26" s="669"/>
      <c r="DV26" s="670"/>
      <c r="DW26" s="673" t="s">
        <v>122</v>
      </c>
      <c r="DX26" s="698"/>
      <c r="DY26" s="698"/>
      <c r="DZ26" s="698"/>
      <c r="EA26" s="698"/>
      <c r="EB26" s="698"/>
      <c r="EC26" s="699"/>
    </row>
    <row r="27" spans="2:133" ht="11.25" customHeight="1" x14ac:dyDescent="0.2">
      <c r="B27" s="665" t="s">
        <v>285</v>
      </c>
      <c r="C27" s="666"/>
      <c r="D27" s="666"/>
      <c r="E27" s="666"/>
      <c r="F27" s="666"/>
      <c r="G27" s="666"/>
      <c r="H27" s="666"/>
      <c r="I27" s="666"/>
      <c r="J27" s="666"/>
      <c r="K27" s="666"/>
      <c r="L27" s="666"/>
      <c r="M27" s="666"/>
      <c r="N27" s="666"/>
      <c r="O27" s="666"/>
      <c r="P27" s="666"/>
      <c r="Q27" s="667"/>
      <c r="R27" s="668">
        <v>1881</v>
      </c>
      <c r="S27" s="669"/>
      <c r="T27" s="669"/>
      <c r="U27" s="669"/>
      <c r="V27" s="669"/>
      <c r="W27" s="669"/>
      <c r="X27" s="669"/>
      <c r="Y27" s="670"/>
      <c r="Z27" s="671">
        <v>0</v>
      </c>
      <c r="AA27" s="671"/>
      <c r="AB27" s="671"/>
      <c r="AC27" s="671"/>
      <c r="AD27" s="672" t="s">
        <v>122</v>
      </c>
      <c r="AE27" s="672"/>
      <c r="AF27" s="672"/>
      <c r="AG27" s="672"/>
      <c r="AH27" s="672"/>
      <c r="AI27" s="672"/>
      <c r="AJ27" s="672"/>
      <c r="AK27" s="672"/>
      <c r="AL27" s="673" t="s">
        <v>122</v>
      </c>
      <c r="AM27" s="674"/>
      <c r="AN27" s="674"/>
      <c r="AO27" s="675"/>
      <c r="AP27" s="665" t="s">
        <v>286</v>
      </c>
      <c r="AQ27" s="666"/>
      <c r="AR27" s="666"/>
      <c r="AS27" s="666"/>
      <c r="AT27" s="666"/>
      <c r="AU27" s="666"/>
      <c r="AV27" s="666"/>
      <c r="AW27" s="666"/>
      <c r="AX27" s="666"/>
      <c r="AY27" s="666"/>
      <c r="AZ27" s="666"/>
      <c r="BA27" s="666"/>
      <c r="BB27" s="666"/>
      <c r="BC27" s="666"/>
      <c r="BD27" s="666"/>
      <c r="BE27" s="666"/>
      <c r="BF27" s="667"/>
      <c r="BG27" s="668">
        <v>2082189</v>
      </c>
      <c r="BH27" s="669"/>
      <c r="BI27" s="669"/>
      <c r="BJ27" s="669"/>
      <c r="BK27" s="669"/>
      <c r="BL27" s="669"/>
      <c r="BM27" s="669"/>
      <c r="BN27" s="670"/>
      <c r="BO27" s="671">
        <v>100</v>
      </c>
      <c r="BP27" s="671"/>
      <c r="BQ27" s="671"/>
      <c r="BR27" s="671"/>
      <c r="BS27" s="672" t="s">
        <v>122</v>
      </c>
      <c r="BT27" s="672"/>
      <c r="BU27" s="672"/>
      <c r="BV27" s="672"/>
      <c r="BW27" s="672"/>
      <c r="BX27" s="672"/>
      <c r="BY27" s="672"/>
      <c r="BZ27" s="672"/>
      <c r="CA27" s="672"/>
      <c r="CB27" s="676"/>
      <c r="CD27" s="665" t="s">
        <v>287</v>
      </c>
      <c r="CE27" s="666"/>
      <c r="CF27" s="666"/>
      <c r="CG27" s="666"/>
      <c r="CH27" s="666"/>
      <c r="CI27" s="666"/>
      <c r="CJ27" s="666"/>
      <c r="CK27" s="666"/>
      <c r="CL27" s="666"/>
      <c r="CM27" s="666"/>
      <c r="CN27" s="666"/>
      <c r="CO27" s="666"/>
      <c r="CP27" s="666"/>
      <c r="CQ27" s="667"/>
      <c r="CR27" s="668">
        <v>1081925</v>
      </c>
      <c r="CS27" s="700"/>
      <c r="CT27" s="700"/>
      <c r="CU27" s="700"/>
      <c r="CV27" s="700"/>
      <c r="CW27" s="700"/>
      <c r="CX27" s="700"/>
      <c r="CY27" s="701"/>
      <c r="CZ27" s="673">
        <v>11.5</v>
      </c>
      <c r="DA27" s="698"/>
      <c r="DB27" s="698"/>
      <c r="DC27" s="702"/>
      <c r="DD27" s="677">
        <v>527937</v>
      </c>
      <c r="DE27" s="700"/>
      <c r="DF27" s="700"/>
      <c r="DG27" s="700"/>
      <c r="DH27" s="700"/>
      <c r="DI27" s="700"/>
      <c r="DJ27" s="700"/>
      <c r="DK27" s="701"/>
      <c r="DL27" s="677">
        <v>316809</v>
      </c>
      <c r="DM27" s="700"/>
      <c r="DN27" s="700"/>
      <c r="DO27" s="700"/>
      <c r="DP27" s="700"/>
      <c r="DQ27" s="700"/>
      <c r="DR27" s="700"/>
      <c r="DS27" s="700"/>
      <c r="DT27" s="700"/>
      <c r="DU27" s="700"/>
      <c r="DV27" s="701"/>
      <c r="DW27" s="673">
        <v>5.7</v>
      </c>
      <c r="DX27" s="698"/>
      <c r="DY27" s="698"/>
      <c r="DZ27" s="698"/>
      <c r="EA27" s="698"/>
      <c r="EB27" s="698"/>
      <c r="EC27" s="699"/>
    </row>
    <row r="28" spans="2:133" ht="11.25" customHeight="1" x14ac:dyDescent="0.2">
      <c r="B28" s="665" t="s">
        <v>288</v>
      </c>
      <c r="C28" s="666"/>
      <c r="D28" s="666"/>
      <c r="E28" s="666"/>
      <c r="F28" s="666"/>
      <c r="G28" s="666"/>
      <c r="H28" s="666"/>
      <c r="I28" s="666"/>
      <c r="J28" s="666"/>
      <c r="K28" s="666"/>
      <c r="L28" s="666"/>
      <c r="M28" s="666"/>
      <c r="N28" s="666"/>
      <c r="O28" s="666"/>
      <c r="P28" s="666"/>
      <c r="Q28" s="667"/>
      <c r="R28" s="668">
        <v>133628</v>
      </c>
      <c r="S28" s="669"/>
      <c r="T28" s="669"/>
      <c r="U28" s="669"/>
      <c r="V28" s="669"/>
      <c r="W28" s="669"/>
      <c r="X28" s="669"/>
      <c r="Y28" s="670"/>
      <c r="Z28" s="671">
        <v>1.4</v>
      </c>
      <c r="AA28" s="671"/>
      <c r="AB28" s="671"/>
      <c r="AC28" s="671"/>
      <c r="AD28" s="672" t="s">
        <v>122</v>
      </c>
      <c r="AE28" s="672"/>
      <c r="AF28" s="672"/>
      <c r="AG28" s="672"/>
      <c r="AH28" s="672"/>
      <c r="AI28" s="672"/>
      <c r="AJ28" s="672"/>
      <c r="AK28" s="672"/>
      <c r="AL28" s="673" t="s">
        <v>122</v>
      </c>
      <c r="AM28" s="674"/>
      <c r="AN28" s="674"/>
      <c r="AO28" s="675"/>
      <c r="AP28" s="665"/>
      <c r="AQ28" s="666"/>
      <c r="AR28" s="666"/>
      <c r="AS28" s="666"/>
      <c r="AT28" s="666"/>
      <c r="AU28" s="666"/>
      <c r="AV28" s="666"/>
      <c r="AW28" s="666"/>
      <c r="AX28" s="666"/>
      <c r="AY28" s="666"/>
      <c r="AZ28" s="666"/>
      <c r="BA28" s="666"/>
      <c r="BB28" s="666"/>
      <c r="BC28" s="666"/>
      <c r="BD28" s="666"/>
      <c r="BE28" s="666"/>
      <c r="BF28" s="667"/>
      <c r="BG28" s="668"/>
      <c r="BH28" s="669"/>
      <c r="BI28" s="669"/>
      <c r="BJ28" s="669"/>
      <c r="BK28" s="669"/>
      <c r="BL28" s="669"/>
      <c r="BM28" s="669"/>
      <c r="BN28" s="670"/>
      <c r="BO28" s="671"/>
      <c r="BP28" s="671"/>
      <c r="BQ28" s="671"/>
      <c r="BR28" s="671"/>
      <c r="BS28" s="677"/>
      <c r="BT28" s="669"/>
      <c r="BU28" s="669"/>
      <c r="BV28" s="669"/>
      <c r="BW28" s="669"/>
      <c r="BX28" s="669"/>
      <c r="BY28" s="669"/>
      <c r="BZ28" s="669"/>
      <c r="CA28" s="669"/>
      <c r="CB28" s="678"/>
      <c r="CD28" s="665" t="s">
        <v>289</v>
      </c>
      <c r="CE28" s="666"/>
      <c r="CF28" s="666"/>
      <c r="CG28" s="666"/>
      <c r="CH28" s="666"/>
      <c r="CI28" s="666"/>
      <c r="CJ28" s="666"/>
      <c r="CK28" s="666"/>
      <c r="CL28" s="666"/>
      <c r="CM28" s="666"/>
      <c r="CN28" s="666"/>
      <c r="CO28" s="666"/>
      <c r="CP28" s="666"/>
      <c r="CQ28" s="667"/>
      <c r="CR28" s="668">
        <v>780459</v>
      </c>
      <c r="CS28" s="669"/>
      <c r="CT28" s="669"/>
      <c r="CU28" s="669"/>
      <c r="CV28" s="669"/>
      <c r="CW28" s="669"/>
      <c r="CX28" s="669"/>
      <c r="CY28" s="670"/>
      <c r="CZ28" s="673">
        <v>8.3000000000000007</v>
      </c>
      <c r="DA28" s="698"/>
      <c r="DB28" s="698"/>
      <c r="DC28" s="702"/>
      <c r="DD28" s="677">
        <v>701839</v>
      </c>
      <c r="DE28" s="669"/>
      <c r="DF28" s="669"/>
      <c r="DG28" s="669"/>
      <c r="DH28" s="669"/>
      <c r="DI28" s="669"/>
      <c r="DJ28" s="669"/>
      <c r="DK28" s="670"/>
      <c r="DL28" s="677">
        <v>701839</v>
      </c>
      <c r="DM28" s="669"/>
      <c r="DN28" s="669"/>
      <c r="DO28" s="669"/>
      <c r="DP28" s="669"/>
      <c r="DQ28" s="669"/>
      <c r="DR28" s="669"/>
      <c r="DS28" s="669"/>
      <c r="DT28" s="669"/>
      <c r="DU28" s="669"/>
      <c r="DV28" s="670"/>
      <c r="DW28" s="673">
        <v>12.7</v>
      </c>
      <c r="DX28" s="698"/>
      <c r="DY28" s="698"/>
      <c r="DZ28" s="698"/>
      <c r="EA28" s="698"/>
      <c r="EB28" s="698"/>
      <c r="EC28" s="699"/>
    </row>
    <row r="29" spans="2:133" ht="11.25" customHeight="1" x14ac:dyDescent="0.2">
      <c r="B29" s="665" t="s">
        <v>290</v>
      </c>
      <c r="C29" s="666"/>
      <c r="D29" s="666"/>
      <c r="E29" s="666"/>
      <c r="F29" s="666"/>
      <c r="G29" s="666"/>
      <c r="H29" s="666"/>
      <c r="I29" s="666"/>
      <c r="J29" s="666"/>
      <c r="K29" s="666"/>
      <c r="L29" s="666"/>
      <c r="M29" s="666"/>
      <c r="N29" s="666"/>
      <c r="O29" s="666"/>
      <c r="P29" s="666"/>
      <c r="Q29" s="667"/>
      <c r="R29" s="668">
        <v>35316</v>
      </c>
      <c r="S29" s="669"/>
      <c r="T29" s="669"/>
      <c r="U29" s="669"/>
      <c r="V29" s="669"/>
      <c r="W29" s="669"/>
      <c r="X29" s="669"/>
      <c r="Y29" s="670"/>
      <c r="Z29" s="671">
        <v>0.4</v>
      </c>
      <c r="AA29" s="671"/>
      <c r="AB29" s="671"/>
      <c r="AC29" s="671"/>
      <c r="AD29" s="672" t="s">
        <v>122</v>
      </c>
      <c r="AE29" s="672"/>
      <c r="AF29" s="672"/>
      <c r="AG29" s="672"/>
      <c r="AH29" s="672"/>
      <c r="AI29" s="672"/>
      <c r="AJ29" s="672"/>
      <c r="AK29" s="672"/>
      <c r="AL29" s="673" t="s">
        <v>122</v>
      </c>
      <c r="AM29" s="674"/>
      <c r="AN29" s="674"/>
      <c r="AO29" s="675"/>
      <c r="AP29" s="689"/>
      <c r="AQ29" s="690"/>
      <c r="AR29" s="690"/>
      <c r="AS29" s="690"/>
      <c r="AT29" s="690"/>
      <c r="AU29" s="690"/>
      <c r="AV29" s="690"/>
      <c r="AW29" s="690"/>
      <c r="AX29" s="690"/>
      <c r="AY29" s="690"/>
      <c r="AZ29" s="690"/>
      <c r="BA29" s="690"/>
      <c r="BB29" s="690"/>
      <c r="BC29" s="690"/>
      <c r="BD29" s="690"/>
      <c r="BE29" s="690"/>
      <c r="BF29" s="691"/>
      <c r="BG29" s="668"/>
      <c r="BH29" s="669"/>
      <c r="BI29" s="669"/>
      <c r="BJ29" s="669"/>
      <c r="BK29" s="669"/>
      <c r="BL29" s="669"/>
      <c r="BM29" s="669"/>
      <c r="BN29" s="670"/>
      <c r="BO29" s="671"/>
      <c r="BP29" s="671"/>
      <c r="BQ29" s="671"/>
      <c r="BR29" s="671"/>
      <c r="BS29" s="672"/>
      <c r="BT29" s="672"/>
      <c r="BU29" s="672"/>
      <c r="BV29" s="672"/>
      <c r="BW29" s="672"/>
      <c r="BX29" s="672"/>
      <c r="BY29" s="672"/>
      <c r="BZ29" s="672"/>
      <c r="CA29" s="672"/>
      <c r="CB29" s="676"/>
      <c r="CD29" s="704" t="s">
        <v>291</v>
      </c>
      <c r="CE29" s="705"/>
      <c r="CF29" s="665" t="s">
        <v>66</v>
      </c>
      <c r="CG29" s="666"/>
      <c r="CH29" s="666"/>
      <c r="CI29" s="666"/>
      <c r="CJ29" s="666"/>
      <c r="CK29" s="666"/>
      <c r="CL29" s="666"/>
      <c r="CM29" s="666"/>
      <c r="CN29" s="666"/>
      <c r="CO29" s="666"/>
      <c r="CP29" s="666"/>
      <c r="CQ29" s="667"/>
      <c r="CR29" s="668">
        <v>780459</v>
      </c>
      <c r="CS29" s="700"/>
      <c r="CT29" s="700"/>
      <c r="CU29" s="700"/>
      <c r="CV29" s="700"/>
      <c r="CW29" s="700"/>
      <c r="CX29" s="700"/>
      <c r="CY29" s="701"/>
      <c r="CZ29" s="673">
        <v>8.3000000000000007</v>
      </c>
      <c r="DA29" s="698"/>
      <c r="DB29" s="698"/>
      <c r="DC29" s="702"/>
      <c r="DD29" s="677">
        <v>701839</v>
      </c>
      <c r="DE29" s="700"/>
      <c r="DF29" s="700"/>
      <c r="DG29" s="700"/>
      <c r="DH29" s="700"/>
      <c r="DI29" s="700"/>
      <c r="DJ29" s="700"/>
      <c r="DK29" s="701"/>
      <c r="DL29" s="677">
        <v>701839</v>
      </c>
      <c r="DM29" s="700"/>
      <c r="DN29" s="700"/>
      <c r="DO29" s="700"/>
      <c r="DP29" s="700"/>
      <c r="DQ29" s="700"/>
      <c r="DR29" s="700"/>
      <c r="DS29" s="700"/>
      <c r="DT29" s="700"/>
      <c r="DU29" s="700"/>
      <c r="DV29" s="701"/>
      <c r="DW29" s="673">
        <v>12.7</v>
      </c>
      <c r="DX29" s="698"/>
      <c r="DY29" s="698"/>
      <c r="DZ29" s="698"/>
      <c r="EA29" s="698"/>
      <c r="EB29" s="698"/>
      <c r="EC29" s="699"/>
    </row>
    <row r="30" spans="2:133" ht="11.25" customHeight="1" x14ac:dyDescent="0.2">
      <c r="B30" s="665" t="s">
        <v>292</v>
      </c>
      <c r="C30" s="666"/>
      <c r="D30" s="666"/>
      <c r="E30" s="666"/>
      <c r="F30" s="666"/>
      <c r="G30" s="666"/>
      <c r="H30" s="666"/>
      <c r="I30" s="666"/>
      <c r="J30" s="666"/>
      <c r="K30" s="666"/>
      <c r="L30" s="666"/>
      <c r="M30" s="666"/>
      <c r="N30" s="666"/>
      <c r="O30" s="666"/>
      <c r="P30" s="666"/>
      <c r="Q30" s="667"/>
      <c r="R30" s="668">
        <v>1189310</v>
      </c>
      <c r="S30" s="669"/>
      <c r="T30" s="669"/>
      <c r="U30" s="669"/>
      <c r="V30" s="669"/>
      <c r="W30" s="669"/>
      <c r="X30" s="669"/>
      <c r="Y30" s="670"/>
      <c r="Z30" s="671">
        <v>12.1</v>
      </c>
      <c r="AA30" s="671"/>
      <c r="AB30" s="671"/>
      <c r="AC30" s="671"/>
      <c r="AD30" s="672" t="s">
        <v>122</v>
      </c>
      <c r="AE30" s="672"/>
      <c r="AF30" s="672"/>
      <c r="AG30" s="672"/>
      <c r="AH30" s="672"/>
      <c r="AI30" s="672"/>
      <c r="AJ30" s="672"/>
      <c r="AK30" s="672"/>
      <c r="AL30" s="673" t="s">
        <v>122</v>
      </c>
      <c r="AM30" s="674"/>
      <c r="AN30" s="674"/>
      <c r="AO30" s="675"/>
      <c r="AP30" s="650" t="s">
        <v>210</v>
      </c>
      <c r="AQ30" s="651"/>
      <c r="AR30" s="651"/>
      <c r="AS30" s="651"/>
      <c r="AT30" s="651"/>
      <c r="AU30" s="651"/>
      <c r="AV30" s="651"/>
      <c r="AW30" s="651"/>
      <c r="AX30" s="651"/>
      <c r="AY30" s="651"/>
      <c r="AZ30" s="651"/>
      <c r="BA30" s="651"/>
      <c r="BB30" s="651"/>
      <c r="BC30" s="651"/>
      <c r="BD30" s="651"/>
      <c r="BE30" s="651"/>
      <c r="BF30" s="652"/>
      <c r="BG30" s="650" t="s">
        <v>293</v>
      </c>
      <c r="BH30" s="710"/>
      <c r="BI30" s="710"/>
      <c r="BJ30" s="710"/>
      <c r="BK30" s="710"/>
      <c r="BL30" s="710"/>
      <c r="BM30" s="710"/>
      <c r="BN30" s="710"/>
      <c r="BO30" s="710"/>
      <c r="BP30" s="710"/>
      <c r="BQ30" s="711"/>
      <c r="BR30" s="650" t="s">
        <v>294</v>
      </c>
      <c r="BS30" s="710"/>
      <c r="BT30" s="710"/>
      <c r="BU30" s="710"/>
      <c r="BV30" s="710"/>
      <c r="BW30" s="710"/>
      <c r="BX30" s="710"/>
      <c r="BY30" s="710"/>
      <c r="BZ30" s="710"/>
      <c r="CA30" s="710"/>
      <c r="CB30" s="711"/>
      <c r="CD30" s="706"/>
      <c r="CE30" s="707"/>
      <c r="CF30" s="665" t="s">
        <v>295</v>
      </c>
      <c r="CG30" s="666"/>
      <c r="CH30" s="666"/>
      <c r="CI30" s="666"/>
      <c r="CJ30" s="666"/>
      <c r="CK30" s="666"/>
      <c r="CL30" s="666"/>
      <c r="CM30" s="666"/>
      <c r="CN30" s="666"/>
      <c r="CO30" s="666"/>
      <c r="CP30" s="666"/>
      <c r="CQ30" s="667"/>
      <c r="CR30" s="668">
        <v>763214</v>
      </c>
      <c r="CS30" s="669"/>
      <c r="CT30" s="669"/>
      <c r="CU30" s="669"/>
      <c r="CV30" s="669"/>
      <c r="CW30" s="669"/>
      <c r="CX30" s="669"/>
      <c r="CY30" s="670"/>
      <c r="CZ30" s="673">
        <v>8.1</v>
      </c>
      <c r="DA30" s="698"/>
      <c r="DB30" s="698"/>
      <c r="DC30" s="702"/>
      <c r="DD30" s="677">
        <v>686917</v>
      </c>
      <c r="DE30" s="669"/>
      <c r="DF30" s="669"/>
      <c r="DG30" s="669"/>
      <c r="DH30" s="669"/>
      <c r="DI30" s="669"/>
      <c r="DJ30" s="669"/>
      <c r="DK30" s="670"/>
      <c r="DL30" s="677">
        <v>686917</v>
      </c>
      <c r="DM30" s="669"/>
      <c r="DN30" s="669"/>
      <c r="DO30" s="669"/>
      <c r="DP30" s="669"/>
      <c r="DQ30" s="669"/>
      <c r="DR30" s="669"/>
      <c r="DS30" s="669"/>
      <c r="DT30" s="669"/>
      <c r="DU30" s="669"/>
      <c r="DV30" s="670"/>
      <c r="DW30" s="673">
        <v>12.5</v>
      </c>
      <c r="DX30" s="698"/>
      <c r="DY30" s="698"/>
      <c r="DZ30" s="698"/>
      <c r="EA30" s="698"/>
      <c r="EB30" s="698"/>
      <c r="EC30" s="699"/>
    </row>
    <row r="31" spans="2:133" ht="11.25" customHeight="1" x14ac:dyDescent="0.2">
      <c r="B31" s="681" t="s">
        <v>296</v>
      </c>
      <c r="C31" s="682"/>
      <c r="D31" s="682"/>
      <c r="E31" s="682"/>
      <c r="F31" s="682"/>
      <c r="G31" s="682"/>
      <c r="H31" s="682"/>
      <c r="I31" s="682"/>
      <c r="J31" s="682"/>
      <c r="K31" s="682"/>
      <c r="L31" s="682"/>
      <c r="M31" s="682"/>
      <c r="N31" s="682"/>
      <c r="O31" s="682"/>
      <c r="P31" s="682"/>
      <c r="Q31" s="683"/>
      <c r="R31" s="668" t="s">
        <v>122</v>
      </c>
      <c r="S31" s="669"/>
      <c r="T31" s="669"/>
      <c r="U31" s="669"/>
      <c r="V31" s="669"/>
      <c r="W31" s="669"/>
      <c r="X31" s="669"/>
      <c r="Y31" s="670"/>
      <c r="Z31" s="671" t="s">
        <v>122</v>
      </c>
      <c r="AA31" s="671"/>
      <c r="AB31" s="671"/>
      <c r="AC31" s="671"/>
      <c r="AD31" s="672" t="s">
        <v>122</v>
      </c>
      <c r="AE31" s="672"/>
      <c r="AF31" s="672"/>
      <c r="AG31" s="672"/>
      <c r="AH31" s="672"/>
      <c r="AI31" s="672"/>
      <c r="AJ31" s="672"/>
      <c r="AK31" s="672"/>
      <c r="AL31" s="673" t="s">
        <v>122</v>
      </c>
      <c r="AM31" s="674"/>
      <c r="AN31" s="674"/>
      <c r="AO31" s="675"/>
      <c r="AP31" s="714" t="s">
        <v>297</v>
      </c>
      <c r="AQ31" s="715"/>
      <c r="AR31" s="715"/>
      <c r="AS31" s="715"/>
      <c r="AT31" s="720" t="s">
        <v>298</v>
      </c>
      <c r="AU31" s="200"/>
      <c r="AV31" s="200"/>
      <c r="AW31" s="200"/>
      <c r="AX31" s="654" t="s">
        <v>176</v>
      </c>
      <c r="AY31" s="655"/>
      <c r="AZ31" s="655"/>
      <c r="BA31" s="655"/>
      <c r="BB31" s="655"/>
      <c r="BC31" s="655"/>
      <c r="BD31" s="655"/>
      <c r="BE31" s="655"/>
      <c r="BF31" s="656"/>
      <c r="BG31" s="724">
        <v>99.2</v>
      </c>
      <c r="BH31" s="712"/>
      <c r="BI31" s="712"/>
      <c r="BJ31" s="712"/>
      <c r="BK31" s="712"/>
      <c r="BL31" s="712"/>
      <c r="BM31" s="663">
        <v>96.7</v>
      </c>
      <c r="BN31" s="712"/>
      <c r="BO31" s="712"/>
      <c r="BP31" s="712"/>
      <c r="BQ31" s="713"/>
      <c r="BR31" s="724">
        <v>99.4</v>
      </c>
      <c r="BS31" s="712"/>
      <c r="BT31" s="712"/>
      <c r="BU31" s="712"/>
      <c r="BV31" s="712"/>
      <c r="BW31" s="712"/>
      <c r="BX31" s="663">
        <v>95.9</v>
      </c>
      <c r="BY31" s="712"/>
      <c r="BZ31" s="712"/>
      <c r="CA31" s="712"/>
      <c r="CB31" s="713"/>
      <c r="CD31" s="706"/>
      <c r="CE31" s="707"/>
      <c r="CF31" s="665" t="s">
        <v>299</v>
      </c>
      <c r="CG31" s="666"/>
      <c r="CH31" s="666"/>
      <c r="CI31" s="666"/>
      <c r="CJ31" s="666"/>
      <c r="CK31" s="666"/>
      <c r="CL31" s="666"/>
      <c r="CM31" s="666"/>
      <c r="CN31" s="666"/>
      <c r="CO31" s="666"/>
      <c r="CP31" s="666"/>
      <c r="CQ31" s="667"/>
      <c r="CR31" s="668">
        <v>17245</v>
      </c>
      <c r="CS31" s="700"/>
      <c r="CT31" s="700"/>
      <c r="CU31" s="700"/>
      <c r="CV31" s="700"/>
      <c r="CW31" s="700"/>
      <c r="CX31" s="700"/>
      <c r="CY31" s="701"/>
      <c r="CZ31" s="673">
        <v>0.2</v>
      </c>
      <c r="DA31" s="698"/>
      <c r="DB31" s="698"/>
      <c r="DC31" s="702"/>
      <c r="DD31" s="677">
        <v>14922</v>
      </c>
      <c r="DE31" s="700"/>
      <c r="DF31" s="700"/>
      <c r="DG31" s="700"/>
      <c r="DH31" s="700"/>
      <c r="DI31" s="700"/>
      <c r="DJ31" s="700"/>
      <c r="DK31" s="701"/>
      <c r="DL31" s="677">
        <v>14922</v>
      </c>
      <c r="DM31" s="700"/>
      <c r="DN31" s="700"/>
      <c r="DO31" s="700"/>
      <c r="DP31" s="700"/>
      <c r="DQ31" s="700"/>
      <c r="DR31" s="700"/>
      <c r="DS31" s="700"/>
      <c r="DT31" s="700"/>
      <c r="DU31" s="700"/>
      <c r="DV31" s="701"/>
      <c r="DW31" s="673">
        <v>0.3</v>
      </c>
      <c r="DX31" s="698"/>
      <c r="DY31" s="698"/>
      <c r="DZ31" s="698"/>
      <c r="EA31" s="698"/>
      <c r="EB31" s="698"/>
      <c r="EC31" s="699"/>
    </row>
    <row r="32" spans="2:133" ht="11.25" customHeight="1" x14ac:dyDescent="0.2">
      <c r="B32" s="665" t="s">
        <v>300</v>
      </c>
      <c r="C32" s="666"/>
      <c r="D32" s="666"/>
      <c r="E32" s="666"/>
      <c r="F32" s="666"/>
      <c r="G32" s="666"/>
      <c r="H32" s="666"/>
      <c r="I32" s="666"/>
      <c r="J32" s="666"/>
      <c r="K32" s="666"/>
      <c r="L32" s="666"/>
      <c r="M32" s="666"/>
      <c r="N32" s="666"/>
      <c r="O32" s="666"/>
      <c r="P32" s="666"/>
      <c r="Q32" s="667"/>
      <c r="R32" s="668">
        <v>641604</v>
      </c>
      <c r="S32" s="669"/>
      <c r="T32" s="669"/>
      <c r="U32" s="669"/>
      <c r="V32" s="669"/>
      <c r="W32" s="669"/>
      <c r="X32" s="669"/>
      <c r="Y32" s="670"/>
      <c r="Z32" s="671">
        <v>6.5</v>
      </c>
      <c r="AA32" s="671"/>
      <c r="AB32" s="671"/>
      <c r="AC32" s="671"/>
      <c r="AD32" s="672" t="s">
        <v>122</v>
      </c>
      <c r="AE32" s="672"/>
      <c r="AF32" s="672"/>
      <c r="AG32" s="672"/>
      <c r="AH32" s="672"/>
      <c r="AI32" s="672"/>
      <c r="AJ32" s="672"/>
      <c r="AK32" s="672"/>
      <c r="AL32" s="673" t="s">
        <v>122</v>
      </c>
      <c r="AM32" s="674"/>
      <c r="AN32" s="674"/>
      <c r="AO32" s="675"/>
      <c r="AP32" s="716"/>
      <c r="AQ32" s="717"/>
      <c r="AR32" s="717"/>
      <c r="AS32" s="717"/>
      <c r="AT32" s="721"/>
      <c r="AU32" s="196" t="s">
        <v>301</v>
      </c>
      <c r="AX32" s="665" t="s">
        <v>302</v>
      </c>
      <c r="AY32" s="666"/>
      <c r="AZ32" s="666"/>
      <c r="BA32" s="666"/>
      <c r="BB32" s="666"/>
      <c r="BC32" s="666"/>
      <c r="BD32" s="666"/>
      <c r="BE32" s="666"/>
      <c r="BF32" s="667"/>
      <c r="BG32" s="725">
        <v>99.2</v>
      </c>
      <c r="BH32" s="700"/>
      <c r="BI32" s="700"/>
      <c r="BJ32" s="700"/>
      <c r="BK32" s="700"/>
      <c r="BL32" s="700"/>
      <c r="BM32" s="674">
        <v>98</v>
      </c>
      <c r="BN32" s="700"/>
      <c r="BO32" s="700"/>
      <c r="BP32" s="700"/>
      <c r="BQ32" s="723"/>
      <c r="BR32" s="725">
        <v>99.4</v>
      </c>
      <c r="BS32" s="700"/>
      <c r="BT32" s="700"/>
      <c r="BU32" s="700"/>
      <c r="BV32" s="700"/>
      <c r="BW32" s="700"/>
      <c r="BX32" s="674">
        <v>97.9</v>
      </c>
      <c r="BY32" s="700"/>
      <c r="BZ32" s="700"/>
      <c r="CA32" s="700"/>
      <c r="CB32" s="723"/>
      <c r="CD32" s="708"/>
      <c r="CE32" s="709"/>
      <c r="CF32" s="665" t="s">
        <v>303</v>
      </c>
      <c r="CG32" s="666"/>
      <c r="CH32" s="666"/>
      <c r="CI32" s="666"/>
      <c r="CJ32" s="666"/>
      <c r="CK32" s="666"/>
      <c r="CL32" s="666"/>
      <c r="CM32" s="666"/>
      <c r="CN32" s="666"/>
      <c r="CO32" s="666"/>
      <c r="CP32" s="666"/>
      <c r="CQ32" s="667"/>
      <c r="CR32" s="668" t="s">
        <v>122</v>
      </c>
      <c r="CS32" s="669"/>
      <c r="CT32" s="669"/>
      <c r="CU32" s="669"/>
      <c r="CV32" s="669"/>
      <c r="CW32" s="669"/>
      <c r="CX32" s="669"/>
      <c r="CY32" s="670"/>
      <c r="CZ32" s="673" t="s">
        <v>122</v>
      </c>
      <c r="DA32" s="698"/>
      <c r="DB32" s="698"/>
      <c r="DC32" s="702"/>
      <c r="DD32" s="677" t="s">
        <v>122</v>
      </c>
      <c r="DE32" s="669"/>
      <c r="DF32" s="669"/>
      <c r="DG32" s="669"/>
      <c r="DH32" s="669"/>
      <c r="DI32" s="669"/>
      <c r="DJ32" s="669"/>
      <c r="DK32" s="670"/>
      <c r="DL32" s="677" t="s">
        <v>122</v>
      </c>
      <c r="DM32" s="669"/>
      <c r="DN32" s="669"/>
      <c r="DO32" s="669"/>
      <c r="DP32" s="669"/>
      <c r="DQ32" s="669"/>
      <c r="DR32" s="669"/>
      <c r="DS32" s="669"/>
      <c r="DT32" s="669"/>
      <c r="DU32" s="669"/>
      <c r="DV32" s="670"/>
      <c r="DW32" s="673" t="s">
        <v>122</v>
      </c>
      <c r="DX32" s="698"/>
      <c r="DY32" s="698"/>
      <c r="DZ32" s="698"/>
      <c r="EA32" s="698"/>
      <c r="EB32" s="698"/>
      <c r="EC32" s="699"/>
    </row>
    <row r="33" spans="2:133" ht="11.25" customHeight="1" x14ac:dyDescent="0.2">
      <c r="B33" s="665" t="s">
        <v>304</v>
      </c>
      <c r="C33" s="666"/>
      <c r="D33" s="666"/>
      <c r="E33" s="666"/>
      <c r="F33" s="666"/>
      <c r="G33" s="666"/>
      <c r="H33" s="666"/>
      <c r="I33" s="666"/>
      <c r="J33" s="666"/>
      <c r="K33" s="666"/>
      <c r="L33" s="666"/>
      <c r="M33" s="666"/>
      <c r="N33" s="666"/>
      <c r="O33" s="666"/>
      <c r="P33" s="666"/>
      <c r="Q33" s="667"/>
      <c r="R33" s="668">
        <v>6439</v>
      </c>
      <c r="S33" s="669"/>
      <c r="T33" s="669"/>
      <c r="U33" s="669"/>
      <c r="V33" s="669"/>
      <c r="W33" s="669"/>
      <c r="X33" s="669"/>
      <c r="Y33" s="670"/>
      <c r="Z33" s="671">
        <v>0.1</v>
      </c>
      <c r="AA33" s="671"/>
      <c r="AB33" s="671"/>
      <c r="AC33" s="671"/>
      <c r="AD33" s="672" t="s">
        <v>122</v>
      </c>
      <c r="AE33" s="672"/>
      <c r="AF33" s="672"/>
      <c r="AG33" s="672"/>
      <c r="AH33" s="672"/>
      <c r="AI33" s="672"/>
      <c r="AJ33" s="672"/>
      <c r="AK33" s="672"/>
      <c r="AL33" s="673" t="s">
        <v>122</v>
      </c>
      <c r="AM33" s="674"/>
      <c r="AN33" s="674"/>
      <c r="AO33" s="675"/>
      <c r="AP33" s="718"/>
      <c r="AQ33" s="719"/>
      <c r="AR33" s="719"/>
      <c r="AS33" s="719"/>
      <c r="AT33" s="722"/>
      <c r="AU33" s="201"/>
      <c r="AV33" s="201"/>
      <c r="AW33" s="201"/>
      <c r="AX33" s="689" t="s">
        <v>305</v>
      </c>
      <c r="AY33" s="690"/>
      <c r="AZ33" s="690"/>
      <c r="BA33" s="690"/>
      <c r="BB33" s="690"/>
      <c r="BC33" s="690"/>
      <c r="BD33" s="690"/>
      <c r="BE33" s="690"/>
      <c r="BF33" s="691"/>
      <c r="BG33" s="726">
        <v>99</v>
      </c>
      <c r="BH33" s="727"/>
      <c r="BI33" s="727"/>
      <c r="BJ33" s="727"/>
      <c r="BK33" s="727"/>
      <c r="BL33" s="727"/>
      <c r="BM33" s="728">
        <v>95.1</v>
      </c>
      <c r="BN33" s="727"/>
      <c r="BO33" s="727"/>
      <c r="BP33" s="727"/>
      <c r="BQ33" s="729"/>
      <c r="BR33" s="726">
        <v>99.2</v>
      </c>
      <c r="BS33" s="727"/>
      <c r="BT33" s="727"/>
      <c r="BU33" s="727"/>
      <c r="BV33" s="727"/>
      <c r="BW33" s="727"/>
      <c r="BX33" s="728">
        <v>93.7</v>
      </c>
      <c r="BY33" s="727"/>
      <c r="BZ33" s="727"/>
      <c r="CA33" s="727"/>
      <c r="CB33" s="729"/>
      <c r="CD33" s="665" t="s">
        <v>306</v>
      </c>
      <c r="CE33" s="666"/>
      <c r="CF33" s="666"/>
      <c r="CG33" s="666"/>
      <c r="CH33" s="666"/>
      <c r="CI33" s="666"/>
      <c r="CJ33" s="666"/>
      <c r="CK33" s="666"/>
      <c r="CL33" s="666"/>
      <c r="CM33" s="666"/>
      <c r="CN33" s="666"/>
      <c r="CO33" s="666"/>
      <c r="CP33" s="666"/>
      <c r="CQ33" s="667"/>
      <c r="CR33" s="668">
        <v>4692204</v>
      </c>
      <c r="CS33" s="700"/>
      <c r="CT33" s="700"/>
      <c r="CU33" s="700"/>
      <c r="CV33" s="700"/>
      <c r="CW33" s="700"/>
      <c r="CX33" s="700"/>
      <c r="CY33" s="701"/>
      <c r="CZ33" s="673">
        <v>49.8</v>
      </c>
      <c r="DA33" s="698"/>
      <c r="DB33" s="698"/>
      <c r="DC33" s="702"/>
      <c r="DD33" s="677">
        <v>3909897</v>
      </c>
      <c r="DE33" s="700"/>
      <c r="DF33" s="700"/>
      <c r="DG33" s="700"/>
      <c r="DH33" s="700"/>
      <c r="DI33" s="700"/>
      <c r="DJ33" s="700"/>
      <c r="DK33" s="701"/>
      <c r="DL33" s="677">
        <v>2585907</v>
      </c>
      <c r="DM33" s="700"/>
      <c r="DN33" s="700"/>
      <c r="DO33" s="700"/>
      <c r="DP33" s="700"/>
      <c r="DQ33" s="700"/>
      <c r="DR33" s="700"/>
      <c r="DS33" s="700"/>
      <c r="DT33" s="700"/>
      <c r="DU33" s="700"/>
      <c r="DV33" s="701"/>
      <c r="DW33" s="673">
        <v>46.9</v>
      </c>
      <c r="DX33" s="698"/>
      <c r="DY33" s="698"/>
      <c r="DZ33" s="698"/>
      <c r="EA33" s="698"/>
      <c r="EB33" s="698"/>
      <c r="EC33" s="699"/>
    </row>
    <row r="34" spans="2:133" ht="11.25" customHeight="1" x14ac:dyDescent="0.2">
      <c r="B34" s="665" t="s">
        <v>307</v>
      </c>
      <c r="C34" s="666"/>
      <c r="D34" s="666"/>
      <c r="E34" s="666"/>
      <c r="F34" s="666"/>
      <c r="G34" s="666"/>
      <c r="H34" s="666"/>
      <c r="I34" s="666"/>
      <c r="J34" s="666"/>
      <c r="K34" s="666"/>
      <c r="L34" s="666"/>
      <c r="M34" s="666"/>
      <c r="N34" s="666"/>
      <c r="O34" s="666"/>
      <c r="P34" s="666"/>
      <c r="Q34" s="667"/>
      <c r="R34" s="668">
        <v>793695</v>
      </c>
      <c r="S34" s="669"/>
      <c r="T34" s="669"/>
      <c r="U34" s="669"/>
      <c r="V34" s="669"/>
      <c r="W34" s="669"/>
      <c r="X34" s="669"/>
      <c r="Y34" s="670"/>
      <c r="Z34" s="671">
        <v>8.1</v>
      </c>
      <c r="AA34" s="671"/>
      <c r="AB34" s="671"/>
      <c r="AC34" s="671"/>
      <c r="AD34" s="672" t="s">
        <v>122</v>
      </c>
      <c r="AE34" s="672"/>
      <c r="AF34" s="672"/>
      <c r="AG34" s="672"/>
      <c r="AH34" s="672"/>
      <c r="AI34" s="672"/>
      <c r="AJ34" s="672"/>
      <c r="AK34" s="672"/>
      <c r="AL34" s="673" t="s">
        <v>122</v>
      </c>
      <c r="AM34" s="674"/>
      <c r="AN34" s="674"/>
      <c r="AO34" s="67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65" t="s">
        <v>308</v>
      </c>
      <c r="CE34" s="666"/>
      <c r="CF34" s="666"/>
      <c r="CG34" s="666"/>
      <c r="CH34" s="666"/>
      <c r="CI34" s="666"/>
      <c r="CJ34" s="666"/>
      <c r="CK34" s="666"/>
      <c r="CL34" s="666"/>
      <c r="CM34" s="666"/>
      <c r="CN34" s="666"/>
      <c r="CO34" s="666"/>
      <c r="CP34" s="666"/>
      <c r="CQ34" s="667"/>
      <c r="CR34" s="668">
        <v>1677459</v>
      </c>
      <c r="CS34" s="669"/>
      <c r="CT34" s="669"/>
      <c r="CU34" s="669"/>
      <c r="CV34" s="669"/>
      <c r="CW34" s="669"/>
      <c r="CX34" s="669"/>
      <c r="CY34" s="670"/>
      <c r="CZ34" s="673">
        <v>17.8</v>
      </c>
      <c r="DA34" s="698"/>
      <c r="DB34" s="698"/>
      <c r="DC34" s="702"/>
      <c r="DD34" s="677">
        <v>1259488</v>
      </c>
      <c r="DE34" s="669"/>
      <c r="DF34" s="669"/>
      <c r="DG34" s="669"/>
      <c r="DH34" s="669"/>
      <c r="DI34" s="669"/>
      <c r="DJ34" s="669"/>
      <c r="DK34" s="670"/>
      <c r="DL34" s="677">
        <v>713240</v>
      </c>
      <c r="DM34" s="669"/>
      <c r="DN34" s="669"/>
      <c r="DO34" s="669"/>
      <c r="DP34" s="669"/>
      <c r="DQ34" s="669"/>
      <c r="DR34" s="669"/>
      <c r="DS34" s="669"/>
      <c r="DT34" s="669"/>
      <c r="DU34" s="669"/>
      <c r="DV34" s="670"/>
      <c r="DW34" s="673">
        <v>12.9</v>
      </c>
      <c r="DX34" s="698"/>
      <c r="DY34" s="698"/>
      <c r="DZ34" s="698"/>
      <c r="EA34" s="698"/>
      <c r="EB34" s="698"/>
      <c r="EC34" s="699"/>
    </row>
    <row r="35" spans="2:133" ht="11.25" customHeight="1" x14ac:dyDescent="0.2">
      <c r="B35" s="665" t="s">
        <v>309</v>
      </c>
      <c r="C35" s="666"/>
      <c r="D35" s="666"/>
      <c r="E35" s="666"/>
      <c r="F35" s="666"/>
      <c r="G35" s="666"/>
      <c r="H35" s="666"/>
      <c r="I35" s="666"/>
      <c r="J35" s="666"/>
      <c r="K35" s="666"/>
      <c r="L35" s="666"/>
      <c r="M35" s="666"/>
      <c r="N35" s="666"/>
      <c r="O35" s="666"/>
      <c r="P35" s="666"/>
      <c r="Q35" s="667"/>
      <c r="R35" s="668">
        <v>185228</v>
      </c>
      <c r="S35" s="669"/>
      <c r="T35" s="669"/>
      <c r="U35" s="669"/>
      <c r="V35" s="669"/>
      <c r="W35" s="669"/>
      <c r="X35" s="669"/>
      <c r="Y35" s="670"/>
      <c r="Z35" s="671">
        <v>1.9</v>
      </c>
      <c r="AA35" s="671"/>
      <c r="AB35" s="671"/>
      <c r="AC35" s="671"/>
      <c r="AD35" s="672" t="s">
        <v>122</v>
      </c>
      <c r="AE35" s="672"/>
      <c r="AF35" s="672"/>
      <c r="AG35" s="672"/>
      <c r="AH35" s="672"/>
      <c r="AI35" s="672"/>
      <c r="AJ35" s="672"/>
      <c r="AK35" s="672"/>
      <c r="AL35" s="673" t="s">
        <v>122</v>
      </c>
      <c r="AM35" s="674"/>
      <c r="AN35" s="674"/>
      <c r="AO35" s="675"/>
      <c r="AP35" s="204"/>
      <c r="AQ35" s="650" t="s">
        <v>310</v>
      </c>
      <c r="AR35" s="651"/>
      <c r="AS35" s="651"/>
      <c r="AT35" s="651"/>
      <c r="AU35" s="651"/>
      <c r="AV35" s="651"/>
      <c r="AW35" s="651"/>
      <c r="AX35" s="651"/>
      <c r="AY35" s="651"/>
      <c r="AZ35" s="651"/>
      <c r="BA35" s="651"/>
      <c r="BB35" s="651"/>
      <c r="BC35" s="651"/>
      <c r="BD35" s="651"/>
      <c r="BE35" s="651"/>
      <c r="BF35" s="652"/>
      <c r="BG35" s="650" t="s">
        <v>311</v>
      </c>
      <c r="BH35" s="651"/>
      <c r="BI35" s="651"/>
      <c r="BJ35" s="651"/>
      <c r="BK35" s="651"/>
      <c r="BL35" s="651"/>
      <c r="BM35" s="651"/>
      <c r="BN35" s="651"/>
      <c r="BO35" s="651"/>
      <c r="BP35" s="651"/>
      <c r="BQ35" s="651"/>
      <c r="BR35" s="651"/>
      <c r="BS35" s="651"/>
      <c r="BT35" s="651"/>
      <c r="BU35" s="651"/>
      <c r="BV35" s="651"/>
      <c r="BW35" s="651"/>
      <c r="BX35" s="651"/>
      <c r="BY35" s="651"/>
      <c r="BZ35" s="651"/>
      <c r="CA35" s="651"/>
      <c r="CB35" s="652"/>
      <c r="CD35" s="665" t="s">
        <v>312</v>
      </c>
      <c r="CE35" s="666"/>
      <c r="CF35" s="666"/>
      <c r="CG35" s="666"/>
      <c r="CH35" s="666"/>
      <c r="CI35" s="666"/>
      <c r="CJ35" s="666"/>
      <c r="CK35" s="666"/>
      <c r="CL35" s="666"/>
      <c r="CM35" s="666"/>
      <c r="CN35" s="666"/>
      <c r="CO35" s="666"/>
      <c r="CP35" s="666"/>
      <c r="CQ35" s="667"/>
      <c r="CR35" s="668">
        <v>78826</v>
      </c>
      <c r="CS35" s="700"/>
      <c r="CT35" s="700"/>
      <c r="CU35" s="700"/>
      <c r="CV35" s="700"/>
      <c r="CW35" s="700"/>
      <c r="CX35" s="700"/>
      <c r="CY35" s="701"/>
      <c r="CZ35" s="673">
        <v>0.8</v>
      </c>
      <c r="DA35" s="698"/>
      <c r="DB35" s="698"/>
      <c r="DC35" s="702"/>
      <c r="DD35" s="677">
        <v>64670</v>
      </c>
      <c r="DE35" s="700"/>
      <c r="DF35" s="700"/>
      <c r="DG35" s="700"/>
      <c r="DH35" s="700"/>
      <c r="DI35" s="700"/>
      <c r="DJ35" s="700"/>
      <c r="DK35" s="701"/>
      <c r="DL35" s="677">
        <v>61648</v>
      </c>
      <c r="DM35" s="700"/>
      <c r="DN35" s="700"/>
      <c r="DO35" s="700"/>
      <c r="DP35" s="700"/>
      <c r="DQ35" s="700"/>
      <c r="DR35" s="700"/>
      <c r="DS35" s="700"/>
      <c r="DT35" s="700"/>
      <c r="DU35" s="700"/>
      <c r="DV35" s="701"/>
      <c r="DW35" s="673">
        <v>1.1000000000000001</v>
      </c>
      <c r="DX35" s="698"/>
      <c r="DY35" s="698"/>
      <c r="DZ35" s="698"/>
      <c r="EA35" s="698"/>
      <c r="EB35" s="698"/>
      <c r="EC35" s="699"/>
    </row>
    <row r="36" spans="2:133" ht="11.25" customHeight="1" x14ac:dyDescent="0.2">
      <c r="B36" s="665" t="s">
        <v>313</v>
      </c>
      <c r="C36" s="666"/>
      <c r="D36" s="666"/>
      <c r="E36" s="666"/>
      <c r="F36" s="666"/>
      <c r="G36" s="666"/>
      <c r="H36" s="666"/>
      <c r="I36" s="666"/>
      <c r="J36" s="666"/>
      <c r="K36" s="666"/>
      <c r="L36" s="666"/>
      <c r="M36" s="666"/>
      <c r="N36" s="666"/>
      <c r="O36" s="666"/>
      <c r="P36" s="666"/>
      <c r="Q36" s="667"/>
      <c r="R36" s="668">
        <v>439458</v>
      </c>
      <c r="S36" s="669"/>
      <c r="T36" s="669"/>
      <c r="U36" s="669"/>
      <c r="V36" s="669"/>
      <c r="W36" s="669"/>
      <c r="X36" s="669"/>
      <c r="Y36" s="670"/>
      <c r="Z36" s="671">
        <v>4.5</v>
      </c>
      <c r="AA36" s="671"/>
      <c r="AB36" s="671"/>
      <c r="AC36" s="671"/>
      <c r="AD36" s="672" t="s">
        <v>122</v>
      </c>
      <c r="AE36" s="672"/>
      <c r="AF36" s="672"/>
      <c r="AG36" s="672"/>
      <c r="AH36" s="672"/>
      <c r="AI36" s="672"/>
      <c r="AJ36" s="672"/>
      <c r="AK36" s="672"/>
      <c r="AL36" s="673" t="s">
        <v>122</v>
      </c>
      <c r="AM36" s="674"/>
      <c r="AN36" s="674"/>
      <c r="AO36" s="675"/>
      <c r="AP36" s="204"/>
      <c r="AQ36" s="734" t="s">
        <v>314</v>
      </c>
      <c r="AR36" s="735"/>
      <c r="AS36" s="735"/>
      <c r="AT36" s="735"/>
      <c r="AU36" s="735"/>
      <c r="AV36" s="735"/>
      <c r="AW36" s="735"/>
      <c r="AX36" s="735"/>
      <c r="AY36" s="736"/>
      <c r="AZ36" s="657">
        <v>1032187</v>
      </c>
      <c r="BA36" s="658"/>
      <c r="BB36" s="658"/>
      <c r="BC36" s="658"/>
      <c r="BD36" s="658"/>
      <c r="BE36" s="658"/>
      <c r="BF36" s="730"/>
      <c r="BG36" s="654" t="s">
        <v>315</v>
      </c>
      <c r="BH36" s="655"/>
      <c r="BI36" s="655"/>
      <c r="BJ36" s="655"/>
      <c r="BK36" s="655"/>
      <c r="BL36" s="655"/>
      <c r="BM36" s="655"/>
      <c r="BN36" s="655"/>
      <c r="BO36" s="655"/>
      <c r="BP36" s="655"/>
      <c r="BQ36" s="655"/>
      <c r="BR36" s="655"/>
      <c r="BS36" s="655"/>
      <c r="BT36" s="655"/>
      <c r="BU36" s="656"/>
      <c r="BV36" s="657">
        <v>63961</v>
      </c>
      <c r="BW36" s="658"/>
      <c r="BX36" s="658"/>
      <c r="BY36" s="658"/>
      <c r="BZ36" s="658"/>
      <c r="CA36" s="658"/>
      <c r="CB36" s="730"/>
      <c r="CD36" s="665" t="s">
        <v>316</v>
      </c>
      <c r="CE36" s="666"/>
      <c r="CF36" s="666"/>
      <c r="CG36" s="666"/>
      <c r="CH36" s="666"/>
      <c r="CI36" s="666"/>
      <c r="CJ36" s="666"/>
      <c r="CK36" s="666"/>
      <c r="CL36" s="666"/>
      <c r="CM36" s="666"/>
      <c r="CN36" s="666"/>
      <c r="CO36" s="666"/>
      <c r="CP36" s="666"/>
      <c r="CQ36" s="667"/>
      <c r="CR36" s="668">
        <v>1521635</v>
      </c>
      <c r="CS36" s="669"/>
      <c r="CT36" s="669"/>
      <c r="CU36" s="669"/>
      <c r="CV36" s="669"/>
      <c r="CW36" s="669"/>
      <c r="CX36" s="669"/>
      <c r="CY36" s="670"/>
      <c r="CZ36" s="673">
        <v>16.2</v>
      </c>
      <c r="DA36" s="698"/>
      <c r="DB36" s="698"/>
      <c r="DC36" s="702"/>
      <c r="DD36" s="677">
        <v>1401172</v>
      </c>
      <c r="DE36" s="669"/>
      <c r="DF36" s="669"/>
      <c r="DG36" s="669"/>
      <c r="DH36" s="669"/>
      <c r="DI36" s="669"/>
      <c r="DJ36" s="669"/>
      <c r="DK36" s="670"/>
      <c r="DL36" s="677">
        <v>1132034</v>
      </c>
      <c r="DM36" s="669"/>
      <c r="DN36" s="669"/>
      <c r="DO36" s="669"/>
      <c r="DP36" s="669"/>
      <c r="DQ36" s="669"/>
      <c r="DR36" s="669"/>
      <c r="DS36" s="669"/>
      <c r="DT36" s="669"/>
      <c r="DU36" s="669"/>
      <c r="DV36" s="670"/>
      <c r="DW36" s="673">
        <v>20.5</v>
      </c>
      <c r="DX36" s="698"/>
      <c r="DY36" s="698"/>
      <c r="DZ36" s="698"/>
      <c r="EA36" s="698"/>
      <c r="EB36" s="698"/>
      <c r="EC36" s="699"/>
    </row>
    <row r="37" spans="2:133" ht="11.25" customHeight="1" x14ac:dyDescent="0.2">
      <c r="B37" s="665" t="s">
        <v>317</v>
      </c>
      <c r="C37" s="666"/>
      <c r="D37" s="666"/>
      <c r="E37" s="666"/>
      <c r="F37" s="666"/>
      <c r="G37" s="666"/>
      <c r="H37" s="666"/>
      <c r="I37" s="666"/>
      <c r="J37" s="666"/>
      <c r="K37" s="666"/>
      <c r="L37" s="666"/>
      <c r="M37" s="666"/>
      <c r="N37" s="666"/>
      <c r="O37" s="666"/>
      <c r="P37" s="666"/>
      <c r="Q37" s="667"/>
      <c r="R37" s="668">
        <v>286379</v>
      </c>
      <c r="S37" s="669"/>
      <c r="T37" s="669"/>
      <c r="U37" s="669"/>
      <c r="V37" s="669"/>
      <c r="W37" s="669"/>
      <c r="X37" s="669"/>
      <c r="Y37" s="670"/>
      <c r="Z37" s="671">
        <v>2.9</v>
      </c>
      <c r="AA37" s="671"/>
      <c r="AB37" s="671"/>
      <c r="AC37" s="671"/>
      <c r="AD37" s="672" t="s">
        <v>122</v>
      </c>
      <c r="AE37" s="672"/>
      <c r="AF37" s="672"/>
      <c r="AG37" s="672"/>
      <c r="AH37" s="672"/>
      <c r="AI37" s="672"/>
      <c r="AJ37" s="672"/>
      <c r="AK37" s="672"/>
      <c r="AL37" s="673" t="s">
        <v>122</v>
      </c>
      <c r="AM37" s="674"/>
      <c r="AN37" s="674"/>
      <c r="AO37" s="675"/>
      <c r="AQ37" s="731" t="s">
        <v>318</v>
      </c>
      <c r="AR37" s="732"/>
      <c r="AS37" s="732"/>
      <c r="AT37" s="732"/>
      <c r="AU37" s="732"/>
      <c r="AV37" s="732"/>
      <c r="AW37" s="732"/>
      <c r="AX37" s="732"/>
      <c r="AY37" s="733"/>
      <c r="AZ37" s="668">
        <v>52241</v>
      </c>
      <c r="BA37" s="669"/>
      <c r="BB37" s="669"/>
      <c r="BC37" s="669"/>
      <c r="BD37" s="700"/>
      <c r="BE37" s="700"/>
      <c r="BF37" s="723"/>
      <c r="BG37" s="665" t="s">
        <v>319</v>
      </c>
      <c r="BH37" s="666"/>
      <c r="BI37" s="666"/>
      <c r="BJ37" s="666"/>
      <c r="BK37" s="666"/>
      <c r="BL37" s="666"/>
      <c r="BM37" s="666"/>
      <c r="BN37" s="666"/>
      <c r="BO37" s="666"/>
      <c r="BP37" s="666"/>
      <c r="BQ37" s="666"/>
      <c r="BR37" s="666"/>
      <c r="BS37" s="666"/>
      <c r="BT37" s="666"/>
      <c r="BU37" s="667"/>
      <c r="BV37" s="668">
        <v>38107</v>
      </c>
      <c r="BW37" s="669"/>
      <c r="BX37" s="669"/>
      <c r="BY37" s="669"/>
      <c r="BZ37" s="669"/>
      <c r="CA37" s="669"/>
      <c r="CB37" s="678"/>
      <c r="CD37" s="665" t="s">
        <v>320</v>
      </c>
      <c r="CE37" s="666"/>
      <c r="CF37" s="666"/>
      <c r="CG37" s="666"/>
      <c r="CH37" s="666"/>
      <c r="CI37" s="666"/>
      <c r="CJ37" s="666"/>
      <c r="CK37" s="666"/>
      <c r="CL37" s="666"/>
      <c r="CM37" s="666"/>
      <c r="CN37" s="666"/>
      <c r="CO37" s="666"/>
      <c r="CP37" s="666"/>
      <c r="CQ37" s="667"/>
      <c r="CR37" s="668">
        <v>814684</v>
      </c>
      <c r="CS37" s="700"/>
      <c r="CT37" s="700"/>
      <c r="CU37" s="700"/>
      <c r="CV37" s="700"/>
      <c r="CW37" s="700"/>
      <c r="CX37" s="700"/>
      <c r="CY37" s="701"/>
      <c r="CZ37" s="673">
        <v>8.6999999999999993</v>
      </c>
      <c r="DA37" s="698"/>
      <c r="DB37" s="698"/>
      <c r="DC37" s="702"/>
      <c r="DD37" s="677">
        <v>798784</v>
      </c>
      <c r="DE37" s="700"/>
      <c r="DF37" s="700"/>
      <c r="DG37" s="700"/>
      <c r="DH37" s="700"/>
      <c r="DI37" s="700"/>
      <c r="DJ37" s="700"/>
      <c r="DK37" s="701"/>
      <c r="DL37" s="677">
        <v>786920</v>
      </c>
      <c r="DM37" s="700"/>
      <c r="DN37" s="700"/>
      <c r="DO37" s="700"/>
      <c r="DP37" s="700"/>
      <c r="DQ37" s="700"/>
      <c r="DR37" s="700"/>
      <c r="DS37" s="700"/>
      <c r="DT37" s="700"/>
      <c r="DU37" s="700"/>
      <c r="DV37" s="701"/>
      <c r="DW37" s="673">
        <v>14.3</v>
      </c>
      <c r="DX37" s="698"/>
      <c r="DY37" s="698"/>
      <c r="DZ37" s="698"/>
      <c r="EA37" s="698"/>
      <c r="EB37" s="698"/>
      <c r="EC37" s="699"/>
    </row>
    <row r="38" spans="2:133" ht="11.25" customHeight="1" x14ac:dyDescent="0.2">
      <c r="B38" s="665" t="s">
        <v>321</v>
      </c>
      <c r="C38" s="666"/>
      <c r="D38" s="666"/>
      <c r="E38" s="666"/>
      <c r="F38" s="666"/>
      <c r="G38" s="666"/>
      <c r="H38" s="666"/>
      <c r="I38" s="666"/>
      <c r="J38" s="666"/>
      <c r="K38" s="666"/>
      <c r="L38" s="666"/>
      <c r="M38" s="666"/>
      <c r="N38" s="666"/>
      <c r="O38" s="666"/>
      <c r="P38" s="666"/>
      <c r="Q38" s="667"/>
      <c r="R38" s="668">
        <v>468900</v>
      </c>
      <c r="S38" s="669"/>
      <c r="T38" s="669"/>
      <c r="U38" s="669"/>
      <c r="V38" s="669"/>
      <c r="W38" s="669"/>
      <c r="X38" s="669"/>
      <c r="Y38" s="670"/>
      <c r="Z38" s="671">
        <v>4.8</v>
      </c>
      <c r="AA38" s="671"/>
      <c r="AB38" s="671"/>
      <c r="AC38" s="671"/>
      <c r="AD38" s="672" t="s">
        <v>122</v>
      </c>
      <c r="AE38" s="672"/>
      <c r="AF38" s="672"/>
      <c r="AG38" s="672"/>
      <c r="AH38" s="672"/>
      <c r="AI38" s="672"/>
      <c r="AJ38" s="672"/>
      <c r="AK38" s="672"/>
      <c r="AL38" s="673" t="s">
        <v>122</v>
      </c>
      <c r="AM38" s="674"/>
      <c r="AN38" s="674"/>
      <c r="AO38" s="675"/>
      <c r="AQ38" s="731" t="s">
        <v>322</v>
      </c>
      <c r="AR38" s="732"/>
      <c r="AS38" s="732"/>
      <c r="AT38" s="732"/>
      <c r="AU38" s="732"/>
      <c r="AV38" s="732"/>
      <c r="AW38" s="732"/>
      <c r="AX38" s="732"/>
      <c r="AY38" s="733"/>
      <c r="AZ38" s="668">
        <v>50709</v>
      </c>
      <c r="BA38" s="669"/>
      <c r="BB38" s="669"/>
      <c r="BC38" s="669"/>
      <c r="BD38" s="700"/>
      <c r="BE38" s="700"/>
      <c r="BF38" s="723"/>
      <c r="BG38" s="665" t="s">
        <v>323</v>
      </c>
      <c r="BH38" s="666"/>
      <c r="BI38" s="666"/>
      <c r="BJ38" s="666"/>
      <c r="BK38" s="666"/>
      <c r="BL38" s="666"/>
      <c r="BM38" s="666"/>
      <c r="BN38" s="666"/>
      <c r="BO38" s="666"/>
      <c r="BP38" s="666"/>
      <c r="BQ38" s="666"/>
      <c r="BR38" s="666"/>
      <c r="BS38" s="666"/>
      <c r="BT38" s="666"/>
      <c r="BU38" s="667"/>
      <c r="BV38" s="668">
        <v>2727</v>
      </c>
      <c r="BW38" s="669"/>
      <c r="BX38" s="669"/>
      <c r="BY38" s="669"/>
      <c r="BZ38" s="669"/>
      <c r="CA38" s="669"/>
      <c r="CB38" s="678"/>
      <c r="CD38" s="665" t="s">
        <v>324</v>
      </c>
      <c r="CE38" s="666"/>
      <c r="CF38" s="666"/>
      <c r="CG38" s="666"/>
      <c r="CH38" s="666"/>
      <c r="CI38" s="666"/>
      <c r="CJ38" s="666"/>
      <c r="CK38" s="666"/>
      <c r="CL38" s="666"/>
      <c r="CM38" s="666"/>
      <c r="CN38" s="666"/>
      <c r="CO38" s="666"/>
      <c r="CP38" s="666"/>
      <c r="CQ38" s="667"/>
      <c r="CR38" s="668">
        <v>929237</v>
      </c>
      <c r="CS38" s="669"/>
      <c r="CT38" s="669"/>
      <c r="CU38" s="669"/>
      <c r="CV38" s="669"/>
      <c r="CW38" s="669"/>
      <c r="CX38" s="669"/>
      <c r="CY38" s="670"/>
      <c r="CZ38" s="673">
        <v>9.9</v>
      </c>
      <c r="DA38" s="698"/>
      <c r="DB38" s="698"/>
      <c r="DC38" s="702"/>
      <c r="DD38" s="677">
        <v>726999</v>
      </c>
      <c r="DE38" s="669"/>
      <c r="DF38" s="669"/>
      <c r="DG38" s="669"/>
      <c r="DH38" s="669"/>
      <c r="DI38" s="669"/>
      <c r="DJ38" s="669"/>
      <c r="DK38" s="670"/>
      <c r="DL38" s="677">
        <v>678985</v>
      </c>
      <c r="DM38" s="669"/>
      <c r="DN38" s="669"/>
      <c r="DO38" s="669"/>
      <c r="DP38" s="669"/>
      <c r="DQ38" s="669"/>
      <c r="DR38" s="669"/>
      <c r="DS38" s="669"/>
      <c r="DT38" s="669"/>
      <c r="DU38" s="669"/>
      <c r="DV38" s="670"/>
      <c r="DW38" s="673">
        <v>12.3</v>
      </c>
      <c r="DX38" s="698"/>
      <c r="DY38" s="698"/>
      <c r="DZ38" s="698"/>
      <c r="EA38" s="698"/>
      <c r="EB38" s="698"/>
      <c r="EC38" s="699"/>
    </row>
    <row r="39" spans="2:133" ht="11.25" customHeight="1" x14ac:dyDescent="0.2">
      <c r="B39" s="665" t="s">
        <v>325</v>
      </c>
      <c r="C39" s="666"/>
      <c r="D39" s="666"/>
      <c r="E39" s="666"/>
      <c r="F39" s="666"/>
      <c r="G39" s="666"/>
      <c r="H39" s="666"/>
      <c r="I39" s="666"/>
      <c r="J39" s="666"/>
      <c r="K39" s="666"/>
      <c r="L39" s="666"/>
      <c r="M39" s="666"/>
      <c r="N39" s="666"/>
      <c r="O39" s="666"/>
      <c r="P39" s="666"/>
      <c r="Q39" s="667"/>
      <c r="R39" s="668" t="s">
        <v>122</v>
      </c>
      <c r="S39" s="669"/>
      <c r="T39" s="669"/>
      <c r="U39" s="669"/>
      <c r="V39" s="669"/>
      <c r="W39" s="669"/>
      <c r="X39" s="669"/>
      <c r="Y39" s="670"/>
      <c r="Z39" s="671" t="s">
        <v>122</v>
      </c>
      <c r="AA39" s="671"/>
      <c r="AB39" s="671"/>
      <c r="AC39" s="671"/>
      <c r="AD39" s="672" t="s">
        <v>122</v>
      </c>
      <c r="AE39" s="672"/>
      <c r="AF39" s="672"/>
      <c r="AG39" s="672"/>
      <c r="AH39" s="672"/>
      <c r="AI39" s="672"/>
      <c r="AJ39" s="672"/>
      <c r="AK39" s="672"/>
      <c r="AL39" s="673" t="s">
        <v>122</v>
      </c>
      <c r="AM39" s="674"/>
      <c r="AN39" s="674"/>
      <c r="AO39" s="675"/>
      <c r="AQ39" s="731" t="s">
        <v>326</v>
      </c>
      <c r="AR39" s="732"/>
      <c r="AS39" s="732"/>
      <c r="AT39" s="732"/>
      <c r="AU39" s="732"/>
      <c r="AV39" s="732"/>
      <c r="AW39" s="732"/>
      <c r="AX39" s="732"/>
      <c r="AY39" s="733"/>
      <c r="AZ39" s="668" t="s">
        <v>122</v>
      </c>
      <c r="BA39" s="669"/>
      <c r="BB39" s="669"/>
      <c r="BC39" s="669"/>
      <c r="BD39" s="700"/>
      <c r="BE39" s="700"/>
      <c r="BF39" s="723"/>
      <c r="BG39" s="665" t="s">
        <v>327</v>
      </c>
      <c r="BH39" s="666"/>
      <c r="BI39" s="666"/>
      <c r="BJ39" s="666"/>
      <c r="BK39" s="666"/>
      <c r="BL39" s="666"/>
      <c r="BM39" s="666"/>
      <c r="BN39" s="666"/>
      <c r="BO39" s="666"/>
      <c r="BP39" s="666"/>
      <c r="BQ39" s="666"/>
      <c r="BR39" s="666"/>
      <c r="BS39" s="666"/>
      <c r="BT39" s="666"/>
      <c r="BU39" s="667"/>
      <c r="BV39" s="668">
        <v>4864</v>
      </c>
      <c r="BW39" s="669"/>
      <c r="BX39" s="669"/>
      <c r="BY39" s="669"/>
      <c r="BZ39" s="669"/>
      <c r="CA39" s="669"/>
      <c r="CB39" s="678"/>
      <c r="CD39" s="665" t="s">
        <v>328</v>
      </c>
      <c r="CE39" s="666"/>
      <c r="CF39" s="666"/>
      <c r="CG39" s="666"/>
      <c r="CH39" s="666"/>
      <c r="CI39" s="666"/>
      <c r="CJ39" s="666"/>
      <c r="CK39" s="666"/>
      <c r="CL39" s="666"/>
      <c r="CM39" s="666"/>
      <c r="CN39" s="666"/>
      <c r="CO39" s="666"/>
      <c r="CP39" s="666"/>
      <c r="CQ39" s="667"/>
      <c r="CR39" s="668">
        <v>469747</v>
      </c>
      <c r="CS39" s="700"/>
      <c r="CT39" s="700"/>
      <c r="CU39" s="700"/>
      <c r="CV39" s="700"/>
      <c r="CW39" s="700"/>
      <c r="CX39" s="700"/>
      <c r="CY39" s="701"/>
      <c r="CZ39" s="673">
        <v>5</v>
      </c>
      <c r="DA39" s="698"/>
      <c r="DB39" s="698"/>
      <c r="DC39" s="702"/>
      <c r="DD39" s="677">
        <v>457568</v>
      </c>
      <c r="DE39" s="700"/>
      <c r="DF39" s="700"/>
      <c r="DG39" s="700"/>
      <c r="DH39" s="700"/>
      <c r="DI39" s="700"/>
      <c r="DJ39" s="700"/>
      <c r="DK39" s="701"/>
      <c r="DL39" s="677" t="s">
        <v>122</v>
      </c>
      <c r="DM39" s="700"/>
      <c r="DN39" s="700"/>
      <c r="DO39" s="700"/>
      <c r="DP39" s="700"/>
      <c r="DQ39" s="700"/>
      <c r="DR39" s="700"/>
      <c r="DS39" s="700"/>
      <c r="DT39" s="700"/>
      <c r="DU39" s="700"/>
      <c r="DV39" s="701"/>
      <c r="DW39" s="673" t="s">
        <v>122</v>
      </c>
      <c r="DX39" s="698"/>
      <c r="DY39" s="698"/>
      <c r="DZ39" s="698"/>
      <c r="EA39" s="698"/>
      <c r="EB39" s="698"/>
      <c r="EC39" s="699"/>
    </row>
    <row r="40" spans="2:133" ht="11.25" customHeight="1" x14ac:dyDescent="0.2">
      <c r="B40" s="665" t="s">
        <v>329</v>
      </c>
      <c r="C40" s="666"/>
      <c r="D40" s="666"/>
      <c r="E40" s="666"/>
      <c r="F40" s="666"/>
      <c r="G40" s="666"/>
      <c r="H40" s="666"/>
      <c r="I40" s="666"/>
      <c r="J40" s="666"/>
      <c r="K40" s="666"/>
      <c r="L40" s="666"/>
      <c r="M40" s="666"/>
      <c r="N40" s="666"/>
      <c r="O40" s="666"/>
      <c r="P40" s="666"/>
      <c r="Q40" s="667"/>
      <c r="R40" s="668" t="s">
        <v>122</v>
      </c>
      <c r="S40" s="669"/>
      <c r="T40" s="669"/>
      <c r="U40" s="669"/>
      <c r="V40" s="669"/>
      <c r="W40" s="669"/>
      <c r="X40" s="669"/>
      <c r="Y40" s="670"/>
      <c r="Z40" s="671" t="s">
        <v>122</v>
      </c>
      <c r="AA40" s="671"/>
      <c r="AB40" s="671"/>
      <c r="AC40" s="671"/>
      <c r="AD40" s="672" t="s">
        <v>122</v>
      </c>
      <c r="AE40" s="672"/>
      <c r="AF40" s="672"/>
      <c r="AG40" s="672"/>
      <c r="AH40" s="672"/>
      <c r="AI40" s="672"/>
      <c r="AJ40" s="672"/>
      <c r="AK40" s="672"/>
      <c r="AL40" s="673" t="s">
        <v>122</v>
      </c>
      <c r="AM40" s="674"/>
      <c r="AN40" s="674"/>
      <c r="AO40" s="675"/>
      <c r="AQ40" s="731" t="s">
        <v>330</v>
      </c>
      <c r="AR40" s="732"/>
      <c r="AS40" s="732"/>
      <c r="AT40" s="732"/>
      <c r="AU40" s="732"/>
      <c r="AV40" s="732"/>
      <c r="AW40" s="732"/>
      <c r="AX40" s="732"/>
      <c r="AY40" s="733"/>
      <c r="AZ40" s="668" t="s">
        <v>122</v>
      </c>
      <c r="BA40" s="669"/>
      <c r="BB40" s="669"/>
      <c r="BC40" s="669"/>
      <c r="BD40" s="700"/>
      <c r="BE40" s="700"/>
      <c r="BF40" s="723"/>
      <c r="BG40" s="716" t="s">
        <v>331</v>
      </c>
      <c r="BH40" s="717"/>
      <c r="BI40" s="717"/>
      <c r="BJ40" s="717"/>
      <c r="BK40" s="717"/>
      <c r="BL40" s="205"/>
      <c r="BM40" s="666" t="s">
        <v>332</v>
      </c>
      <c r="BN40" s="666"/>
      <c r="BO40" s="666"/>
      <c r="BP40" s="666"/>
      <c r="BQ40" s="666"/>
      <c r="BR40" s="666"/>
      <c r="BS40" s="666"/>
      <c r="BT40" s="666"/>
      <c r="BU40" s="667"/>
      <c r="BV40" s="668">
        <v>163</v>
      </c>
      <c r="BW40" s="669"/>
      <c r="BX40" s="669"/>
      <c r="BY40" s="669"/>
      <c r="BZ40" s="669"/>
      <c r="CA40" s="669"/>
      <c r="CB40" s="678"/>
      <c r="CD40" s="665" t="s">
        <v>333</v>
      </c>
      <c r="CE40" s="666"/>
      <c r="CF40" s="666"/>
      <c r="CG40" s="666"/>
      <c r="CH40" s="666"/>
      <c r="CI40" s="666"/>
      <c r="CJ40" s="666"/>
      <c r="CK40" s="666"/>
      <c r="CL40" s="666"/>
      <c r="CM40" s="666"/>
      <c r="CN40" s="666"/>
      <c r="CO40" s="666"/>
      <c r="CP40" s="666"/>
      <c r="CQ40" s="667"/>
      <c r="CR40" s="668">
        <v>15300</v>
      </c>
      <c r="CS40" s="669"/>
      <c r="CT40" s="669"/>
      <c r="CU40" s="669"/>
      <c r="CV40" s="669"/>
      <c r="CW40" s="669"/>
      <c r="CX40" s="669"/>
      <c r="CY40" s="670"/>
      <c r="CZ40" s="673">
        <v>0.2</v>
      </c>
      <c r="DA40" s="698"/>
      <c r="DB40" s="698"/>
      <c r="DC40" s="702"/>
      <c r="DD40" s="677" t="s">
        <v>122</v>
      </c>
      <c r="DE40" s="669"/>
      <c r="DF40" s="669"/>
      <c r="DG40" s="669"/>
      <c r="DH40" s="669"/>
      <c r="DI40" s="669"/>
      <c r="DJ40" s="669"/>
      <c r="DK40" s="670"/>
      <c r="DL40" s="677" t="s">
        <v>122</v>
      </c>
      <c r="DM40" s="669"/>
      <c r="DN40" s="669"/>
      <c r="DO40" s="669"/>
      <c r="DP40" s="669"/>
      <c r="DQ40" s="669"/>
      <c r="DR40" s="669"/>
      <c r="DS40" s="669"/>
      <c r="DT40" s="669"/>
      <c r="DU40" s="669"/>
      <c r="DV40" s="670"/>
      <c r="DW40" s="673" t="s">
        <v>122</v>
      </c>
      <c r="DX40" s="698"/>
      <c r="DY40" s="698"/>
      <c r="DZ40" s="698"/>
      <c r="EA40" s="698"/>
      <c r="EB40" s="698"/>
      <c r="EC40" s="699"/>
    </row>
    <row r="41" spans="2:133" ht="11.25" customHeight="1" x14ac:dyDescent="0.2">
      <c r="B41" s="689" t="s">
        <v>334</v>
      </c>
      <c r="C41" s="690"/>
      <c r="D41" s="690"/>
      <c r="E41" s="690"/>
      <c r="F41" s="690"/>
      <c r="G41" s="690"/>
      <c r="H41" s="690"/>
      <c r="I41" s="690"/>
      <c r="J41" s="690"/>
      <c r="K41" s="690"/>
      <c r="L41" s="690"/>
      <c r="M41" s="690"/>
      <c r="N41" s="690"/>
      <c r="O41" s="690"/>
      <c r="P41" s="690"/>
      <c r="Q41" s="691"/>
      <c r="R41" s="740">
        <v>9843181</v>
      </c>
      <c r="S41" s="741"/>
      <c r="T41" s="741"/>
      <c r="U41" s="741"/>
      <c r="V41" s="741"/>
      <c r="W41" s="741"/>
      <c r="X41" s="741"/>
      <c r="Y41" s="745"/>
      <c r="Z41" s="746">
        <v>100</v>
      </c>
      <c r="AA41" s="746"/>
      <c r="AB41" s="746"/>
      <c r="AC41" s="746"/>
      <c r="AD41" s="747">
        <v>5516050</v>
      </c>
      <c r="AE41" s="747"/>
      <c r="AF41" s="747"/>
      <c r="AG41" s="747"/>
      <c r="AH41" s="747"/>
      <c r="AI41" s="747"/>
      <c r="AJ41" s="747"/>
      <c r="AK41" s="747"/>
      <c r="AL41" s="748">
        <v>100</v>
      </c>
      <c r="AM41" s="728"/>
      <c r="AN41" s="728"/>
      <c r="AO41" s="749"/>
      <c r="AQ41" s="731" t="s">
        <v>335</v>
      </c>
      <c r="AR41" s="732"/>
      <c r="AS41" s="732"/>
      <c r="AT41" s="732"/>
      <c r="AU41" s="732"/>
      <c r="AV41" s="732"/>
      <c r="AW41" s="732"/>
      <c r="AX41" s="732"/>
      <c r="AY41" s="733"/>
      <c r="AZ41" s="668">
        <v>208187</v>
      </c>
      <c r="BA41" s="669"/>
      <c r="BB41" s="669"/>
      <c r="BC41" s="669"/>
      <c r="BD41" s="700"/>
      <c r="BE41" s="700"/>
      <c r="BF41" s="723"/>
      <c r="BG41" s="716"/>
      <c r="BH41" s="717"/>
      <c r="BI41" s="717"/>
      <c r="BJ41" s="717"/>
      <c r="BK41" s="717"/>
      <c r="BL41" s="205"/>
      <c r="BM41" s="666" t="s">
        <v>336</v>
      </c>
      <c r="BN41" s="666"/>
      <c r="BO41" s="666"/>
      <c r="BP41" s="666"/>
      <c r="BQ41" s="666"/>
      <c r="BR41" s="666"/>
      <c r="BS41" s="666"/>
      <c r="BT41" s="666"/>
      <c r="BU41" s="667"/>
      <c r="BV41" s="668">
        <v>1</v>
      </c>
      <c r="BW41" s="669"/>
      <c r="BX41" s="669"/>
      <c r="BY41" s="669"/>
      <c r="BZ41" s="669"/>
      <c r="CA41" s="669"/>
      <c r="CB41" s="678"/>
      <c r="CD41" s="665" t="s">
        <v>337</v>
      </c>
      <c r="CE41" s="666"/>
      <c r="CF41" s="666"/>
      <c r="CG41" s="666"/>
      <c r="CH41" s="666"/>
      <c r="CI41" s="666"/>
      <c r="CJ41" s="666"/>
      <c r="CK41" s="666"/>
      <c r="CL41" s="666"/>
      <c r="CM41" s="666"/>
      <c r="CN41" s="666"/>
      <c r="CO41" s="666"/>
      <c r="CP41" s="666"/>
      <c r="CQ41" s="667"/>
      <c r="CR41" s="668" t="s">
        <v>122</v>
      </c>
      <c r="CS41" s="700"/>
      <c r="CT41" s="700"/>
      <c r="CU41" s="700"/>
      <c r="CV41" s="700"/>
      <c r="CW41" s="700"/>
      <c r="CX41" s="700"/>
      <c r="CY41" s="701"/>
      <c r="CZ41" s="673" t="s">
        <v>122</v>
      </c>
      <c r="DA41" s="698"/>
      <c r="DB41" s="698"/>
      <c r="DC41" s="702"/>
      <c r="DD41" s="677" t="s">
        <v>122</v>
      </c>
      <c r="DE41" s="700"/>
      <c r="DF41" s="700"/>
      <c r="DG41" s="700"/>
      <c r="DH41" s="700"/>
      <c r="DI41" s="700"/>
      <c r="DJ41" s="700"/>
      <c r="DK41" s="701"/>
      <c r="DL41" s="751"/>
      <c r="DM41" s="752"/>
      <c r="DN41" s="752"/>
      <c r="DO41" s="752"/>
      <c r="DP41" s="752"/>
      <c r="DQ41" s="752"/>
      <c r="DR41" s="752"/>
      <c r="DS41" s="752"/>
      <c r="DT41" s="752"/>
      <c r="DU41" s="752"/>
      <c r="DV41" s="753"/>
      <c r="DW41" s="742"/>
      <c r="DX41" s="743"/>
      <c r="DY41" s="743"/>
      <c r="DZ41" s="743"/>
      <c r="EA41" s="743"/>
      <c r="EB41" s="743"/>
      <c r="EC41" s="744"/>
    </row>
    <row r="42" spans="2:133" ht="11.25" customHeight="1" x14ac:dyDescent="0.2">
      <c r="AQ42" s="737" t="s">
        <v>338</v>
      </c>
      <c r="AR42" s="738"/>
      <c r="AS42" s="738"/>
      <c r="AT42" s="738"/>
      <c r="AU42" s="738"/>
      <c r="AV42" s="738"/>
      <c r="AW42" s="738"/>
      <c r="AX42" s="738"/>
      <c r="AY42" s="739"/>
      <c r="AZ42" s="740">
        <v>721050</v>
      </c>
      <c r="BA42" s="741"/>
      <c r="BB42" s="741"/>
      <c r="BC42" s="741"/>
      <c r="BD42" s="727"/>
      <c r="BE42" s="727"/>
      <c r="BF42" s="729"/>
      <c r="BG42" s="718"/>
      <c r="BH42" s="719"/>
      <c r="BI42" s="719"/>
      <c r="BJ42" s="719"/>
      <c r="BK42" s="719"/>
      <c r="BL42" s="206"/>
      <c r="BM42" s="690" t="s">
        <v>339</v>
      </c>
      <c r="BN42" s="690"/>
      <c r="BO42" s="690"/>
      <c r="BP42" s="690"/>
      <c r="BQ42" s="690"/>
      <c r="BR42" s="690"/>
      <c r="BS42" s="690"/>
      <c r="BT42" s="690"/>
      <c r="BU42" s="691"/>
      <c r="BV42" s="740">
        <v>336</v>
      </c>
      <c r="BW42" s="741"/>
      <c r="BX42" s="741"/>
      <c r="BY42" s="741"/>
      <c r="BZ42" s="741"/>
      <c r="CA42" s="741"/>
      <c r="CB42" s="750"/>
      <c r="CD42" s="665" t="s">
        <v>340</v>
      </c>
      <c r="CE42" s="666"/>
      <c r="CF42" s="666"/>
      <c r="CG42" s="666"/>
      <c r="CH42" s="666"/>
      <c r="CI42" s="666"/>
      <c r="CJ42" s="666"/>
      <c r="CK42" s="666"/>
      <c r="CL42" s="666"/>
      <c r="CM42" s="666"/>
      <c r="CN42" s="666"/>
      <c r="CO42" s="666"/>
      <c r="CP42" s="666"/>
      <c r="CQ42" s="667"/>
      <c r="CR42" s="668">
        <v>1198339</v>
      </c>
      <c r="CS42" s="700"/>
      <c r="CT42" s="700"/>
      <c r="CU42" s="700"/>
      <c r="CV42" s="700"/>
      <c r="CW42" s="700"/>
      <c r="CX42" s="700"/>
      <c r="CY42" s="701"/>
      <c r="CZ42" s="673">
        <v>12.7</v>
      </c>
      <c r="DA42" s="698"/>
      <c r="DB42" s="698"/>
      <c r="DC42" s="702"/>
      <c r="DD42" s="677">
        <v>89883</v>
      </c>
      <c r="DE42" s="700"/>
      <c r="DF42" s="700"/>
      <c r="DG42" s="700"/>
      <c r="DH42" s="700"/>
      <c r="DI42" s="700"/>
      <c r="DJ42" s="700"/>
      <c r="DK42" s="701"/>
      <c r="DL42" s="751"/>
      <c r="DM42" s="752"/>
      <c r="DN42" s="752"/>
      <c r="DO42" s="752"/>
      <c r="DP42" s="752"/>
      <c r="DQ42" s="752"/>
      <c r="DR42" s="752"/>
      <c r="DS42" s="752"/>
      <c r="DT42" s="752"/>
      <c r="DU42" s="752"/>
      <c r="DV42" s="753"/>
      <c r="DW42" s="742"/>
      <c r="DX42" s="743"/>
      <c r="DY42" s="743"/>
      <c r="DZ42" s="743"/>
      <c r="EA42" s="743"/>
      <c r="EB42" s="743"/>
      <c r="EC42" s="744"/>
    </row>
    <row r="43" spans="2:133" ht="11.25" customHeight="1" x14ac:dyDescent="0.2">
      <c r="B43" s="196" t="s">
        <v>341</v>
      </c>
      <c r="CD43" s="665" t="s">
        <v>342</v>
      </c>
      <c r="CE43" s="666"/>
      <c r="CF43" s="666"/>
      <c r="CG43" s="666"/>
      <c r="CH43" s="666"/>
      <c r="CI43" s="666"/>
      <c r="CJ43" s="666"/>
      <c r="CK43" s="666"/>
      <c r="CL43" s="666"/>
      <c r="CM43" s="666"/>
      <c r="CN43" s="666"/>
      <c r="CO43" s="666"/>
      <c r="CP43" s="666"/>
      <c r="CQ43" s="667"/>
      <c r="CR43" s="668">
        <v>24688</v>
      </c>
      <c r="CS43" s="700"/>
      <c r="CT43" s="700"/>
      <c r="CU43" s="700"/>
      <c r="CV43" s="700"/>
      <c r="CW43" s="700"/>
      <c r="CX43" s="700"/>
      <c r="CY43" s="701"/>
      <c r="CZ43" s="673">
        <v>0.3</v>
      </c>
      <c r="DA43" s="698"/>
      <c r="DB43" s="698"/>
      <c r="DC43" s="702"/>
      <c r="DD43" s="677">
        <v>24688</v>
      </c>
      <c r="DE43" s="700"/>
      <c r="DF43" s="700"/>
      <c r="DG43" s="700"/>
      <c r="DH43" s="700"/>
      <c r="DI43" s="700"/>
      <c r="DJ43" s="700"/>
      <c r="DK43" s="701"/>
      <c r="DL43" s="751"/>
      <c r="DM43" s="752"/>
      <c r="DN43" s="752"/>
      <c r="DO43" s="752"/>
      <c r="DP43" s="752"/>
      <c r="DQ43" s="752"/>
      <c r="DR43" s="752"/>
      <c r="DS43" s="752"/>
      <c r="DT43" s="752"/>
      <c r="DU43" s="752"/>
      <c r="DV43" s="753"/>
      <c r="DW43" s="742"/>
      <c r="DX43" s="743"/>
      <c r="DY43" s="743"/>
      <c r="DZ43" s="743"/>
      <c r="EA43" s="743"/>
      <c r="EB43" s="743"/>
      <c r="EC43" s="744"/>
    </row>
    <row r="44" spans="2:133" ht="11.25" customHeight="1" x14ac:dyDescent="0.2">
      <c r="B44" s="754" t="s">
        <v>343</v>
      </c>
      <c r="C44" s="754"/>
      <c r="D44" s="754"/>
      <c r="E44" s="754"/>
      <c r="F44" s="754"/>
      <c r="G44" s="754"/>
      <c r="H44" s="754"/>
      <c r="I44" s="754"/>
      <c r="J44" s="754"/>
      <c r="K44" s="754"/>
      <c r="L44" s="754"/>
      <c r="M44" s="754"/>
      <c r="N44" s="754"/>
      <c r="O44" s="754"/>
      <c r="P44" s="754"/>
      <c r="Q44" s="754"/>
      <c r="R44" s="754"/>
      <c r="S44" s="754"/>
      <c r="T44" s="754"/>
      <c r="U44" s="754"/>
      <c r="V44" s="754"/>
      <c r="W44" s="754"/>
      <c r="X44" s="754"/>
      <c r="Y44" s="754"/>
      <c r="Z44" s="754"/>
      <c r="AA44" s="754"/>
      <c r="AB44" s="754"/>
      <c r="AC44" s="754"/>
      <c r="AD44" s="754"/>
      <c r="AE44" s="754"/>
      <c r="AF44" s="754"/>
      <c r="AG44" s="754"/>
      <c r="AH44" s="754"/>
      <c r="AI44" s="754"/>
      <c r="AJ44" s="754"/>
      <c r="AK44" s="754"/>
      <c r="AL44" s="754"/>
      <c r="AM44" s="754"/>
      <c r="AN44" s="754"/>
      <c r="AO44" s="754"/>
      <c r="AP44" s="754"/>
      <c r="AQ44" s="754"/>
      <c r="AR44" s="754"/>
      <c r="AS44" s="754"/>
      <c r="AT44" s="754"/>
      <c r="AU44" s="754"/>
      <c r="AV44" s="754"/>
      <c r="AW44" s="754"/>
      <c r="AX44" s="754"/>
      <c r="AY44" s="754"/>
      <c r="AZ44" s="754"/>
      <c r="BA44" s="754"/>
      <c r="BB44" s="754"/>
      <c r="BC44" s="754"/>
      <c r="BD44" s="754"/>
      <c r="BE44" s="754"/>
      <c r="BF44" s="754"/>
      <c r="BG44" s="754"/>
      <c r="BH44" s="754"/>
      <c r="BI44" s="754"/>
      <c r="BJ44" s="754"/>
      <c r="BK44" s="754"/>
      <c r="BL44" s="754"/>
      <c r="BM44" s="754"/>
      <c r="BN44" s="754"/>
      <c r="BO44" s="754"/>
      <c r="BP44" s="754"/>
      <c r="BQ44" s="754"/>
      <c r="BR44" s="754"/>
      <c r="BS44" s="754"/>
      <c r="BT44" s="754"/>
      <c r="BU44" s="754"/>
      <c r="BV44" s="754"/>
      <c r="BW44" s="754"/>
      <c r="BX44" s="754"/>
      <c r="BY44" s="754"/>
      <c r="BZ44" s="754"/>
      <c r="CA44" s="754"/>
      <c r="CB44" s="754"/>
      <c r="CC44" s="755"/>
      <c r="CD44" s="704" t="s">
        <v>291</v>
      </c>
      <c r="CE44" s="705"/>
      <c r="CF44" s="665" t="s">
        <v>344</v>
      </c>
      <c r="CG44" s="666"/>
      <c r="CH44" s="666"/>
      <c r="CI44" s="666"/>
      <c r="CJ44" s="666"/>
      <c r="CK44" s="666"/>
      <c r="CL44" s="666"/>
      <c r="CM44" s="666"/>
      <c r="CN44" s="666"/>
      <c r="CO44" s="666"/>
      <c r="CP44" s="666"/>
      <c r="CQ44" s="667"/>
      <c r="CR44" s="668">
        <v>1172546</v>
      </c>
      <c r="CS44" s="669"/>
      <c r="CT44" s="669"/>
      <c r="CU44" s="669"/>
      <c r="CV44" s="669"/>
      <c r="CW44" s="669"/>
      <c r="CX44" s="669"/>
      <c r="CY44" s="670"/>
      <c r="CZ44" s="673">
        <v>12.5</v>
      </c>
      <c r="DA44" s="674"/>
      <c r="DB44" s="674"/>
      <c r="DC44" s="680"/>
      <c r="DD44" s="677">
        <v>74090</v>
      </c>
      <c r="DE44" s="669"/>
      <c r="DF44" s="669"/>
      <c r="DG44" s="669"/>
      <c r="DH44" s="669"/>
      <c r="DI44" s="669"/>
      <c r="DJ44" s="669"/>
      <c r="DK44" s="670"/>
      <c r="DL44" s="751"/>
      <c r="DM44" s="752"/>
      <c r="DN44" s="752"/>
      <c r="DO44" s="752"/>
      <c r="DP44" s="752"/>
      <c r="DQ44" s="752"/>
      <c r="DR44" s="752"/>
      <c r="DS44" s="752"/>
      <c r="DT44" s="752"/>
      <c r="DU44" s="752"/>
      <c r="DV44" s="753"/>
      <c r="DW44" s="742"/>
      <c r="DX44" s="743"/>
      <c r="DY44" s="743"/>
      <c r="DZ44" s="743"/>
      <c r="EA44" s="743"/>
      <c r="EB44" s="743"/>
      <c r="EC44" s="744"/>
    </row>
    <row r="45" spans="2:133" ht="11.25" customHeight="1" x14ac:dyDescent="0.2">
      <c r="B45" s="754" t="s">
        <v>345</v>
      </c>
      <c r="C45" s="754"/>
      <c r="D45" s="754"/>
      <c r="E45" s="754"/>
      <c r="F45" s="754"/>
      <c r="G45" s="754"/>
      <c r="H45" s="754"/>
      <c r="I45" s="754"/>
      <c r="J45" s="754"/>
      <c r="K45" s="754"/>
      <c r="L45" s="754"/>
      <c r="M45" s="754"/>
      <c r="N45" s="754"/>
      <c r="O45" s="754"/>
      <c r="P45" s="754"/>
      <c r="Q45" s="754"/>
      <c r="R45" s="754"/>
      <c r="S45" s="754"/>
      <c r="T45" s="754"/>
      <c r="U45" s="754"/>
      <c r="V45" s="754"/>
      <c r="W45" s="754"/>
      <c r="X45" s="754"/>
      <c r="Y45" s="754"/>
      <c r="Z45" s="754"/>
      <c r="AA45" s="754"/>
      <c r="AB45" s="754"/>
      <c r="AC45" s="754"/>
      <c r="AD45" s="754"/>
      <c r="AE45" s="754"/>
      <c r="AF45" s="754"/>
      <c r="AG45" s="754"/>
      <c r="AH45" s="754"/>
      <c r="AI45" s="754"/>
      <c r="AJ45" s="754"/>
      <c r="AK45" s="754"/>
      <c r="AL45" s="754"/>
      <c r="AM45" s="754"/>
      <c r="AN45" s="754"/>
      <c r="AO45" s="754"/>
      <c r="AP45" s="754"/>
      <c r="AQ45" s="754"/>
      <c r="AR45" s="754"/>
      <c r="AS45" s="754"/>
      <c r="AT45" s="754"/>
      <c r="AU45" s="754"/>
      <c r="AV45" s="754"/>
      <c r="AW45" s="754"/>
      <c r="AX45" s="754"/>
      <c r="AY45" s="754"/>
      <c r="AZ45" s="754"/>
      <c r="BA45" s="754"/>
      <c r="BB45" s="754"/>
      <c r="BC45" s="754"/>
      <c r="BD45" s="754"/>
      <c r="BE45" s="754"/>
      <c r="BF45" s="754"/>
      <c r="BG45" s="754"/>
      <c r="BH45" s="754"/>
      <c r="BI45" s="754"/>
      <c r="BJ45" s="754"/>
      <c r="BK45" s="754"/>
      <c r="BL45" s="754"/>
      <c r="BM45" s="754"/>
      <c r="BN45" s="754"/>
      <c r="BO45" s="754"/>
      <c r="BP45" s="754"/>
      <c r="BQ45" s="754"/>
      <c r="BR45" s="754"/>
      <c r="BS45" s="754"/>
      <c r="BT45" s="754"/>
      <c r="BU45" s="754"/>
      <c r="BV45" s="754"/>
      <c r="BW45" s="754"/>
      <c r="BX45" s="754"/>
      <c r="BY45" s="754"/>
      <c r="BZ45" s="754"/>
      <c r="CA45" s="754"/>
      <c r="CB45" s="754"/>
      <c r="CC45" s="755"/>
      <c r="CD45" s="706"/>
      <c r="CE45" s="707"/>
      <c r="CF45" s="665" t="s">
        <v>346</v>
      </c>
      <c r="CG45" s="666"/>
      <c r="CH45" s="666"/>
      <c r="CI45" s="666"/>
      <c r="CJ45" s="666"/>
      <c r="CK45" s="666"/>
      <c r="CL45" s="666"/>
      <c r="CM45" s="666"/>
      <c r="CN45" s="666"/>
      <c r="CO45" s="666"/>
      <c r="CP45" s="666"/>
      <c r="CQ45" s="667"/>
      <c r="CR45" s="668">
        <v>931747</v>
      </c>
      <c r="CS45" s="700"/>
      <c r="CT45" s="700"/>
      <c r="CU45" s="700"/>
      <c r="CV45" s="700"/>
      <c r="CW45" s="700"/>
      <c r="CX45" s="700"/>
      <c r="CY45" s="701"/>
      <c r="CZ45" s="673">
        <v>9.9</v>
      </c>
      <c r="DA45" s="698"/>
      <c r="DB45" s="698"/>
      <c r="DC45" s="702"/>
      <c r="DD45" s="677">
        <v>5694</v>
      </c>
      <c r="DE45" s="700"/>
      <c r="DF45" s="700"/>
      <c r="DG45" s="700"/>
      <c r="DH45" s="700"/>
      <c r="DI45" s="700"/>
      <c r="DJ45" s="700"/>
      <c r="DK45" s="701"/>
      <c r="DL45" s="751"/>
      <c r="DM45" s="752"/>
      <c r="DN45" s="752"/>
      <c r="DO45" s="752"/>
      <c r="DP45" s="752"/>
      <c r="DQ45" s="752"/>
      <c r="DR45" s="752"/>
      <c r="DS45" s="752"/>
      <c r="DT45" s="752"/>
      <c r="DU45" s="752"/>
      <c r="DV45" s="753"/>
      <c r="DW45" s="742"/>
      <c r="DX45" s="743"/>
      <c r="DY45" s="743"/>
      <c r="DZ45" s="743"/>
      <c r="EA45" s="743"/>
      <c r="EB45" s="743"/>
      <c r="EC45" s="744"/>
    </row>
    <row r="46" spans="2:133" ht="11.25" customHeight="1" x14ac:dyDescent="0.2">
      <c r="B46" s="207"/>
      <c r="CD46" s="706"/>
      <c r="CE46" s="707"/>
      <c r="CF46" s="665" t="s">
        <v>347</v>
      </c>
      <c r="CG46" s="666"/>
      <c r="CH46" s="666"/>
      <c r="CI46" s="666"/>
      <c r="CJ46" s="666"/>
      <c r="CK46" s="666"/>
      <c r="CL46" s="666"/>
      <c r="CM46" s="666"/>
      <c r="CN46" s="666"/>
      <c r="CO46" s="666"/>
      <c r="CP46" s="666"/>
      <c r="CQ46" s="667"/>
      <c r="CR46" s="668">
        <v>184238</v>
      </c>
      <c r="CS46" s="669"/>
      <c r="CT46" s="669"/>
      <c r="CU46" s="669"/>
      <c r="CV46" s="669"/>
      <c r="CW46" s="669"/>
      <c r="CX46" s="669"/>
      <c r="CY46" s="670"/>
      <c r="CZ46" s="673">
        <v>2</v>
      </c>
      <c r="DA46" s="674"/>
      <c r="DB46" s="674"/>
      <c r="DC46" s="680"/>
      <c r="DD46" s="677">
        <v>58235</v>
      </c>
      <c r="DE46" s="669"/>
      <c r="DF46" s="669"/>
      <c r="DG46" s="669"/>
      <c r="DH46" s="669"/>
      <c r="DI46" s="669"/>
      <c r="DJ46" s="669"/>
      <c r="DK46" s="670"/>
      <c r="DL46" s="751"/>
      <c r="DM46" s="752"/>
      <c r="DN46" s="752"/>
      <c r="DO46" s="752"/>
      <c r="DP46" s="752"/>
      <c r="DQ46" s="752"/>
      <c r="DR46" s="752"/>
      <c r="DS46" s="752"/>
      <c r="DT46" s="752"/>
      <c r="DU46" s="752"/>
      <c r="DV46" s="753"/>
      <c r="DW46" s="742"/>
      <c r="DX46" s="743"/>
      <c r="DY46" s="743"/>
      <c r="DZ46" s="743"/>
      <c r="EA46" s="743"/>
      <c r="EB46" s="743"/>
      <c r="EC46" s="744"/>
    </row>
    <row r="47" spans="2:133" ht="11.25" customHeight="1" x14ac:dyDescent="0.2">
      <c r="B47" s="207"/>
      <c r="CD47" s="706"/>
      <c r="CE47" s="707"/>
      <c r="CF47" s="665" t="s">
        <v>348</v>
      </c>
      <c r="CG47" s="666"/>
      <c r="CH47" s="666"/>
      <c r="CI47" s="666"/>
      <c r="CJ47" s="666"/>
      <c r="CK47" s="666"/>
      <c r="CL47" s="666"/>
      <c r="CM47" s="666"/>
      <c r="CN47" s="666"/>
      <c r="CO47" s="666"/>
      <c r="CP47" s="666"/>
      <c r="CQ47" s="667"/>
      <c r="CR47" s="668">
        <v>25793</v>
      </c>
      <c r="CS47" s="700"/>
      <c r="CT47" s="700"/>
      <c r="CU47" s="700"/>
      <c r="CV47" s="700"/>
      <c r="CW47" s="700"/>
      <c r="CX47" s="700"/>
      <c r="CY47" s="701"/>
      <c r="CZ47" s="673">
        <v>0.3</v>
      </c>
      <c r="DA47" s="698"/>
      <c r="DB47" s="698"/>
      <c r="DC47" s="702"/>
      <c r="DD47" s="677">
        <v>15793</v>
      </c>
      <c r="DE47" s="700"/>
      <c r="DF47" s="700"/>
      <c r="DG47" s="700"/>
      <c r="DH47" s="700"/>
      <c r="DI47" s="700"/>
      <c r="DJ47" s="700"/>
      <c r="DK47" s="701"/>
      <c r="DL47" s="751"/>
      <c r="DM47" s="752"/>
      <c r="DN47" s="752"/>
      <c r="DO47" s="752"/>
      <c r="DP47" s="752"/>
      <c r="DQ47" s="752"/>
      <c r="DR47" s="752"/>
      <c r="DS47" s="752"/>
      <c r="DT47" s="752"/>
      <c r="DU47" s="752"/>
      <c r="DV47" s="753"/>
      <c r="DW47" s="742"/>
      <c r="DX47" s="743"/>
      <c r="DY47" s="743"/>
      <c r="DZ47" s="743"/>
      <c r="EA47" s="743"/>
      <c r="EB47" s="743"/>
      <c r="EC47" s="744"/>
    </row>
    <row r="48" spans="2:133" ht="10.8" x14ac:dyDescent="0.2">
      <c r="B48" s="207"/>
      <c r="CD48" s="708"/>
      <c r="CE48" s="709"/>
      <c r="CF48" s="665" t="s">
        <v>349</v>
      </c>
      <c r="CG48" s="666"/>
      <c r="CH48" s="666"/>
      <c r="CI48" s="666"/>
      <c r="CJ48" s="666"/>
      <c r="CK48" s="666"/>
      <c r="CL48" s="666"/>
      <c r="CM48" s="666"/>
      <c r="CN48" s="666"/>
      <c r="CO48" s="666"/>
      <c r="CP48" s="666"/>
      <c r="CQ48" s="667"/>
      <c r="CR48" s="668" t="s">
        <v>122</v>
      </c>
      <c r="CS48" s="669"/>
      <c r="CT48" s="669"/>
      <c r="CU48" s="669"/>
      <c r="CV48" s="669"/>
      <c r="CW48" s="669"/>
      <c r="CX48" s="669"/>
      <c r="CY48" s="670"/>
      <c r="CZ48" s="673" t="s">
        <v>122</v>
      </c>
      <c r="DA48" s="674"/>
      <c r="DB48" s="674"/>
      <c r="DC48" s="680"/>
      <c r="DD48" s="677" t="s">
        <v>122</v>
      </c>
      <c r="DE48" s="669"/>
      <c r="DF48" s="669"/>
      <c r="DG48" s="669"/>
      <c r="DH48" s="669"/>
      <c r="DI48" s="669"/>
      <c r="DJ48" s="669"/>
      <c r="DK48" s="670"/>
      <c r="DL48" s="751"/>
      <c r="DM48" s="752"/>
      <c r="DN48" s="752"/>
      <c r="DO48" s="752"/>
      <c r="DP48" s="752"/>
      <c r="DQ48" s="752"/>
      <c r="DR48" s="752"/>
      <c r="DS48" s="752"/>
      <c r="DT48" s="752"/>
      <c r="DU48" s="752"/>
      <c r="DV48" s="753"/>
      <c r="DW48" s="742"/>
      <c r="DX48" s="743"/>
      <c r="DY48" s="743"/>
      <c r="DZ48" s="743"/>
      <c r="EA48" s="743"/>
      <c r="EB48" s="743"/>
      <c r="EC48" s="744"/>
    </row>
    <row r="49" spans="2:133" ht="11.25" customHeight="1" x14ac:dyDescent="0.2">
      <c r="B49" s="207"/>
      <c r="CD49" s="689" t="s">
        <v>350</v>
      </c>
      <c r="CE49" s="690"/>
      <c r="CF49" s="690"/>
      <c r="CG49" s="690"/>
      <c r="CH49" s="690"/>
      <c r="CI49" s="690"/>
      <c r="CJ49" s="690"/>
      <c r="CK49" s="690"/>
      <c r="CL49" s="690"/>
      <c r="CM49" s="690"/>
      <c r="CN49" s="690"/>
      <c r="CO49" s="690"/>
      <c r="CP49" s="690"/>
      <c r="CQ49" s="691"/>
      <c r="CR49" s="740">
        <v>9414501</v>
      </c>
      <c r="CS49" s="727"/>
      <c r="CT49" s="727"/>
      <c r="CU49" s="727"/>
      <c r="CV49" s="727"/>
      <c r="CW49" s="727"/>
      <c r="CX49" s="727"/>
      <c r="CY49" s="756"/>
      <c r="CZ49" s="748">
        <v>100</v>
      </c>
      <c r="DA49" s="757"/>
      <c r="DB49" s="757"/>
      <c r="DC49" s="758"/>
      <c r="DD49" s="759">
        <v>6794413</v>
      </c>
      <c r="DE49" s="727"/>
      <c r="DF49" s="727"/>
      <c r="DG49" s="727"/>
      <c r="DH49" s="727"/>
      <c r="DI49" s="727"/>
      <c r="DJ49" s="727"/>
      <c r="DK49" s="756"/>
      <c r="DL49" s="760"/>
      <c r="DM49" s="761"/>
      <c r="DN49" s="761"/>
      <c r="DO49" s="761"/>
      <c r="DP49" s="761"/>
      <c r="DQ49" s="761"/>
      <c r="DR49" s="761"/>
      <c r="DS49" s="761"/>
      <c r="DT49" s="761"/>
      <c r="DU49" s="761"/>
      <c r="DV49" s="762"/>
      <c r="DW49" s="763"/>
      <c r="DX49" s="764"/>
      <c r="DY49" s="764"/>
      <c r="DZ49" s="764"/>
      <c r="EA49" s="764"/>
      <c r="EB49" s="764"/>
      <c r="EC49" s="765"/>
    </row>
  </sheetData>
  <sheetProtection algorithmName="SHA-512" hashValue="yfG4cWrBi81ZxgUHI2bUxyA56JZ5JlXrTsZZjjyCOuqmTZa1Lz4P4mmwl3VuFVJFWFA9osRxVB7m1uCL4VFNXQ==" saltValue="cMYTqVKIe/uDB0zpOFA5+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66" t="s">
        <v>351</v>
      </c>
      <c r="B2" s="766"/>
      <c r="C2" s="766"/>
      <c r="D2" s="766"/>
      <c r="E2" s="766"/>
      <c r="F2" s="766"/>
      <c r="G2" s="766"/>
      <c r="H2" s="766"/>
      <c r="I2" s="766"/>
      <c r="J2" s="766"/>
      <c r="K2" s="766"/>
      <c r="L2" s="766"/>
      <c r="M2" s="766"/>
      <c r="N2" s="766"/>
      <c r="O2" s="766"/>
      <c r="P2" s="766"/>
      <c r="Q2" s="766"/>
      <c r="R2" s="766"/>
      <c r="S2" s="766"/>
      <c r="T2" s="766"/>
      <c r="U2" s="766"/>
      <c r="V2" s="766"/>
      <c r="W2" s="766"/>
      <c r="X2" s="766"/>
      <c r="Y2" s="766"/>
      <c r="Z2" s="766"/>
      <c r="AA2" s="766"/>
      <c r="AB2" s="766"/>
      <c r="AC2" s="766"/>
      <c r="AD2" s="766"/>
      <c r="AE2" s="766"/>
      <c r="AF2" s="766"/>
      <c r="AG2" s="766"/>
      <c r="AH2" s="766"/>
      <c r="AI2" s="766"/>
      <c r="AJ2" s="766"/>
      <c r="AK2" s="766"/>
      <c r="AL2" s="766"/>
      <c r="AM2" s="766"/>
      <c r="AN2" s="766"/>
      <c r="AO2" s="766"/>
      <c r="AP2" s="766"/>
      <c r="AQ2" s="766"/>
      <c r="AR2" s="766"/>
      <c r="AS2" s="766"/>
      <c r="AT2" s="766"/>
      <c r="AU2" s="766"/>
      <c r="AV2" s="766"/>
      <c r="AW2" s="766"/>
      <c r="AX2" s="766"/>
      <c r="AY2" s="766"/>
      <c r="AZ2" s="766"/>
      <c r="BA2" s="766"/>
      <c r="BB2" s="766"/>
      <c r="BC2" s="766"/>
      <c r="BD2" s="766"/>
      <c r="BE2" s="766"/>
      <c r="BF2" s="766"/>
      <c r="BG2" s="766"/>
      <c r="BH2" s="766"/>
      <c r="BI2" s="76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67" t="s">
        <v>352</v>
      </c>
      <c r="DK2" s="768"/>
      <c r="DL2" s="768"/>
      <c r="DM2" s="768"/>
      <c r="DN2" s="768"/>
      <c r="DO2" s="769"/>
      <c r="DP2" s="210"/>
      <c r="DQ2" s="767" t="s">
        <v>353</v>
      </c>
      <c r="DR2" s="768"/>
      <c r="DS2" s="768"/>
      <c r="DT2" s="768"/>
      <c r="DU2" s="768"/>
      <c r="DV2" s="768"/>
      <c r="DW2" s="768"/>
      <c r="DX2" s="768"/>
      <c r="DY2" s="768"/>
      <c r="DZ2" s="76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70" t="s">
        <v>354</v>
      </c>
      <c r="B4" s="770"/>
      <c r="C4" s="770"/>
      <c r="D4" s="770"/>
      <c r="E4" s="770"/>
      <c r="F4" s="770"/>
      <c r="G4" s="770"/>
      <c r="H4" s="770"/>
      <c r="I4" s="770"/>
      <c r="J4" s="770"/>
      <c r="K4" s="770"/>
      <c r="L4" s="770"/>
      <c r="M4" s="770"/>
      <c r="N4" s="770"/>
      <c r="O4" s="770"/>
      <c r="P4" s="770"/>
      <c r="Q4" s="770"/>
      <c r="R4" s="770"/>
      <c r="S4" s="770"/>
      <c r="T4" s="770"/>
      <c r="U4" s="770"/>
      <c r="V4" s="770"/>
      <c r="W4" s="770"/>
      <c r="X4" s="770"/>
      <c r="Y4" s="770"/>
      <c r="Z4" s="770"/>
      <c r="AA4" s="770"/>
      <c r="AB4" s="770"/>
      <c r="AC4" s="770"/>
      <c r="AD4" s="770"/>
      <c r="AE4" s="770"/>
      <c r="AF4" s="770"/>
      <c r="AG4" s="770"/>
      <c r="AH4" s="770"/>
      <c r="AI4" s="770"/>
      <c r="AJ4" s="770"/>
      <c r="AK4" s="770"/>
      <c r="AL4" s="770"/>
      <c r="AM4" s="770"/>
      <c r="AN4" s="770"/>
      <c r="AO4" s="770"/>
      <c r="AP4" s="770"/>
      <c r="AQ4" s="770"/>
      <c r="AR4" s="770"/>
      <c r="AS4" s="770"/>
      <c r="AT4" s="770"/>
      <c r="AU4" s="770"/>
      <c r="AV4" s="770"/>
      <c r="AW4" s="770"/>
      <c r="AX4" s="770"/>
      <c r="AY4" s="770"/>
      <c r="AZ4" s="214"/>
      <c r="BA4" s="214"/>
      <c r="BB4" s="214"/>
      <c r="BC4" s="214"/>
      <c r="BD4" s="214"/>
      <c r="BE4" s="215"/>
      <c r="BF4" s="215"/>
      <c r="BG4" s="215"/>
      <c r="BH4" s="215"/>
      <c r="BI4" s="215"/>
      <c r="BJ4" s="215"/>
      <c r="BK4" s="215"/>
      <c r="BL4" s="215"/>
      <c r="BM4" s="215"/>
      <c r="BN4" s="215"/>
      <c r="BO4" s="215"/>
      <c r="BP4" s="215"/>
      <c r="BQ4" s="771" t="s">
        <v>355</v>
      </c>
      <c r="BR4" s="771"/>
      <c r="BS4" s="771"/>
      <c r="BT4" s="771"/>
      <c r="BU4" s="771"/>
      <c r="BV4" s="771"/>
      <c r="BW4" s="771"/>
      <c r="BX4" s="771"/>
      <c r="BY4" s="771"/>
      <c r="BZ4" s="771"/>
      <c r="CA4" s="771"/>
      <c r="CB4" s="771"/>
      <c r="CC4" s="771"/>
      <c r="CD4" s="771"/>
      <c r="CE4" s="771"/>
      <c r="CF4" s="771"/>
      <c r="CG4" s="771"/>
      <c r="CH4" s="771"/>
      <c r="CI4" s="771"/>
      <c r="CJ4" s="771"/>
      <c r="CK4" s="771"/>
      <c r="CL4" s="771"/>
      <c r="CM4" s="771"/>
      <c r="CN4" s="771"/>
      <c r="CO4" s="771"/>
      <c r="CP4" s="771"/>
      <c r="CQ4" s="771"/>
      <c r="CR4" s="771"/>
      <c r="CS4" s="771"/>
      <c r="CT4" s="771"/>
      <c r="CU4" s="771"/>
      <c r="CV4" s="771"/>
      <c r="CW4" s="771"/>
      <c r="CX4" s="771"/>
      <c r="CY4" s="771"/>
      <c r="CZ4" s="771"/>
      <c r="DA4" s="771"/>
      <c r="DB4" s="771"/>
      <c r="DC4" s="771"/>
      <c r="DD4" s="771"/>
      <c r="DE4" s="771"/>
      <c r="DF4" s="771"/>
      <c r="DG4" s="771"/>
      <c r="DH4" s="771"/>
      <c r="DI4" s="771"/>
      <c r="DJ4" s="771"/>
      <c r="DK4" s="771"/>
      <c r="DL4" s="771"/>
      <c r="DM4" s="771"/>
      <c r="DN4" s="771"/>
      <c r="DO4" s="771"/>
      <c r="DP4" s="771"/>
      <c r="DQ4" s="771"/>
      <c r="DR4" s="771"/>
      <c r="DS4" s="771"/>
      <c r="DT4" s="771"/>
      <c r="DU4" s="771"/>
      <c r="DV4" s="771"/>
      <c r="DW4" s="771"/>
      <c r="DX4" s="771"/>
      <c r="DY4" s="771"/>
      <c r="DZ4" s="771"/>
      <c r="EA4" s="216"/>
    </row>
    <row r="5" spans="1:131" s="217" customFormat="1" ht="26.25" customHeight="1" x14ac:dyDescent="0.2">
      <c r="A5" s="772" t="s">
        <v>356</v>
      </c>
      <c r="B5" s="773"/>
      <c r="C5" s="773"/>
      <c r="D5" s="773"/>
      <c r="E5" s="773"/>
      <c r="F5" s="773"/>
      <c r="G5" s="773"/>
      <c r="H5" s="773"/>
      <c r="I5" s="773"/>
      <c r="J5" s="773"/>
      <c r="K5" s="773"/>
      <c r="L5" s="773"/>
      <c r="M5" s="773"/>
      <c r="N5" s="773"/>
      <c r="O5" s="773"/>
      <c r="P5" s="774"/>
      <c r="Q5" s="778" t="s">
        <v>357</v>
      </c>
      <c r="R5" s="779"/>
      <c r="S5" s="779"/>
      <c r="T5" s="779"/>
      <c r="U5" s="780"/>
      <c r="V5" s="778" t="s">
        <v>358</v>
      </c>
      <c r="W5" s="779"/>
      <c r="X5" s="779"/>
      <c r="Y5" s="779"/>
      <c r="Z5" s="780"/>
      <c r="AA5" s="778" t="s">
        <v>359</v>
      </c>
      <c r="AB5" s="779"/>
      <c r="AC5" s="779"/>
      <c r="AD5" s="779"/>
      <c r="AE5" s="779"/>
      <c r="AF5" s="784" t="s">
        <v>360</v>
      </c>
      <c r="AG5" s="779"/>
      <c r="AH5" s="779"/>
      <c r="AI5" s="779"/>
      <c r="AJ5" s="785"/>
      <c r="AK5" s="779" t="s">
        <v>361</v>
      </c>
      <c r="AL5" s="779"/>
      <c r="AM5" s="779"/>
      <c r="AN5" s="779"/>
      <c r="AO5" s="780"/>
      <c r="AP5" s="778" t="s">
        <v>362</v>
      </c>
      <c r="AQ5" s="779"/>
      <c r="AR5" s="779"/>
      <c r="AS5" s="779"/>
      <c r="AT5" s="780"/>
      <c r="AU5" s="778" t="s">
        <v>363</v>
      </c>
      <c r="AV5" s="779"/>
      <c r="AW5" s="779"/>
      <c r="AX5" s="779"/>
      <c r="AY5" s="785"/>
      <c r="AZ5" s="214"/>
      <c r="BA5" s="214"/>
      <c r="BB5" s="214"/>
      <c r="BC5" s="214"/>
      <c r="BD5" s="214"/>
      <c r="BE5" s="215"/>
      <c r="BF5" s="215"/>
      <c r="BG5" s="215"/>
      <c r="BH5" s="215"/>
      <c r="BI5" s="215"/>
      <c r="BJ5" s="215"/>
      <c r="BK5" s="215"/>
      <c r="BL5" s="215"/>
      <c r="BM5" s="215"/>
      <c r="BN5" s="215"/>
      <c r="BO5" s="215"/>
      <c r="BP5" s="215"/>
      <c r="BQ5" s="772" t="s">
        <v>364</v>
      </c>
      <c r="BR5" s="773"/>
      <c r="BS5" s="773"/>
      <c r="BT5" s="773"/>
      <c r="BU5" s="773"/>
      <c r="BV5" s="773"/>
      <c r="BW5" s="773"/>
      <c r="BX5" s="773"/>
      <c r="BY5" s="773"/>
      <c r="BZ5" s="773"/>
      <c r="CA5" s="773"/>
      <c r="CB5" s="773"/>
      <c r="CC5" s="773"/>
      <c r="CD5" s="773"/>
      <c r="CE5" s="773"/>
      <c r="CF5" s="773"/>
      <c r="CG5" s="774"/>
      <c r="CH5" s="778" t="s">
        <v>365</v>
      </c>
      <c r="CI5" s="779"/>
      <c r="CJ5" s="779"/>
      <c r="CK5" s="779"/>
      <c r="CL5" s="780"/>
      <c r="CM5" s="778" t="s">
        <v>366</v>
      </c>
      <c r="CN5" s="779"/>
      <c r="CO5" s="779"/>
      <c r="CP5" s="779"/>
      <c r="CQ5" s="780"/>
      <c r="CR5" s="778" t="s">
        <v>367</v>
      </c>
      <c r="CS5" s="779"/>
      <c r="CT5" s="779"/>
      <c r="CU5" s="779"/>
      <c r="CV5" s="780"/>
      <c r="CW5" s="778" t="s">
        <v>368</v>
      </c>
      <c r="CX5" s="779"/>
      <c r="CY5" s="779"/>
      <c r="CZ5" s="779"/>
      <c r="DA5" s="780"/>
      <c r="DB5" s="778" t="s">
        <v>369</v>
      </c>
      <c r="DC5" s="779"/>
      <c r="DD5" s="779"/>
      <c r="DE5" s="779"/>
      <c r="DF5" s="780"/>
      <c r="DG5" s="808" t="s">
        <v>370</v>
      </c>
      <c r="DH5" s="809"/>
      <c r="DI5" s="809"/>
      <c r="DJ5" s="809"/>
      <c r="DK5" s="810"/>
      <c r="DL5" s="808" t="s">
        <v>371</v>
      </c>
      <c r="DM5" s="809"/>
      <c r="DN5" s="809"/>
      <c r="DO5" s="809"/>
      <c r="DP5" s="810"/>
      <c r="DQ5" s="778" t="s">
        <v>372</v>
      </c>
      <c r="DR5" s="779"/>
      <c r="DS5" s="779"/>
      <c r="DT5" s="779"/>
      <c r="DU5" s="780"/>
      <c r="DV5" s="778" t="s">
        <v>363</v>
      </c>
      <c r="DW5" s="779"/>
      <c r="DX5" s="779"/>
      <c r="DY5" s="779"/>
      <c r="DZ5" s="785"/>
      <c r="EA5" s="216"/>
    </row>
    <row r="6" spans="1:131" s="217" customFormat="1" ht="26.25" customHeight="1" thickBot="1" x14ac:dyDescent="0.25">
      <c r="A6" s="775"/>
      <c r="B6" s="776"/>
      <c r="C6" s="776"/>
      <c r="D6" s="776"/>
      <c r="E6" s="776"/>
      <c r="F6" s="776"/>
      <c r="G6" s="776"/>
      <c r="H6" s="776"/>
      <c r="I6" s="776"/>
      <c r="J6" s="776"/>
      <c r="K6" s="776"/>
      <c r="L6" s="776"/>
      <c r="M6" s="776"/>
      <c r="N6" s="776"/>
      <c r="O6" s="776"/>
      <c r="P6" s="777"/>
      <c r="Q6" s="781"/>
      <c r="R6" s="782"/>
      <c r="S6" s="782"/>
      <c r="T6" s="782"/>
      <c r="U6" s="783"/>
      <c r="V6" s="781"/>
      <c r="W6" s="782"/>
      <c r="X6" s="782"/>
      <c r="Y6" s="782"/>
      <c r="Z6" s="783"/>
      <c r="AA6" s="781"/>
      <c r="AB6" s="782"/>
      <c r="AC6" s="782"/>
      <c r="AD6" s="782"/>
      <c r="AE6" s="782"/>
      <c r="AF6" s="786"/>
      <c r="AG6" s="782"/>
      <c r="AH6" s="782"/>
      <c r="AI6" s="782"/>
      <c r="AJ6" s="787"/>
      <c r="AK6" s="782"/>
      <c r="AL6" s="782"/>
      <c r="AM6" s="782"/>
      <c r="AN6" s="782"/>
      <c r="AO6" s="783"/>
      <c r="AP6" s="781"/>
      <c r="AQ6" s="782"/>
      <c r="AR6" s="782"/>
      <c r="AS6" s="782"/>
      <c r="AT6" s="783"/>
      <c r="AU6" s="781"/>
      <c r="AV6" s="782"/>
      <c r="AW6" s="782"/>
      <c r="AX6" s="782"/>
      <c r="AY6" s="787"/>
      <c r="AZ6" s="214"/>
      <c r="BA6" s="214"/>
      <c r="BB6" s="214"/>
      <c r="BC6" s="214"/>
      <c r="BD6" s="214"/>
      <c r="BE6" s="215"/>
      <c r="BF6" s="215"/>
      <c r="BG6" s="215"/>
      <c r="BH6" s="215"/>
      <c r="BI6" s="215"/>
      <c r="BJ6" s="215"/>
      <c r="BK6" s="215"/>
      <c r="BL6" s="215"/>
      <c r="BM6" s="215"/>
      <c r="BN6" s="215"/>
      <c r="BO6" s="215"/>
      <c r="BP6" s="215"/>
      <c r="BQ6" s="775"/>
      <c r="BR6" s="776"/>
      <c r="BS6" s="776"/>
      <c r="BT6" s="776"/>
      <c r="BU6" s="776"/>
      <c r="BV6" s="776"/>
      <c r="BW6" s="776"/>
      <c r="BX6" s="776"/>
      <c r="BY6" s="776"/>
      <c r="BZ6" s="776"/>
      <c r="CA6" s="776"/>
      <c r="CB6" s="776"/>
      <c r="CC6" s="776"/>
      <c r="CD6" s="776"/>
      <c r="CE6" s="776"/>
      <c r="CF6" s="776"/>
      <c r="CG6" s="777"/>
      <c r="CH6" s="781"/>
      <c r="CI6" s="782"/>
      <c r="CJ6" s="782"/>
      <c r="CK6" s="782"/>
      <c r="CL6" s="783"/>
      <c r="CM6" s="781"/>
      <c r="CN6" s="782"/>
      <c r="CO6" s="782"/>
      <c r="CP6" s="782"/>
      <c r="CQ6" s="783"/>
      <c r="CR6" s="781"/>
      <c r="CS6" s="782"/>
      <c r="CT6" s="782"/>
      <c r="CU6" s="782"/>
      <c r="CV6" s="783"/>
      <c r="CW6" s="781"/>
      <c r="CX6" s="782"/>
      <c r="CY6" s="782"/>
      <c r="CZ6" s="782"/>
      <c r="DA6" s="783"/>
      <c r="DB6" s="781"/>
      <c r="DC6" s="782"/>
      <c r="DD6" s="782"/>
      <c r="DE6" s="782"/>
      <c r="DF6" s="783"/>
      <c r="DG6" s="811"/>
      <c r="DH6" s="812"/>
      <c r="DI6" s="812"/>
      <c r="DJ6" s="812"/>
      <c r="DK6" s="813"/>
      <c r="DL6" s="811"/>
      <c r="DM6" s="812"/>
      <c r="DN6" s="812"/>
      <c r="DO6" s="812"/>
      <c r="DP6" s="813"/>
      <c r="DQ6" s="781"/>
      <c r="DR6" s="782"/>
      <c r="DS6" s="782"/>
      <c r="DT6" s="782"/>
      <c r="DU6" s="783"/>
      <c r="DV6" s="781"/>
      <c r="DW6" s="782"/>
      <c r="DX6" s="782"/>
      <c r="DY6" s="782"/>
      <c r="DZ6" s="787"/>
      <c r="EA6" s="216"/>
    </row>
    <row r="7" spans="1:131" s="217" customFormat="1" ht="26.25" customHeight="1" thickTop="1" x14ac:dyDescent="0.2">
      <c r="A7" s="218">
        <v>1</v>
      </c>
      <c r="B7" s="794" t="s">
        <v>373</v>
      </c>
      <c r="C7" s="795"/>
      <c r="D7" s="795"/>
      <c r="E7" s="795"/>
      <c r="F7" s="795"/>
      <c r="G7" s="795"/>
      <c r="H7" s="795"/>
      <c r="I7" s="795"/>
      <c r="J7" s="795"/>
      <c r="K7" s="795"/>
      <c r="L7" s="795"/>
      <c r="M7" s="795"/>
      <c r="N7" s="795"/>
      <c r="O7" s="795"/>
      <c r="P7" s="796"/>
      <c r="Q7" s="797">
        <v>9843</v>
      </c>
      <c r="R7" s="798"/>
      <c r="S7" s="798"/>
      <c r="T7" s="798"/>
      <c r="U7" s="798"/>
      <c r="V7" s="798">
        <v>9415</v>
      </c>
      <c r="W7" s="798"/>
      <c r="X7" s="798"/>
      <c r="Y7" s="798"/>
      <c r="Z7" s="798"/>
      <c r="AA7" s="798">
        <v>428</v>
      </c>
      <c r="AB7" s="798"/>
      <c r="AC7" s="798"/>
      <c r="AD7" s="798"/>
      <c r="AE7" s="799"/>
      <c r="AF7" s="800">
        <v>427</v>
      </c>
      <c r="AG7" s="801"/>
      <c r="AH7" s="801"/>
      <c r="AI7" s="801"/>
      <c r="AJ7" s="802"/>
      <c r="AK7" s="803">
        <v>23</v>
      </c>
      <c r="AL7" s="804"/>
      <c r="AM7" s="804"/>
      <c r="AN7" s="804"/>
      <c r="AO7" s="804"/>
      <c r="AP7" s="804">
        <v>6081</v>
      </c>
      <c r="AQ7" s="804"/>
      <c r="AR7" s="804"/>
      <c r="AS7" s="804"/>
      <c r="AT7" s="804"/>
      <c r="AU7" s="805"/>
      <c r="AV7" s="805"/>
      <c r="AW7" s="805"/>
      <c r="AX7" s="805"/>
      <c r="AY7" s="806"/>
      <c r="AZ7" s="214"/>
      <c r="BA7" s="214"/>
      <c r="BB7" s="214"/>
      <c r="BC7" s="214"/>
      <c r="BD7" s="214"/>
      <c r="BE7" s="215"/>
      <c r="BF7" s="215"/>
      <c r="BG7" s="215"/>
      <c r="BH7" s="215"/>
      <c r="BI7" s="215"/>
      <c r="BJ7" s="215"/>
      <c r="BK7" s="215"/>
      <c r="BL7" s="215"/>
      <c r="BM7" s="215"/>
      <c r="BN7" s="215"/>
      <c r="BO7" s="215"/>
      <c r="BP7" s="215"/>
      <c r="BQ7" s="218">
        <v>1</v>
      </c>
      <c r="BR7" s="219"/>
      <c r="BS7" s="791"/>
      <c r="BT7" s="792"/>
      <c r="BU7" s="792"/>
      <c r="BV7" s="792"/>
      <c r="BW7" s="792"/>
      <c r="BX7" s="792"/>
      <c r="BY7" s="792"/>
      <c r="BZ7" s="792"/>
      <c r="CA7" s="792"/>
      <c r="CB7" s="792"/>
      <c r="CC7" s="792"/>
      <c r="CD7" s="792"/>
      <c r="CE7" s="792"/>
      <c r="CF7" s="792"/>
      <c r="CG7" s="807"/>
      <c r="CH7" s="788"/>
      <c r="CI7" s="789"/>
      <c r="CJ7" s="789"/>
      <c r="CK7" s="789"/>
      <c r="CL7" s="790"/>
      <c r="CM7" s="788"/>
      <c r="CN7" s="789"/>
      <c r="CO7" s="789"/>
      <c r="CP7" s="789"/>
      <c r="CQ7" s="790"/>
      <c r="CR7" s="788"/>
      <c r="CS7" s="789"/>
      <c r="CT7" s="789"/>
      <c r="CU7" s="789"/>
      <c r="CV7" s="790"/>
      <c r="CW7" s="788"/>
      <c r="CX7" s="789"/>
      <c r="CY7" s="789"/>
      <c r="CZ7" s="789"/>
      <c r="DA7" s="790"/>
      <c r="DB7" s="788"/>
      <c r="DC7" s="789"/>
      <c r="DD7" s="789"/>
      <c r="DE7" s="789"/>
      <c r="DF7" s="790"/>
      <c r="DG7" s="788"/>
      <c r="DH7" s="789"/>
      <c r="DI7" s="789"/>
      <c r="DJ7" s="789"/>
      <c r="DK7" s="790"/>
      <c r="DL7" s="788"/>
      <c r="DM7" s="789"/>
      <c r="DN7" s="789"/>
      <c r="DO7" s="789"/>
      <c r="DP7" s="790"/>
      <c r="DQ7" s="788"/>
      <c r="DR7" s="789"/>
      <c r="DS7" s="789"/>
      <c r="DT7" s="789"/>
      <c r="DU7" s="790"/>
      <c r="DV7" s="791"/>
      <c r="DW7" s="792"/>
      <c r="DX7" s="792"/>
      <c r="DY7" s="792"/>
      <c r="DZ7" s="793"/>
      <c r="EA7" s="216"/>
    </row>
    <row r="8" spans="1:131" s="217" customFormat="1" ht="26.25" customHeight="1" x14ac:dyDescent="0.2">
      <c r="A8" s="220">
        <v>2</v>
      </c>
      <c r="B8" s="825"/>
      <c r="C8" s="826"/>
      <c r="D8" s="826"/>
      <c r="E8" s="826"/>
      <c r="F8" s="826"/>
      <c r="G8" s="826"/>
      <c r="H8" s="826"/>
      <c r="I8" s="826"/>
      <c r="J8" s="826"/>
      <c r="K8" s="826"/>
      <c r="L8" s="826"/>
      <c r="M8" s="826"/>
      <c r="N8" s="826"/>
      <c r="O8" s="826"/>
      <c r="P8" s="827"/>
      <c r="Q8" s="828"/>
      <c r="R8" s="829"/>
      <c r="S8" s="829"/>
      <c r="T8" s="829"/>
      <c r="U8" s="829"/>
      <c r="V8" s="829"/>
      <c r="W8" s="829"/>
      <c r="X8" s="829"/>
      <c r="Y8" s="829"/>
      <c r="Z8" s="829"/>
      <c r="AA8" s="829"/>
      <c r="AB8" s="829"/>
      <c r="AC8" s="829"/>
      <c r="AD8" s="829"/>
      <c r="AE8" s="830"/>
      <c r="AF8" s="831"/>
      <c r="AG8" s="832"/>
      <c r="AH8" s="832"/>
      <c r="AI8" s="832"/>
      <c r="AJ8" s="833"/>
      <c r="AK8" s="814"/>
      <c r="AL8" s="815"/>
      <c r="AM8" s="815"/>
      <c r="AN8" s="815"/>
      <c r="AO8" s="815"/>
      <c r="AP8" s="815"/>
      <c r="AQ8" s="815"/>
      <c r="AR8" s="815"/>
      <c r="AS8" s="815"/>
      <c r="AT8" s="815"/>
      <c r="AU8" s="816"/>
      <c r="AV8" s="816"/>
      <c r="AW8" s="816"/>
      <c r="AX8" s="816"/>
      <c r="AY8" s="817"/>
      <c r="AZ8" s="214"/>
      <c r="BA8" s="214"/>
      <c r="BB8" s="214"/>
      <c r="BC8" s="214"/>
      <c r="BD8" s="214"/>
      <c r="BE8" s="215"/>
      <c r="BF8" s="215"/>
      <c r="BG8" s="215"/>
      <c r="BH8" s="215"/>
      <c r="BI8" s="215"/>
      <c r="BJ8" s="215"/>
      <c r="BK8" s="215"/>
      <c r="BL8" s="215"/>
      <c r="BM8" s="215"/>
      <c r="BN8" s="215"/>
      <c r="BO8" s="215"/>
      <c r="BP8" s="215"/>
      <c r="BQ8" s="220">
        <v>2</v>
      </c>
      <c r="BR8" s="221"/>
      <c r="BS8" s="818"/>
      <c r="BT8" s="819"/>
      <c r="BU8" s="819"/>
      <c r="BV8" s="819"/>
      <c r="BW8" s="819"/>
      <c r="BX8" s="819"/>
      <c r="BY8" s="819"/>
      <c r="BZ8" s="819"/>
      <c r="CA8" s="819"/>
      <c r="CB8" s="819"/>
      <c r="CC8" s="819"/>
      <c r="CD8" s="819"/>
      <c r="CE8" s="819"/>
      <c r="CF8" s="819"/>
      <c r="CG8" s="820"/>
      <c r="CH8" s="821"/>
      <c r="CI8" s="822"/>
      <c r="CJ8" s="822"/>
      <c r="CK8" s="822"/>
      <c r="CL8" s="823"/>
      <c r="CM8" s="821"/>
      <c r="CN8" s="822"/>
      <c r="CO8" s="822"/>
      <c r="CP8" s="822"/>
      <c r="CQ8" s="823"/>
      <c r="CR8" s="821"/>
      <c r="CS8" s="822"/>
      <c r="CT8" s="822"/>
      <c r="CU8" s="822"/>
      <c r="CV8" s="823"/>
      <c r="CW8" s="821"/>
      <c r="CX8" s="822"/>
      <c r="CY8" s="822"/>
      <c r="CZ8" s="822"/>
      <c r="DA8" s="823"/>
      <c r="DB8" s="821"/>
      <c r="DC8" s="822"/>
      <c r="DD8" s="822"/>
      <c r="DE8" s="822"/>
      <c r="DF8" s="823"/>
      <c r="DG8" s="821"/>
      <c r="DH8" s="822"/>
      <c r="DI8" s="822"/>
      <c r="DJ8" s="822"/>
      <c r="DK8" s="823"/>
      <c r="DL8" s="821"/>
      <c r="DM8" s="822"/>
      <c r="DN8" s="822"/>
      <c r="DO8" s="822"/>
      <c r="DP8" s="823"/>
      <c r="DQ8" s="821"/>
      <c r="DR8" s="822"/>
      <c r="DS8" s="822"/>
      <c r="DT8" s="822"/>
      <c r="DU8" s="823"/>
      <c r="DV8" s="818"/>
      <c r="DW8" s="819"/>
      <c r="DX8" s="819"/>
      <c r="DY8" s="819"/>
      <c r="DZ8" s="824"/>
      <c r="EA8" s="216"/>
    </row>
    <row r="9" spans="1:131" s="217" customFormat="1" ht="26.25" customHeight="1" x14ac:dyDescent="0.2">
      <c r="A9" s="220">
        <v>3</v>
      </c>
      <c r="B9" s="825"/>
      <c r="C9" s="826"/>
      <c r="D9" s="826"/>
      <c r="E9" s="826"/>
      <c r="F9" s="826"/>
      <c r="G9" s="826"/>
      <c r="H9" s="826"/>
      <c r="I9" s="826"/>
      <c r="J9" s="826"/>
      <c r="K9" s="826"/>
      <c r="L9" s="826"/>
      <c r="M9" s="826"/>
      <c r="N9" s="826"/>
      <c r="O9" s="826"/>
      <c r="P9" s="827"/>
      <c r="Q9" s="828"/>
      <c r="R9" s="829"/>
      <c r="S9" s="829"/>
      <c r="T9" s="829"/>
      <c r="U9" s="829"/>
      <c r="V9" s="829"/>
      <c r="W9" s="829"/>
      <c r="X9" s="829"/>
      <c r="Y9" s="829"/>
      <c r="Z9" s="829"/>
      <c r="AA9" s="829"/>
      <c r="AB9" s="829"/>
      <c r="AC9" s="829"/>
      <c r="AD9" s="829"/>
      <c r="AE9" s="830"/>
      <c r="AF9" s="831"/>
      <c r="AG9" s="832"/>
      <c r="AH9" s="832"/>
      <c r="AI9" s="832"/>
      <c r="AJ9" s="833"/>
      <c r="AK9" s="814"/>
      <c r="AL9" s="815"/>
      <c r="AM9" s="815"/>
      <c r="AN9" s="815"/>
      <c r="AO9" s="815"/>
      <c r="AP9" s="815"/>
      <c r="AQ9" s="815"/>
      <c r="AR9" s="815"/>
      <c r="AS9" s="815"/>
      <c r="AT9" s="815"/>
      <c r="AU9" s="816"/>
      <c r="AV9" s="816"/>
      <c r="AW9" s="816"/>
      <c r="AX9" s="816"/>
      <c r="AY9" s="817"/>
      <c r="AZ9" s="214"/>
      <c r="BA9" s="214"/>
      <c r="BB9" s="214"/>
      <c r="BC9" s="214"/>
      <c r="BD9" s="214"/>
      <c r="BE9" s="215"/>
      <c r="BF9" s="215"/>
      <c r="BG9" s="215"/>
      <c r="BH9" s="215"/>
      <c r="BI9" s="215"/>
      <c r="BJ9" s="215"/>
      <c r="BK9" s="215"/>
      <c r="BL9" s="215"/>
      <c r="BM9" s="215"/>
      <c r="BN9" s="215"/>
      <c r="BO9" s="215"/>
      <c r="BP9" s="215"/>
      <c r="BQ9" s="220">
        <v>3</v>
      </c>
      <c r="BR9" s="221"/>
      <c r="BS9" s="818"/>
      <c r="BT9" s="819"/>
      <c r="BU9" s="819"/>
      <c r="BV9" s="819"/>
      <c r="BW9" s="819"/>
      <c r="BX9" s="819"/>
      <c r="BY9" s="819"/>
      <c r="BZ9" s="819"/>
      <c r="CA9" s="819"/>
      <c r="CB9" s="819"/>
      <c r="CC9" s="819"/>
      <c r="CD9" s="819"/>
      <c r="CE9" s="819"/>
      <c r="CF9" s="819"/>
      <c r="CG9" s="820"/>
      <c r="CH9" s="821"/>
      <c r="CI9" s="822"/>
      <c r="CJ9" s="822"/>
      <c r="CK9" s="822"/>
      <c r="CL9" s="823"/>
      <c r="CM9" s="821"/>
      <c r="CN9" s="822"/>
      <c r="CO9" s="822"/>
      <c r="CP9" s="822"/>
      <c r="CQ9" s="823"/>
      <c r="CR9" s="821"/>
      <c r="CS9" s="822"/>
      <c r="CT9" s="822"/>
      <c r="CU9" s="822"/>
      <c r="CV9" s="823"/>
      <c r="CW9" s="821"/>
      <c r="CX9" s="822"/>
      <c r="CY9" s="822"/>
      <c r="CZ9" s="822"/>
      <c r="DA9" s="823"/>
      <c r="DB9" s="821"/>
      <c r="DC9" s="822"/>
      <c r="DD9" s="822"/>
      <c r="DE9" s="822"/>
      <c r="DF9" s="823"/>
      <c r="DG9" s="821"/>
      <c r="DH9" s="822"/>
      <c r="DI9" s="822"/>
      <c r="DJ9" s="822"/>
      <c r="DK9" s="823"/>
      <c r="DL9" s="821"/>
      <c r="DM9" s="822"/>
      <c r="DN9" s="822"/>
      <c r="DO9" s="822"/>
      <c r="DP9" s="823"/>
      <c r="DQ9" s="821"/>
      <c r="DR9" s="822"/>
      <c r="DS9" s="822"/>
      <c r="DT9" s="822"/>
      <c r="DU9" s="823"/>
      <c r="DV9" s="818"/>
      <c r="DW9" s="819"/>
      <c r="DX9" s="819"/>
      <c r="DY9" s="819"/>
      <c r="DZ9" s="824"/>
      <c r="EA9" s="216"/>
    </row>
    <row r="10" spans="1:131" s="217" customFormat="1" ht="26.25" customHeight="1" x14ac:dyDescent="0.2">
      <c r="A10" s="220">
        <v>4</v>
      </c>
      <c r="B10" s="825"/>
      <c r="C10" s="826"/>
      <c r="D10" s="826"/>
      <c r="E10" s="826"/>
      <c r="F10" s="826"/>
      <c r="G10" s="826"/>
      <c r="H10" s="826"/>
      <c r="I10" s="826"/>
      <c r="J10" s="826"/>
      <c r="K10" s="826"/>
      <c r="L10" s="826"/>
      <c r="M10" s="826"/>
      <c r="N10" s="826"/>
      <c r="O10" s="826"/>
      <c r="P10" s="827"/>
      <c r="Q10" s="828"/>
      <c r="R10" s="829"/>
      <c r="S10" s="829"/>
      <c r="T10" s="829"/>
      <c r="U10" s="829"/>
      <c r="V10" s="829"/>
      <c r="W10" s="829"/>
      <c r="X10" s="829"/>
      <c r="Y10" s="829"/>
      <c r="Z10" s="829"/>
      <c r="AA10" s="829"/>
      <c r="AB10" s="829"/>
      <c r="AC10" s="829"/>
      <c r="AD10" s="829"/>
      <c r="AE10" s="830"/>
      <c r="AF10" s="831"/>
      <c r="AG10" s="832"/>
      <c r="AH10" s="832"/>
      <c r="AI10" s="832"/>
      <c r="AJ10" s="833"/>
      <c r="AK10" s="814"/>
      <c r="AL10" s="815"/>
      <c r="AM10" s="815"/>
      <c r="AN10" s="815"/>
      <c r="AO10" s="815"/>
      <c r="AP10" s="815"/>
      <c r="AQ10" s="815"/>
      <c r="AR10" s="815"/>
      <c r="AS10" s="815"/>
      <c r="AT10" s="815"/>
      <c r="AU10" s="816"/>
      <c r="AV10" s="816"/>
      <c r="AW10" s="816"/>
      <c r="AX10" s="816"/>
      <c r="AY10" s="817"/>
      <c r="AZ10" s="214"/>
      <c r="BA10" s="214"/>
      <c r="BB10" s="214"/>
      <c r="BC10" s="214"/>
      <c r="BD10" s="214"/>
      <c r="BE10" s="215"/>
      <c r="BF10" s="215"/>
      <c r="BG10" s="215"/>
      <c r="BH10" s="215"/>
      <c r="BI10" s="215"/>
      <c r="BJ10" s="215"/>
      <c r="BK10" s="215"/>
      <c r="BL10" s="215"/>
      <c r="BM10" s="215"/>
      <c r="BN10" s="215"/>
      <c r="BO10" s="215"/>
      <c r="BP10" s="215"/>
      <c r="BQ10" s="220">
        <v>4</v>
      </c>
      <c r="BR10" s="221"/>
      <c r="BS10" s="818"/>
      <c r="BT10" s="819"/>
      <c r="BU10" s="819"/>
      <c r="BV10" s="819"/>
      <c r="BW10" s="819"/>
      <c r="BX10" s="819"/>
      <c r="BY10" s="819"/>
      <c r="BZ10" s="819"/>
      <c r="CA10" s="819"/>
      <c r="CB10" s="819"/>
      <c r="CC10" s="819"/>
      <c r="CD10" s="819"/>
      <c r="CE10" s="819"/>
      <c r="CF10" s="819"/>
      <c r="CG10" s="820"/>
      <c r="CH10" s="821"/>
      <c r="CI10" s="822"/>
      <c r="CJ10" s="822"/>
      <c r="CK10" s="822"/>
      <c r="CL10" s="823"/>
      <c r="CM10" s="821"/>
      <c r="CN10" s="822"/>
      <c r="CO10" s="822"/>
      <c r="CP10" s="822"/>
      <c r="CQ10" s="823"/>
      <c r="CR10" s="821"/>
      <c r="CS10" s="822"/>
      <c r="CT10" s="822"/>
      <c r="CU10" s="822"/>
      <c r="CV10" s="823"/>
      <c r="CW10" s="821"/>
      <c r="CX10" s="822"/>
      <c r="CY10" s="822"/>
      <c r="CZ10" s="822"/>
      <c r="DA10" s="823"/>
      <c r="DB10" s="821"/>
      <c r="DC10" s="822"/>
      <c r="DD10" s="822"/>
      <c r="DE10" s="822"/>
      <c r="DF10" s="823"/>
      <c r="DG10" s="821"/>
      <c r="DH10" s="822"/>
      <c r="DI10" s="822"/>
      <c r="DJ10" s="822"/>
      <c r="DK10" s="823"/>
      <c r="DL10" s="821"/>
      <c r="DM10" s="822"/>
      <c r="DN10" s="822"/>
      <c r="DO10" s="822"/>
      <c r="DP10" s="823"/>
      <c r="DQ10" s="821"/>
      <c r="DR10" s="822"/>
      <c r="DS10" s="822"/>
      <c r="DT10" s="822"/>
      <c r="DU10" s="823"/>
      <c r="DV10" s="818"/>
      <c r="DW10" s="819"/>
      <c r="DX10" s="819"/>
      <c r="DY10" s="819"/>
      <c r="DZ10" s="824"/>
      <c r="EA10" s="216"/>
    </row>
    <row r="11" spans="1:131" s="217" customFormat="1" ht="26.25" customHeight="1" x14ac:dyDescent="0.2">
      <c r="A11" s="220">
        <v>5</v>
      </c>
      <c r="B11" s="825"/>
      <c r="C11" s="826"/>
      <c r="D11" s="826"/>
      <c r="E11" s="826"/>
      <c r="F11" s="826"/>
      <c r="G11" s="826"/>
      <c r="H11" s="826"/>
      <c r="I11" s="826"/>
      <c r="J11" s="826"/>
      <c r="K11" s="826"/>
      <c r="L11" s="826"/>
      <c r="M11" s="826"/>
      <c r="N11" s="826"/>
      <c r="O11" s="826"/>
      <c r="P11" s="827"/>
      <c r="Q11" s="828"/>
      <c r="R11" s="829"/>
      <c r="S11" s="829"/>
      <c r="T11" s="829"/>
      <c r="U11" s="829"/>
      <c r="V11" s="829"/>
      <c r="W11" s="829"/>
      <c r="X11" s="829"/>
      <c r="Y11" s="829"/>
      <c r="Z11" s="829"/>
      <c r="AA11" s="829"/>
      <c r="AB11" s="829"/>
      <c r="AC11" s="829"/>
      <c r="AD11" s="829"/>
      <c r="AE11" s="830"/>
      <c r="AF11" s="831"/>
      <c r="AG11" s="832"/>
      <c r="AH11" s="832"/>
      <c r="AI11" s="832"/>
      <c r="AJ11" s="833"/>
      <c r="AK11" s="814"/>
      <c r="AL11" s="815"/>
      <c r="AM11" s="815"/>
      <c r="AN11" s="815"/>
      <c r="AO11" s="815"/>
      <c r="AP11" s="815"/>
      <c r="AQ11" s="815"/>
      <c r="AR11" s="815"/>
      <c r="AS11" s="815"/>
      <c r="AT11" s="815"/>
      <c r="AU11" s="816"/>
      <c r="AV11" s="816"/>
      <c r="AW11" s="816"/>
      <c r="AX11" s="816"/>
      <c r="AY11" s="817"/>
      <c r="AZ11" s="214"/>
      <c r="BA11" s="214"/>
      <c r="BB11" s="214"/>
      <c r="BC11" s="214"/>
      <c r="BD11" s="214"/>
      <c r="BE11" s="215"/>
      <c r="BF11" s="215"/>
      <c r="BG11" s="215"/>
      <c r="BH11" s="215"/>
      <c r="BI11" s="215"/>
      <c r="BJ11" s="215"/>
      <c r="BK11" s="215"/>
      <c r="BL11" s="215"/>
      <c r="BM11" s="215"/>
      <c r="BN11" s="215"/>
      <c r="BO11" s="215"/>
      <c r="BP11" s="215"/>
      <c r="BQ11" s="220">
        <v>5</v>
      </c>
      <c r="BR11" s="221"/>
      <c r="BS11" s="818"/>
      <c r="BT11" s="819"/>
      <c r="BU11" s="819"/>
      <c r="BV11" s="819"/>
      <c r="BW11" s="819"/>
      <c r="BX11" s="819"/>
      <c r="BY11" s="819"/>
      <c r="BZ11" s="819"/>
      <c r="CA11" s="819"/>
      <c r="CB11" s="819"/>
      <c r="CC11" s="819"/>
      <c r="CD11" s="819"/>
      <c r="CE11" s="819"/>
      <c r="CF11" s="819"/>
      <c r="CG11" s="820"/>
      <c r="CH11" s="821"/>
      <c r="CI11" s="822"/>
      <c r="CJ11" s="822"/>
      <c r="CK11" s="822"/>
      <c r="CL11" s="823"/>
      <c r="CM11" s="821"/>
      <c r="CN11" s="822"/>
      <c r="CO11" s="822"/>
      <c r="CP11" s="822"/>
      <c r="CQ11" s="823"/>
      <c r="CR11" s="821"/>
      <c r="CS11" s="822"/>
      <c r="CT11" s="822"/>
      <c r="CU11" s="822"/>
      <c r="CV11" s="823"/>
      <c r="CW11" s="821"/>
      <c r="CX11" s="822"/>
      <c r="CY11" s="822"/>
      <c r="CZ11" s="822"/>
      <c r="DA11" s="823"/>
      <c r="DB11" s="821"/>
      <c r="DC11" s="822"/>
      <c r="DD11" s="822"/>
      <c r="DE11" s="822"/>
      <c r="DF11" s="823"/>
      <c r="DG11" s="821"/>
      <c r="DH11" s="822"/>
      <c r="DI11" s="822"/>
      <c r="DJ11" s="822"/>
      <c r="DK11" s="823"/>
      <c r="DL11" s="821"/>
      <c r="DM11" s="822"/>
      <c r="DN11" s="822"/>
      <c r="DO11" s="822"/>
      <c r="DP11" s="823"/>
      <c r="DQ11" s="821"/>
      <c r="DR11" s="822"/>
      <c r="DS11" s="822"/>
      <c r="DT11" s="822"/>
      <c r="DU11" s="823"/>
      <c r="DV11" s="818"/>
      <c r="DW11" s="819"/>
      <c r="DX11" s="819"/>
      <c r="DY11" s="819"/>
      <c r="DZ11" s="824"/>
      <c r="EA11" s="216"/>
    </row>
    <row r="12" spans="1:131" s="217" customFormat="1" ht="26.25" customHeight="1" x14ac:dyDescent="0.2">
      <c r="A12" s="220">
        <v>6</v>
      </c>
      <c r="B12" s="825"/>
      <c r="C12" s="826"/>
      <c r="D12" s="826"/>
      <c r="E12" s="826"/>
      <c r="F12" s="826"/>
      <c r="G12" s="826"/>
      <c r="H12" s="826"/>
      <c r="I12" s="826"/>
      <c r="J12" s="826"/>
      <c r="K12" s="826"/>
      <c r="L12" s="826"/>
      <c r="M12" s="826"/>
      <c r="N12" s="826"/>
      <c r="O12" s="826"/>
      <c r="P12" s="827"/>
      <c r="Q12" s="828"/>
      <c r="R12" s="829"/>
      <c r="S12" s="829"/>
      <c r="T12" s="829"/>
      <c r="U12" s="829"/>
      <c r="V12" s="829"/>
      <c r="W12" s="829"/>
      <c r="X12" s="829"/>
      <c r="Y12" s="829"/>
      <c r="Z12" s="829"/>
      <c r="AA12" s="829"/>
      <c r="AB12" s="829"/>
      <c r="AC12" s="829"/>
      <c r="AD12" s="829"/>
      <c r="AE12" s="830"/>
      <c r="AF12" s="831"/>
      <c r="AG12" s="832"/>
      <c r="AH12" s="832"/>
      <c r="AI12" s="832"/>
      <c r="AJ12" s="833"/>
      <c r="AK12" s="814"/>
      <c r="AL12" s="815"/>
      <c r="AM12" s="815"/>
      <c r="AN12" s="815"/>
      <c r="AO12" s="815"/>
      <c r="AP12" s="815"/>
      <c r="AQ12" s="815"/>
      <c r="AR12" s="815"/>
      <c r="AS12" s="815"/>
      <c r="AT12" s="815"/>
      <c r="AU12" s="816"/>
      <c r="AV12" s="816"/>
      <c r="AW12" s="816"/>
      <c r="AX12" s="816"/>
      <c r="AY12" s="817"/>
      <c r="AZ12" s="214"/>
      <c r="BA12" s="214"/>
      <c r="BB12" s="214"/>
      <c r="BC12" s="214"/>
      <c r="BD12" s="214"/>
      <c r="BE12" s="215"/>
      <c r="BF12" s="215"/>
      <c r="BG12" s="215"/>
      <c r="BH12" s="215"/>
      <c r="BI12" s="215"/>
      <c r="BJ12" s="215"/>
      <c r="BK12" s="215"/>
      <c r="BL12" s="215"/>
      <c r="BM12" s="215"/>
      <c r="BN12" s="215"/>
      <c r="BO12" s="215"/>
      <c r="BP12" s="215"/>
      <c r="BQ12" s="220">
        <v>6</v>
      </c>
      <c r="BR12" s="221"/>
      <c r="BS12" s="818"/>
      <c r="BT12" s="819"/>
      <c r="BU12" s="819"/>
      <c r="BV12" s="819"/>
      <c r="BW12" s="819"/>
      <c r="BX12" s="819"/>
      <c r="BY12" s="819"/>
      <c r="BZ12" s="819"/>
      <c r="CA12" s="819"/>
      <c r="CB12" s="819"/>
      <c r="CC12" s="819"/>
      <c r="CD12" s="819"/>
      <c r="CE12" s="819"/>
      <c r="CF12" s="819"/>
      <c r="CG12" s="820"/>
      <c r="CH12" s="821"/>
      <c r="CI12" s="822"/>
      <c r="CJ12" s="822"/>
      <c r="CK12" s="822"/>
      <c r="CL12" s="823"/>
      <c r="CM12" s="821"/>
      <c r="CN12" s="822"/>
      <c r="CO12" s="822"/>
      <c r="CP12" s="822"/>
      <c r="CQ12" s="823"/>
      <c r="CR12" s="821"/>
      <c r="CS12" s="822"/>
      <c r="CT12" s="822"/>
      <c r="CU12" s="822"/>
      <c r="CV12" s="823"/>
      <c r="CW12" s="821"/>
      <c r="CX12" s="822"/>
      <c r="CY12" s="822"/>
      <c r="CZ12" s="822"/>
      <c r="DA12" s="823"/>
      <c r="DB12" s="821"/>
      <c r="DC12" s="822"/>
      <c r="DD12" s="822"/>
      <c r="DE12" s="822"/>
      <c r="DF12" s="823"/>
      <c r="DG12" s="821"/>
      <c r="DH12" s="822"/>
      <c r="DI12" s="822"/>
      <c r="DJ12" s="822"/>
      <c r="DK12" s="823"/>
      <c r="DL12" s="821"/>
      <c r="DM12" s="822"/>
      <c r="DN12" s="822"/>
      <c r="DO12" s="822"/>
      <c r="DP12" s="823"/>
      <c r="DQ12" s="821"/>
      <c r="DR12" s="822"/>
      <c r="DS12" s="822"/>
      <c r="DT12" s="822"/>
      <c r="DU12" s="823"/>
      <c r="DV12" s="818"/>
      <c r="DW12" s="819"/>
      <c r="DX12" s="819"/>
      <c r="DY12" s="819"/>
      <c r="DZ12" s="824"/>
      <c r="EA12" s="216"/>
    </row>
    <row r="13" spans="1:131" s="217" customFormat="1" ht="26.25" customHeight="1" x14ac:dyDescent="0.2">
      <c r="A13" s="220">
        <v>7</v>
      </c>
      <c r="B13" s="825"/>
      <c r="C13" s="826"/>
      <c r="D13" s="826"/>
      <c r="E13" s="826"/>
      <c r="F13" s="826"/>
      <c r="G13" s="826"/>
      <c r="H13" s="826"/>
      <c r="I13" s="826"/>
      <c r="J13" s="826"/>
      <c r="K13" s="826"/>
      <c r="L13" s="826"/>
      <c r="M13" s="826"/>
      <c r="N13" s="826"/>
      <c r="O13" s="826"/>
      <c r="P13" s="827"/>
      <c r="Q13" s="828"/>
      <c r="R13" s="829"/>
      <c r="S13" s="829"/>
      <c r="T13" s="829"/>
      <c r="U13" s="829"/>
      <c r="V13" s="829"/>
      <c r="W13" s="829"/>
      <c r="X13" s="829"/>
      <c r="Y13" s="829"/>
      <c r="Z13" s="829"/>
      <c r="AA13" s="829"/>
      <c r="AB13" s="829"/>
      <c r="AC13" s="829"/>
      <c r="AD13" s="829"/>
      <c r="AE13" s="830"/>
      <c r="AF13" s="831"/>
      <c r="AG13" s="832"/>
      <c r="AH13" s="832"/>
      <c r="AI13" s="832"/>
      <c r="AJ13" s="833"/>
      <c r="AK13" s="814"/>
      <c r="AL13" s="815"/>
      <c r="AM13" s="815"/>
      <c r="AN13" s="815"/>
      <c r="AO13" s="815"/>
      <c r="AP13" s="815"/>
      <c r="AQ13" s="815"/>
      <c r="AR13" s="815"/>
      <c r="AS13" s="815"/>
      <c r="AT13" s="815"/>
      <c r="AU13" s="816"/>
      <c r="AV13" s="816"/>
      <c r="AW13" s="816"/>
      <c r="AX13" s="816"/>
      <c r="AY13" s="817"/>
      <c r="AZ13" s="214"/>
      <c r="BA13" s="214"/>
      <c r="BB13" s="214"/>
      <c r="BC13" s="214"/>
      <c r="BD13" s="214"/>
      <c r="BE13" s="215"/>
      <c r="BF13" s="215"/>
      <c r="BG13" s="215"/>
      <c r="BH13" s="215"/>
      <c r="BI13" s="215"/>
      <c r="BJ13" s="215"/>
      <c r="BK13" s="215"/>
      <c r="BL13" s="215"/>
      <c r="BM13" s="215"/>
      <c r="BN13" s="215"/>
      <c r="BO13" s="215"/>
      <c r="BP13" s="215"/>
      <c r="BQ13" s="220">
        <v>7</v>
      </c>
      <c r="BR13" s="221"/>
      <c r="BS13" s="818"/>
      <c r="BT13" s="819"/>
      <c r="BU13" s="819"/>
      <c r="BV13" s="819"/>
      <c r="BW13" s="819"/>
      <c r="BX13" s="819"/>
      <c r="BY13" s="819"/>
      <c r="BZ13" s="819"/>
      <c r="CA13" s="819"/>
      <c r="CB13" s="819"/>
      <c r="CC13" s="819"/>
      <c r="CD13" s="819"/>
      <c r="CE13" s="819"/>
      <c r="CF13" s="819"/>
      <c r="CG13" s="820"/>
      <c r="CH13" s="821"/>
      <c r="CI13" s="822"/>
      <c r="CJ13" s="822"/>
      <c r="CK13" s="822"/>
      <c r="CL13" s="823"/>
      <c r="CM13" s="821"/>
      <c r="CN13" s="822"/>
      <c r="CO13" s="822"/>
      <c r="CP13" s="822"/>
      <c r="CQ13" s="823"/>
      <c r="CR13" s="821"/>
      <c r="CS13" s="822"/>
      <c r="CT13" s="822"/>
      <c r="CU13" s="822"/>
      <c r="CV13" s="823"/>
      <c r="CW13" s="821"/>
      <c r="CX13" s="822"/>
      <c r="CY13" s="822"/>
      <c r="CZ13" s="822"/>
      <c r="DA13" s="823"/>
      <c r="DB13" s="821"/>
      <c r="DC13" s="822"/>
      <c r="DD13" s="822"/>
      <c r="DE13" s="822"/>
      <c r="DF13" s="823"/>
      <c r="DG13" s="821"/>
      <c r="DH13" s="822"/>
      <c r="DI13" s="822"/>
      <c r="DJ13" s="822"/>
      <c r="DK13" s="823"/>
      <c r="DL13" s="821"/>
      <c r="DM13" s="822"/>
      <c r="DN13" s="822"/>
      <c r="DO13" s="822"/>
      <c r="DP13" s="823"/>
      <c r="DQ13" s="821"/>
      <c r="DR13" s="822"/>
      <c r="DS13" s="822"/>
      <c r="DT13" s="822"/>
      <c r="DU13" s="823"/>
      <c r="DV13" s="818"/>
      <c r="DW13" s="819"/>
      <c r="DX13" s="819"/>
      <c r="DY13" s="819"/>
      <c r="DZ13" s="824"/>
      <c r="EA13" s="216"/>
    </row>
    <row r="14" spans="1:131" s="217" customFormat="1" ht="26.25" customHeight="1" x14ac:dyDescent="0.2">
      <c r="A14" s="220">
        <v>8</v>
      </c>
      <c r="B14" s="825"/>
      <c r="C14" s="826"/>
      <c r="D14" s="826"/>
      <c r="E14" s="826"/>
      <c r="F14" s="826"/>
      <c r="G14" s="826"/>
      <c r="H14" s="826"/>
      <c r="I14" s="826"/>
      <c r="J14" s="826"/>
      <c r="K14" s="826"/>
      <c r="L14" s="826"/>
      <c r="M14" s="826"/>
      <c r="N14" s="826"/>
      <c r="O14" s="826"/>
      <c r="P14" s="827"/>
      <c r="Q14" s="828"/>
      <c r="R14" s="829"/>
      <c r="S14" s="829"/>
      <c r="T14" s="829"/>
      <c r="U14" s="829"/>
      <c r="V14" s="829"/>
      <c r="W14" s="829"/>
      <c r="X14" s="829"/>
      <c r="Y14" s="829"/>
      <c r="Z14" s="829"/>
      <c r="AA14" s="829"/>
      <c r="AB14" s="829"/>
      <c r="AC14" s="829"/>
      <c r="AD14" s="829"/>
      <c r="AE14" s="830"/>
      <c r="AF14" s="831"/>
      <c r="AG14" s="832"/>
      <c r="AH14" s="832"/>
      <c r="AI14" s="832"/>
      <c r="AJ14" s="833"/>
      <c r="AK14" s="814"/>
      <c r="AL14" s="815"/>
      <c r="AM14" s="815"/>
      <c r="AN14" s="815"/>
      <c r="AO14" s="815"/>
      <c r="AP14" s="815"/>
      <c r="AQ14" s="815"/>
      <c r="AR14" s="815"/>
      <c r="AS14" s="815"/>
      <c r="AT14" s="815"/>
      <c r="AU14" s="816"/>
      <c r="AV14" s="816"/>
      <c r="AW14" s="816"/>
      <c r="AX14" s="816"/>
      <c r="AY14" s="817"/>
      <c r="AZ14" s="214"/>
      <c r="BA14" s="214"/>
      <c r="BB14" s="214"/>
      <c r="BC14" s="214"/>
      <c r="BD14" s="214"/>
      <c r="BE14" s="215"/>
      <c r="BF14" s="215"/>
      <c r="BG14" s="215"/>
      <c r="BH14" s="215"/>
      <c r="BI14" s="215"/>
      <c r="BJ14" s="215"/>
      <c r="BK14" s="215"/>
      <c r="BL14" s="215"/>
      <c r="BM14" s="215"/>
      <c r="BN14" s="215"/>
      <c r="BO14" s="215"/>
      <c r="BP14" s="215"/>
      <c r="BQ14" s="220">
        <v>8</v>
      </c>
      <c r="BR14" s="221"/>
      <c r="BS14" s="818"/>
      <c r="BT14" s="819"/>
      <c r="BU14" s="819"/>
      <c r="BV14" s="819"/>
      <c r="BW14" s="819"/>
      <c r="BX14" s="819"/>
      <c r="BY14" s="819"/>
      <c r="BZ14" s="819"/>
      <c r="CA14" s="819"/>
      <c r="CB14" s="819"/>
      <c r="CC14" s="819"/>
      <c r="CD14" s="819"/>
      <c r="CE14" s="819"/>
      <c r="CF14" s="819"/>
      <c r="CG14" s="820"/>
      <c r="CH14" s="821"/>
      <c r="CI14" s="822"/>
      <c r="CJ14" s="822"/>
      <c r="CK14" s="822"/>
      <c r="CL14" s="823"/>
      <c r="CM14" s="821"/>
      <c r="CN14" s="822"/>
      <c r="CO14" s="822"/>
      <c r="CP14" s="822"/>
      <c r="CQ14" s="823"/>
      <c r="CR14" s="821"/>
      <c r="CS14" s="822"/>
      <c r="CT14" s="822"/>
      <c r="CU14" s="822"/>
      <c r="CV14" s="823"/>
      <c r="CW14" s="821"/>
      <c r="CX14" s="822"/>
      <c r="CY14" s="822"/>
      <c r="CZ14" s="822"/>
      <c r="DA14" s="823"/>
      <c r="DB14" s="821"/>
      <c r="DC14" s="822"/>
      <c r="DD14" s="822"/>
      <c r="DE14" s="822"/>
      <c r="DF14" s="823"/>
      <c r="DG14" s="821"/>
      <c r="DH14" s="822"/>
      <c r="DI14" s="822"/>
      <c r="DJ14" s="822"/>
      <c r="DK14" s="823"/>
      <c r="DL14" s="821"/>
      <c r="DM14" s="822"/>
      <c r="DN14" s="822"/>
      <c r="DO14" s="822"/>
      <c r="DP14" s="823"/>
      <c r="DQ14" s="821"/>
      <c r="DR14" s="822"/>
      <c r="DS14" s="822"/>
      <c r="DT14" s="822"/>
      <c r="DU14" s="823"/>
      <c r="DV14" s="818"/>
      <c r="DW14" s="819"/>
      <c r="DX14" s="819"/>
      <c r="DY14" s="819"/>
      <c r="DZ14" s="824"/>
      <c r="EA14" s="216"/>
    </row>
    <row r="15" spans="1:131" s="217" customFormat="1" ht="26.25" customHeight="1" x14ac:dyDescent="0.2">
      <c r="A15" s="220">
        <v>9</v>
      </c>
      <c r="B15" s="825"/>
      <c r="C15" s="826"/>
      <c r="D15" s="826"/>
      <c r="E15" s="826"/>
      <c r="F15" s="826"/>
      <c r="G15" s="826"/>
      <c r="H15" s="826"/>
      <c r="I15" s="826"/>
      <c r="J15" s="826"/>
      <c r="K15" s="826"/>
      <c r="L15" s="826"/>
      <c r="M15" s="826"/>
      <c r="N15" s="826"/>
      <c r="O15" s="826"/>
      <c r="P15" s="827"/>
      <c r="Q15" s="828"/>
      <c r="R15" s="829"/>
      <c r="S15" s="829"/>
      <c r="T15" s="829"/>
      <c r="U15" s="829"/>
      <c r="V15" s="829"/>
      <c r="W15" s="829"/>
      <c r="X15" s="829"/>
      <c r="Y15" s="829"/>
      <c r="Z15" s="829"/>
      <c r="AA15" s="829"/>
      <c r="AB15" s="829"/>
      <c r="AC15" s="829"/>
      <c r="AD15" s="829"/>
      <c r="AE15" s="830"/>
      <c r="AF15" s="831"/>
      <c r="AG15" s="832"/>
      <c r="AH15" s="832"/>
      <c r="AI15" s="832"/>
      <c r="AJ15" s="833"/>
      <c r="AK15" s="814"/>
      <c r="AL15" s="815"/>
      <c r="AM15" s="815"/>
      <c r="AN15" s="815"/>
      <c r="AO15" s="815"/>
      <c r="AP15" s="815"/>
      <c r="AQ15" s="815"/>
      <c r="AR15" s="815"/>
      <c r="AS15" s="815"/>
      <c r="AT15" s="815"/>
      <c r="AU15" s="816"/>
      <c r="AV15" s="816"/>
      <c r="AW15" s="816"/>
      <c r="AX15" s="816"/>
      <c r="AY15" s="817"/>
      <c r="AZ15" s="214"/>
      <c r="BA15" s="214"/>
      <c r="BB15" s="214"/>
      <c r="BC15" s="214"/>
      <c r="BD15" s="214"/>
      <c r="BE15" s="215"/>
      <c r="BF15" s="215"/>
      <c r="BG15" s="215"/>
      <c r="BH15" s="215"/>
      <c r="BI15" s="215"/>
      <c r="BJ15" s="215"/>
      <c r="BK15" s="215"/>
      <c r="BL15" s="215"/>
      <c r="BM15" s="215"/>
      <c r="BN15" s="215"/>
      <c r="BO15" s="215"/>
      <c r="BP15" s="215"/>
      <c r="BQ15" s="220">
        <v>9</v>
      </c>
      <c r="BR15" s="221"/>
      <c r="BS15" s="818"/>
      <c r="BT15" s="819"/>
      <c r="BU15" s="819"/>
      <c r="BV15" s="819"/>
      <c r="BW15" s="819"/>
      <c r="BX15" s="819"/>
      <c r="BY15" s="819"/>
      <c r="BZ15" s="819"/>
      <c r="CA15" s="819"/>
      <c r="CB15" s="819"/>
      <c r="CC15" s="819"/>
      <c r="CD15" s="819"/>
      <c r="CE15" s="819"/>
      <c r="CF15" s="819"/>
      <c r="CG15" s="820"/>
      <c r="CH15" s="821"/>
      <c r="CI15" s="822"/>
      <c r="CJ15" s="822"/>
      <c r="CK15" s="822"/>
      <c r="CL15" s="823"/>
      <c r="CM15" s="821"/>
      <c r="CN15" s="822"/>
      <c r="CO15" s="822"/>
      <c r="CP15" s="822"/>
      <c r="CQ15" s="823"/>
      <c r="CR15" s="821"/>
      <c r="CS15" s="822"/>
      <c r="CT15" s="822"/>
      <c r="CU15" s="822"/>
      <c r="CV15" s="823"/>
      <c r="CW15" s="821"/>
      <c r="CX15" s="822"/>
      <c r="CY15" s="822"/>
      <c r="CZ15" s="822"/>
      <c r="DA15" s="823"/>
      <c r="DB15" s="821"/>
      <c r="DC15" s="822"/>
      <c r="DD15" s="822"/>
      <c r="DE15" s="822"/>
      <c r="DF15" s="823"/>
      <c r="DG15" s="821"/>
      <c r="DH15" s="822"/>
      <c r="DI15" s="822"/>
      <c r="DJ15" s="822"/>
      <c r="DK15" s="823"/>
      <c r="DL15" s="821"/>
      <c r="DM15" s="822"/>
      <c r="DN15" s="822"/>
      <c r="DO15" s="822"/>
      <c r="DP15" s="823"/>
      <c r="DQ15" s="821"/>
      <c r="DR15" s="822"/>
      <c r="DS15" s="822"/>
      <c r="DT15" s="822"/>
      <c r="DU15" s="823"/>
      <c r="DV15" s="818"/>
      <c r="DW15" s="819"/>
      <c r="DX15" s="819"/>
      <c r="DY15" s="819"/>
      <c r="DZ15" s="824"/>
      <c r="EA15" s="216"/>
    </row>
    <row r="16" spans="1:131" s="217" customFormat="1" ht="26.25" customHeight="1" x14ac:dyDescent="0.2">
      <c r="A16" s="220">
        <v>10</v>
      </c>
      <c r="B16" s="825"/>
      <c r="C16" s="826"/>
      <c r="D16" s="826"/>
      <c r="E16" s="826"/>
      <c r="F16" s="826"/>
      <c r="G16" s="826"/>
      <c r="H16" s="826"/>
      <c r="I16" s="826"/>
      <c r="J16" s="826"/>
      <c r="K16" s="826"/>
      <c r="L16" s="826"/>
      <c r="M16" s="826"/>
      <c r="N16" s="826"/>
      <c r="O16" s="826"/>
      <c r="P16" s="827"/>
      <c r="Q16" s="828"/>
      <c r="R16" s="829"/>
      <c r="S16" s="829"/>
      <c r="T16" s="829"/>
      <c r="U16" s="829"/>
      <c r="V16" s="829"/>
      <c r="W16" s="829"/>
      <c r="X16" s="829"/>
      <c r="Y16" s="829"/>
      <c r="Z16" s="829"/>
      <c r="AA16" s="829"/>
      <c r="AB16" s="829"/>
      <c r="AC16" s="829"/>
      <c r="AD16" s="829"/>
      <c r="AE16" s="830"/>
      <c r="AF16" s="831"/>
      <c r="AG16" s="832"/>
      <c r="AH16" s="832"/>
      <c r="AI16" s="832"/>
      <c r="AJ16" s="833"/>
      <c r="AK16" s="814"/>
      <c r="AL16" s="815"/>
      <c r="AM16" s="815"/>
      <c r="AN16" s="815"/>
      <c r="AO16" s="815"/>
      <c r="AP16" s="815"/>
      <c r="AQ16" s="815"/>
      <c r="AR16" s="815"/>
      <c r="AS16" s="815"/>
      <c r="AT16" s="815"/>
      <c r="AU16" s="816"/>
      <c r="AV16" s="816"/>
      <c r="AW16" s="816"/>
      <c r="AX16" s="816"/>
      <c r="AY16" s="817"/>
      <c r="AZ16" s="214"/>
      <c r="BA16" s="214"/>
      <c r="BB16" s="214"/>
      <c r="BC16" s="214"/>
      <c r="BD16" s="214"/>
      <c r="BE16" s="215"/>
      <c r="BF16" s="215"/>
      <c r="BG16" s="215"/>
      <c r="BH16" s="215"/>
      <c r="BI16" s="215"/>
      <c r="BJ16" s="215"/>
      <c r="BK16" s="215"/>
      <c r="BL16" s="215"/>
      <c r="BM16" s="215"/>
      <c r="BN16" s="215"/>
      <c r="BO16" s="215"/>
      <c r="BP16" s="215"/>
      <c r="BQ16" s="220">
        <v>10</v>
      </c>
      <c r="BR16" s="221"/>
      <c r="BS16" s="818"/>
      <c r="BT16" s="819"/>
      <c r="BU16" s="819"/>
      <c r="BV16" s="819"/>
      <c r="BW16" s="819"/>
      <c r="BX16" s="819"/>
      <c r="BY16" s="819"/>
      <c r="BZ16" s="819"/>
      <c r="CA16" s="819"/>
      <c r="CB16" s="819"/>
      <c r="CC16" s="819"/>
      <c r="CD16" s="819"/>
      <c r="CE16" s="819"/>
      <c r="CF16" s="819"/>
      <c r="CG16" s="820"/>
      <c r="CH16" s="821"/>
      <c r="CI16" s="822"/>
      <c r="CJ16" s="822"/>
      <c r="CK16" s="822"/>
      <c r="CL16" s="823"/>
      <c r="CM16" s="821"/>
      <c r="CN16" s="822"/>
      <c r="CO16" s="822"/>
      <c r="CP16" s="822"/>
      <c r="CQ16" s="823"/>
      <c r="CR16" s="821"/>
      <c r="CS16" s="822"/>
      <c r="CT16" s="822"/>
      <c r="CU16" s="822"/>
      <c r="CV16" s="823"/>
      <c r="CW16" s="821"/>
      <c r="CX16" s="822"/>
      <c r="CY16" s="822"/>
      <c r="CZ16" s="822"/>
      <c r="DA16" s="823"/>
      <c r="DB16" s="821"/>
      <c r="DC16" s="822"/>
      <c r="DD16" s="822"/>
      <c r="DE16" s="822"/>
      <c r="DF16" s="823"/>
      <c r="DG16" s="821"/>
      <c r="DH16" s="822"/>
      <c r="DI16" s="822"/>
      <c r="DJ16" s="822"/>
      <c r="DK16" s="823"/>
      <c r="DL16" s="821"/>
      <c r="DM16" s="822"/>
      <c r="DN16" s="822"/>
      <c r="DO16" s="822"/>
      <c r="DP16" s="823"/>
      <c r="DQ16" s="821"/>
      <c r="DR16" s="822"/>
      <c r="DS16" s="822"/>
      <c r="DT16" s="822"/>
      <c r="DU16" s="823"/>
      <c r="DV16" s="818"/>
      <c r="DW16" s="819"/>
      <c r="DX16" s="819"/>
      <c r="DY16" s="819"/>
      <c r="DZ16" s="824"/>
      <c r="EA16" s="216"/>
    </row>
    <row r="17" spans="1:131" s="217" customFormat="1" ht="26.25" customHeight="1" x14ac:dyDescent="0.2">
      <c r="A17" s="220">
        <v>11</v>
      </c>
      <c r="B17" s="825"/>
      <c r="C17" s="826"/>
      <c r="D17" s="826"/>
      <c r="E17" s="826"/>
      <c r="F17" s="826"/>
      <c r="G17" s="826"/>
      <c r="H17" s="826"/>
      <c r="I17" s="826"/>
      <c r="J17" s="826"/>
      <c r="K17" s="826"/>
      <c r="L17" s="826"/>
      <c r="M17" s="826"/>
      <c r="N17" s="826"/>
      <c r="O17" s="826"/>
      <c r="P17" s="827"/>
      <c r="Q17" s="828"/>
      <c r="R17" s="829"/>
      <c r="S17" s="829"/>
      <c r="T17" s="829"/>
      <c r="U17" s="829"/>
      <c r="V17" s="829"/>
      <c r="W17" s="829"/>
      <c r="X17" s="829"/>
      <c r="Y17" s="829"/>
      <c r="Z17" s="829"/>
      <c r="AA17" s="829"/>
      <c r="AB17" s="829"/>
      <c r="AC17" s="829"/>
      <c r="AD17" s="829"/>
      <c r="AE17" s="830"/>
      <c r="AF17" s="831"/>
      <c r="AG17" s="832"/>
      <c r="AH17" s="832"/>
      <c r="AI17" s="832"/>
      <c r="AJ17" s="833"/>
      <c r="AK17" s="814"/>
      <c r="AL17" s="815"/>
      <c r="AM17" s="815"/>
      <c r="AN17" s="815"/>
      <c r="AO17" s="815"/>
      <c r="AP17" s="815"/>
      <c r="AQ17" s="815"/>
      <c r="AR17" s="815"/>
      <c r="AS17" s="815"/>
      <c r="AT17" s="815"/>
      <c r="AU17" s="816"/>
      <c r="AV17" s="816"/>
      <c r="AW17" s="816"/>
      <c r="AX17" s="816"/>
      <c r="AY17" s="817"/>
      <c r="AZ17" s="214"/>
      <c r="BA17" s="214"/>
      <c r="BB17" s="214"/>
      <c r="BC17" s="214"/>
      <c r="BD17" s="214"/>
      <c r="BE17" s="215"/>
      <c r="BF17" s="215"/>
      <c r="BG17" s="215"/>
      <c r="BH17" s="215"/>
      <c r="BI17" s="215"/>
      <c r="BJ17" s="215"/>
      <c r="BK17" s="215"/>
      <c r="BL17" s="215"/>
      <c r="BM17" s="215"/>
      <c r="BN17" s="215"/>
      <c r="BO17" s="215"/>
      <c r="BP17" s="215"/>
      <c r="BQ17" s="220">
        <v>11</v>
      </c>
      <c r="BR17" s="221"/>
      <c r="BS17" s="818"/>
      <c r="BT17" s="819"/>
      <c r="BU17" s="819"/>
      <c r="BV17" s="819"/>
      <c r="BW17" s="819"/>
      <c r="BX17" s="819"/>
      <c r="BY17" s="819"/>
      <c r="BZ17" s="819"/>
      <c r="CA17" s="819"/>
      <c r="CB17" s="819"/>
      <c r="CC17" s="819"/>
      <c r="CD17" s="819"/>
      <c r="CE17" s="819"/>
      <c r="CF17" s="819"/>
      <c r="CG17" s="820"/>
      <c r="CH17" s="821"/>
      <c r="CI17" s="822"/>
      <c r="CJ17" s="822"/>
      <c r="CK17" s="822"/>
      <c r="CL17" s="823"/>
      <c r="CM17" s="821"/>
      <c r="CN17" s="822"/>
      <c r="CO17" s="822"/>
      <c r="CP17" s="822"/>
      <c r="CQ17" s="823"/>
      <c r="CR17" s="821"/>
      <c r="CS17" s="822"/>
      <c r="CT17" s="822"/>
      <c r="CU17" s="822"/>
      <c r="CV17" s="823"/>
      <c r="CW17" s="821"/>
      <c r="CX17" s="822"/>
      <c r="CY17" s="822"/>
      <c r="CZ17" s="822"/>
      <c r="DA17" s="823"/>
      <c r="DB17" s="821"/>
      <c r="DC17" s="822"/>
      <c r="DD17" s="822"/>
      <c r="DE17" s="822"/>
      <c r="DF17" s="823"/>
      <c r="DG17" s="821"/>
      <c r="DH17" s="822"/>
      <c r="DI17" s="822"/>
      <c r="DJ17" s="822"/>
      <c r="DK17" s="823"/>
      <c r="DL17" s="821"/>
      <c r="DM17" s="822"/>
      <c r="DN17" s="822"/>
      <c r="DO17" s="822"/>
      <c r="DP17" s="823"/>
      <c r="DQ17" s="821"/>
      <c r="DR17" s="822"/>
      <c r="DS17" s="822"/>
      <c r="DT17" s="822"/>
      <c r="DU17" s="823"/>
      <c r="DV17" s="818"/>
      <c r="DW17" s="819"/>
      <c r="DX17" s="819"/>
      <c r="DY17" s="819"/>
      <c r="DZ17" s="824"/>
      <c r="EA17" s="216"/>
    </row>
    <row r="18" spans="1:131" s="217" customFormat="1" ht="26.25" customHeight="1" x14ac:dyDescent="0.2">
      <c r="A18" s="220">
        <v>12</v>
      </c>
      <c r="B18" s="825"/>
      <c r="C18" s="826"/>
      <c r="D18" s="826"/>
      <c r="E18" s="826"/>
      <c r="F18" s="826"/>
      <c r="G18" s="826"/>
      <c r="H18" s="826"/>
      <c r="I18" s="826"/>
      <c r="J18" s="826"/>
      <c r="K18" s="826"/>
      <c r="L18" s="826"/>
      <c r="M18" s="826"/>
      <c r="N18" s="826"/>
      <c r="O18" s="826"/>
      <c r="P18" s="827"/>
      <c r="Q18" s="828"/>
      <c r="R18" s="829"/>
      <c r="S18" s="829"/>
      <c r="T18" s="829"/>
      <c r="U18" s="829"/>
      <c r="V18" s="829"/>
      <c r="W18" s="829"/>
      <c r="X18" s="829"/>
      <c r="Y18" s="829"/>
      <c r="Z18" s="829"/>
      <c r="AA18" s="829"/>
      <c r="AB18" s="829"/>
      <c r="AC18" s="829"/>
      <c r="AD18" s="829"/>
      <c r="AE18" s="830"/>
      <c r="AF18" s="831"/>
      <c r="AG18" s="832"/>
      <c r="AH18" s="832"/>
      <c r="AI18" s="832"/>
      <c r="AJ18" s="833"/>
      <c r="AK18" s="814"/>
      <c r="AL18" s="815"/>
      <c r="AM18" s="815"/>
      <c r="AN18" s="815"/>
      <c r="AO18" s="815"/>
      <c r="AP18" s="815"/>
      <c r="AQ18" s="815"/>
      <c r="AR18" s="815"/>
      <c r="AS18" s="815"/>
      <c r="AT18" s="815"/>
      <c r="AU18" s="816"/>
      <c r="AV18" s="816"/>
      <c r="AW18" s="816"/>
      <c r="AX18" s="816"/>
      <c r="AY18" s="817"/>
      <c r="AZ18" s="214"/>
      <c r="BA18" s="214"/>
      <c r="BB18" s="214"/>
      <c r="BC18" s="214"/>
      <c r="BD18" s="214"/>
      <c r="BE18" s="215"/>
      <c r="BF18" s="215"/>
      <c r="BG18" s="215"/>
      <c r="BH18" s="215"/>
      <c r="BI18" s="215"/>
      <c r="BJ18" s="215"/>
      <c r="BK18" s="215"/>
      <c r="BL18" s="215"/>
      <c r="BM18" s="215"/>
      <c r="BN18" s="215"/>
      <c r="BO18" s="215"/>
      <c r="BP18" s="215"/>
      <c r="BQ18" s="220">
        <v>12</v>
      </c>
      <c r="BR18" s="221"/>
      <c r="BS18" s="818"/>
      <c r="BT18" s="819"/>
      <c r="BU18" s="819"/>
      <c r="BV18" s="819"/>
      <c r="BW18" s="819"/>
      <c r="BX18" s="819"/>
      <c r="BY18" s="819"/>
      <c r="BZ18" s="819"/>
      <c r="CA18" s="819"/>
      <c r="CB18" s="819"/>
      <c r="CC18" s="819"/>
      <c r="CD18" s="819"/>
      <c r="CE18" s="819"/>
      <c r="CF18" s="819"/>
      <c r="CG18" s="820"/>
      <c r="CH18" s="821"/>
      <c r="CI18" s="822"/>
      <c r="CJ18" s="822"/>
      <c r="CK18" s="822"/>
      <c r="CL18" s="823"/>
      <c r="CM18" s="821"/>
      <c r="CN18" s="822"/>
      <c r="CO18" s="822"/>
      <c r="CP18" s="822"/>
      <c r="CQ18" s="823"/>
      <c r="CR18" s="821"/>
      <c r="CS18" s="822"/>
      <c r="CT18" s="822"/>
      <c r="CU18" s="822"/>
      <c r="CV18" s="823"/>
      <c r="CW18" s="821"/>
      <c r="CX18" s="822"/>
      <c r="CY18" s="822"/>
      <c r="CZ18" s="822"/>
      <c r="DA18" s="823"/>
      <c r="DB18" s="821"/>
      <c r="DC18" s="822"/>
      <c r="DD18" s="822"/>
      <c r="DE18" s="822"/>
      <c r="DF18" s="823"/>
      <c r="DG18" s="821"/>
      <c r="DH18" s="822"/>
      <c r="DI18" s="822"/>
      <c r="DJ18" s="822"/>
      <c r="DK18" s="823"/>
      <c r="DL18" s="821"/>
      <c r="DM18" s="822"/>
      <c r="DN18" s="822"/>
      <c r="DO18" s="822"/>
      <c r="DP18" s="823"/>
      <c r="DQ18" s="821"/>
      <c r="DR18" s="822"/>
      <c r="DS18" s="822"/>
      <c r="DT18" s="822"/>
      <c r="DU18" s="823"/>
      <c r="DV18" s="818"/>
      <c r="DW18" s="819"/>
      <c r="DX18" s="819"/>
      <c r="DY18" s="819"/>
      <c r="DZ18" s="824"/>
      <c r="EA18" s="216"/>
    </row>
    <row r="19" spans="1:131" s="217" customFormat="1" ht="26.25" customHeight="1" x14ac:dyDescent="0.2">
      <c r="A19" s="220">
        <v>13</v>
      </c>
      <c r="B19" s="825"/>
      <c r="C19" s="826"/>
      <c r="D19" s="826"/>
      <c r="E19" s="826"/>
      <c r="F19" s="826"/>
      <c r="G19" s="826"/>
      <c r="H19" s="826"/>
      <c r="I19" s="826"/>
      <c r="J19" s="826"/>
      <c r="K19" s="826"/>
      <c r="L19" s="826"/>
      <c r="M19" s="826"/>
      <c r="N19" s="826"/>
      <c r="O19" s="826"/>
      <c r="P19" s="827"/>
      <c r="Q19" s="828"/>
      <c r="R19" s="829"/>
      <c r="S19" s="829"/>
      <c r="T19" s="829"/>
      <c r="U19" s="829"/>
      <c r="V19" s="829"/>
      <c r="W19" s="829"/>
      <c r="X19" s="829"/>
      <c r="Y19" s="829"/>
      <c r="Z19" s="829"/>
      <c r="AA19" s="829"/>
      <c r="AB19" s="829"/>
      <c r="AC19" s="829"/>
      <c r="AD19" s="829"/>
      <c r="AE19" s="830"/>
      <c r="AF19" s="831"/>
      <c r="AG19" s="832"/>
      <c r="AH19" s="832"/>
      <c r="AI19" s="832"/>
      <c r="AJ19" s="833"/>
      <c r="AK19" s="814"/>
      <c r="AL19" s="815"/>
      <c r="AM19" s="815"/>
      <c r="AN19" s="815"/>
      <c r="AO19" s="815"/>
      <c r="AP19" s="815"/>
      <c r="AQ19" s="815"/>
      <c r="AR19" s="815"/>
      <c r="AS19" s="815"/>
      <c r="AT19" s="815"/>
      <c r="AU19" s="816"/>
      <c r="AV19" s="816"/>
      <c r="AW19" s="816"/>
      <c r="AX19" s="816"/>
      <c r="AY19" s="817"/>
      <c r="AZ19" s="214"/>
      <c r="BA19" s="214"/>
      <c r="BB19" s="214"/>
      <c r="BC19" s="214"/>
      <c r="BD19" s="214"/>
      <c r="BE19" s="215"/>
      <c r="BF19" s="215"/>
      <c r="BG19" s="215"/>
      <c r="BH19" s="215"/>
      <c r="BI19" s="215"/>
      <c r="BJ19" s="215"/>
      <c r="BK19" s="215"/>
      <c r="BL19" s="215"/>
      <c r="BM19" s="215"/>
      <c r="BN19" s="215"/>
      <c r="BO19" s="215"/>
      <c r="BP19" s="215"/>
      <c r="BQ19" s="220">
        <v>13</v>
      </c>
      <c r="BR19" s="221"/>
      <c r="BS19" s="818"/>
      <c r="BT19" s="819"/>
      <c r="BU19" s="819"/>
      <c r="BV19" s="819"/>
      <c r="BW19" s="819"/>
      <c r="BX19" s="819"/>
      <c r="BY19" s="819"/>
      <c r="BZ19" s="819"/>
      <c r="CA19" s="819"/>
      <c r="CB19" s="819"/>
      <c r="CC19" s="819"/>
      <c r="CD19" s="819"/>
      <c r="CE19" s="819"/>
      <c r="CF19" s="819"/>
      <c r="CG19" s="820"/>
      <c r="CH19" s="821"/>
      <c r="CI19" s="822"/>
      <c r="CJ19" s="822"/>
      <c r="CK19" s="822"/>
      <c r="CL19" s="823"/>
      <c r="CM19" s="821"/>
      <c r="CN19" s="822"/>
      <c r="CO19" s="822"/>
      <c r="CP19" s="822"/>
      <c r="CQ19" s="823"/>
      <c r="CR19" s="821"/>
      <c r="CS19" s="822"/>
      <c r="CT19" s="822"/>
      <c r="CU19" s="822"/>
      <c r="CV19" s="823"/>
      <c r="CW19" s="821"/>
      <c r="CX19" s="822"/>
      <c r="CY19" s="822"/>
      <c r="CZ19" s="822"/>
      <c r="DA19" s="823"/>
      <c r="DB19" s="821"/>
      <c r="DC19" s="822"/>
      <c r="DD19" s="822"/>
      <c r="DE19" s="822"/>
      <c r="DF19" s="823"/>
      <c r="DG19" s="821"/>
      <c r="DH19" s="822"/>
      <c r="DI19" s="822"/>
      <c r="DJ19" s="822"/>
      <c r="DK19" s="823"/>
      <c r="DL19" s="821"/>
      <c r="DM19" s="822"/>
      <c r="DN19" s="822"/>
      <c r="DO19" s="822"/>
      <c r="DP19" s="823"/>
      <c r="DQ19" s="821"/>
      <c r="DR19" s="822"/>
      <c r="DS19" s="822"/>
      <c r="DT19" s="822"/>
      <c r="DU19" s="823"/>
      <c r="DV19" s="818"/>
      <c r="DW19" s="819"/>
      <c r="DX19" s="819"/>
      <c r="DY19" s="819"/>
      <c r="DZ19" s="824"/>
      <c r="EA19" s="216"/>
    </row>
    <row r="20" spans="1:131" s="217" customFormat="1" ht="26.25" customHeight="1" x14ac:dyDescent="0.2">
      <c r="A20" s="220">
        <v>14</v>
      </c>
      <c r="B20" s="825"/>
      <c r="C20" s="826"/>
      <c r="D20" s="826"/>
      <c r="E20" s="826"/>
      <c r="F20" s="826"/>
      <c r="G20" s="826"/>
      <c r="H20" s="826"/>
      <c r="I20" s="826"/>
      <c r="J20" s="826"/>
      <c r="K20" s="826"/>
      <c r="L20" s="826"/>
      <c r="M20" s="826"/>
      <c r="N20" s="826"/>
      <c r="O20" s="826"/>
      <c r="P20" s="827"/>
      <c r="Q20" s="828"/>
      <c r="R20" s="829"/>
      <c r="S20" s="829"/>
      <c r="T20" s="829"/>
      <c r="U20" s="829"/>
      <c r="V20" s="829"/>
      <c r="W20" s="829"/>
      <c r="X20" s="829"/>
      <c r="Y20" s="829"/>
      <c r="Z20" s="829"/>
      <c r="AA20" s="829"/>
      <c r="AB20" s="829"/>
      <c r="AC20" s="829"/>
      <c r="AD20" s="829"/>
      <c r="AE20" s="830"/>
      <c r="AF20" s="831"/>
      <c r="AG20" s="832"/>
      <c r="AH20" s="832"/>
      <c r="AI20" s="832"/>
      <c r="AJ20" s="833"/>
      <c r="AK20" s="814"/>
      <c r="AL20" s="815"/>
      <c r="AM20" s="815"/>
      <c r="AN20" s="815"/>
      <c r="AO20" s="815"/>
      <c r="AP20" s="815"/>
      <c r="AQ20" s="815"/>
      <c r="AR20" s="815"/>
      <c r="AS20" s="815"/>
      <c r="AT20" s="815"/>
      <c r="AU20" s="816"/>
      <c r="AV20" s="816"/>
      <c r="AW20" s="816"/>
      <c r="AX20" s="816"/>
      <c r="AY20" s="817"/>
      <c r="AZ20" s="214"/>
      <c r="BA20" s="214"/>
      <c r="BB20" s="214"/>
      <c r="BC20" s="214"/>
      <c r="BD20" s="214"/>
      <c r="BE20" s="215"/>
      <c r="BF20" s="215"/>
      <c r="BG20" s="215"/>
      <c r="BH20" s="215"/>
      <c r="BI20" s="215"/>
      <c r="BJ20" s="215"/>
      <c r="BK20" s="215"/>
      <c r="BL20" s="215"/>
      <c r="BM20" s="215"/>
      <c r="BN20" s="215"/>
      <c r="BO20" s="215"/>
      <c r="BP20" s="215"/>
      <c r="BQ20" s="220">
        <v>14</v>
      </c>
      <c r="BR20" s="221"/>
      <c r="BS20" s="818"/>
      <c r="BT20" s="819"/>
      <c r="BU20" s="819"/>
      <c r="BV20" s="819"/>
      <c r="BW20" s="819"/>
      <c r="BX20" s="819"/>
      <c r="BY20" s="819"/>
      <c r="BZ20" s="819"/>
      <c r="CA20" s="819"/>
      <c r="CB20" s="819"/>
      <c r="CC20" s="819"/>
      <c r="CD20" s="819"/>
      <c r="CE20" s="819"/>
      <c r="CF20" s="819"/>
      <c r="CG20" s="820"/>
      <c r="CH20" s="821"/>
      <c r="CI20" s="822"/>
      <c r="CJ20" s="822"/>
      <c r="CK20" s="822"/>
      <c r="CL20" s="823"/>
      <c r="CM20" s="821"/>
      <c r="CN20" s="822"/>
      <c r="CO20" s="822"/>
      <c r="CP20" s="822"/>
      <c r="CQ20" s="823"/>
      <c r="CR20" s="821"/>
      <c r="CS20" s="822"/>
      <c r="CT20" s="822"/>
      <c r="CU20" s="822"/>
      <c r="CV20" s="823"/>
      <c r="CW20" s="821"/>
      <c r="CX20" s="822"/>
      <c r="CY20" s="822"/>
      <c r="CZ20" s="822"/>
      <c r="DA20" s="823"/>
      <c r="DB20" s="821"/>
      <c r="DC20" s="822"/>
      <c r="DD20" s="822"/>
      <c r="DE20" s="822"/>
      <c r="DF20" s="823"/>
      <c r="DG20" s="821"/>
      <c r="DH20" s="822"/>
      <c r="DI20" s="822"/>
      <c r="DJ20" s="822"/>
      <c r="DK20" s="823"/>
      <c r="DL20" s="821"/>
      <c r="DM20" s="822"/>
      <c r="DN20" s="822"/>
      <c r="DO20" s="822"/>
      <c r="DP20" s="823"/>
      <c r="DQ20" s="821"/>
      <c r="DR20" s="822"/>
      <c r="DS20" s="822"/>
      <c r="DT20" s="822"/>
      <c r="DU20" s="823"/>
      <c r="DV20" s="818"/>
      <c r="DW20" s="819"/>
      <c r="DX20" s="819"/>
      <c r="DY20" s="819"/>
      <c r="DZ20" s="824"/>
      <c r="EA20" s="216"/>
    </row>
    <row r="21" spans="1:131" s="217" customFormat="1" ht="26.25" customHeight="1" thickBot="1" x14ac:dyDescent="0.25">
      <c r="A21" s="220">
        <v>15</v>
      </c>
      <c r="B21" s="825"/>
      <c r="C21" s="826"/>
      <c r="D21" s="826"/>
      <c r="E21" s="826"/>
      <c r="F21" s="826"/>
      <c r="G21" s="826"/>
      <c r="H21" s="826"/>
      <c r="I21" s="826"/>
      <c r="J21" s="826"/>
      <c r="K21" s="826"/>
      <c r="L21" s="826"/>
      <c r="M21" s="826"/>
      <c r="N21" s="826"/>
      <c r="O21" s="826"/>
      <c r="P21" s="827"/>
      <c r="Q21" s="828"/>
      <c r="R21" s="829"/>
      <c r="S21" s="829"/>
      <c r="T21" s="829"/>
      <c r="U21" s="829"/>
      <c r="V21" s="829"/>
      <c r="W21" s="829"/>
      <c r="X21" s="829"/>
      <c r="Y21" s="829"/>
      <c r="Z21" s="829"/>
      <c r="AA21" s="829"/>
      <c r="AB21" s="829"/>
      <c r="AC21" s="829"/>
      <c r="AD21" s="829"/>
      <c r="AE21" s="830"/>
      <c r="AF21" s="831"/>
      <c r="AG21" s="832"/>
      <c r="AH21" s="832"/>
      <c r="AI21" s="832"/>
      <c r="AJ21" s="833"/>
      <c r="AK21" s="814"/>
      <c r="AL21" s="815"/>
      <c r="AM21" s="815"/>
      <c r="AN21" s="815"/>
      <c r="AO21" s="815"/>
      <c r="AP21" s="815"/>
      <c r="AQ21" s="815"/>
      <c r="AR21" s="815"/>
      <c r="AS21" s="815"/>
      <c r="AT21" s="815"/>
      <c r="AU21" s="816"/>
      <c r="AV21" s="816"/>
      <c r="AW21" s="816"/>
      <c r="AX21" s="816"/>
      <c r="AY21" s="817"/>
      <c r="AZ21" s="214"/>
      <c r="BA21" s="214"/>
      <c r="BB21" s="214"/>
      <c r="BC21" s="214"/>
      <c r="BD21" s="214"/>
      <c r="BE21" s="215"/>
      <c r="BF21" s="215"/>
      <c r="BG21" s="215"/>
      <c r="BH21" s="215"/>
      <c r="BI21" s="215"/>
      <c r="BJ21" s="215"/>
      <c r="BK21" s="215"/>
      <c r="BL21" s="215"/>
      <c r="BM21" s="215"/>
      <c r="BN21" s="215"/>
      <c r="BO21" s="215"/>
      <c r="BP21" s="215"/>
      <c r="BQ21" s="220">
        <v>15</v>
      </c>
      <c r="BR21" s="221"/>
      <c r="BS21" s="818"/>
      <c r="BT21" s="819"/>
      <c r="BU21" s="819"/>
      <c r="BV21" s="819"/>
      <c r="BW21" s="819"/>
      <c r="BX21" s="819"/>
      <c r="BY21" s="819"/>
      <c r="BZ21" s="819"/>
      <c r="CA21" s="819"/>
      <c r="CB21" s="819"/>
      <c r="CC21" s="819"/>
      <c r="CD21" s="819"/>
      <c r="CE21" s="819"/>
      <c r="CF21" s="819"/>
      <c r="CG21" s="820"/>
      <c r="CH21" s="821"/>
      <c r="CI21" s="822"/>
      <c r="CJ21" s="822"/>
      <c r="CK21" s="822"/>
      <c r="CL21" s="823"/>
      <c r="CM21" s="821"/>
      <c r="CN21" s="822"/>
      <c r="CO21" s="822"/>
      <c r="CP21" s="822"/>
      <c r="CQ21" s="823"/>
      <c r="CR21" s="821"/>
      <c r="CS21" s="822"/>
      <c r="CT21" s="822"/>
      <c r="CU21" s="822"/>
      <c r="CV21" s="823"/>
      <c r="CW21" s="821"/>
      <c r="CX21" s="822"/>
      <c r="CY21" s="822"/>
      <c r="CZ21" s="822"/>
      <c r="DA21" s="823"/>
      <c r="DB21" s="821"/>
      <c r="DC21" s="822"/>
      <c r="DD21" s="822"/>
      <c r="DE21" s="822"/>
      <c r="DF21" s="823"/>
      <c r="DG21" s="821"/>
      <c r="DH21" s="822"/>
      <c r="DI21" s="822"/>
      <c r="DJ21" s="822"/>
      <c r="DK21" s="823"/>
      <c r="DL21" s="821"/>
      <c r="DM21" s="822"/>
      <c r="DN21" s="822"/>
      <c r="DO21" s="822"/>
      <c r="DP21" s="823"/>
      <c r="DQ21" s="821"/>
      <c r="DR21" s="822"/>
      <c r="DS21" s="822"/>
      <c r="DT21" s="822"/>
      <c r="DU21" s="823"/>
      <c r="DV21" s="818"/>
      <c r="DW21" s="819"/>
      <c r="DX21" s="819"/>
      <c r="DY21" s="819"/>
      <c r="DZ21" s="824"/>
      <c r="EA21" s="216"/>
    </row>
    <row r="22" spans="1:131" s="217" customFormat="1" ht="26.25" customHeight="1" x14ac:dyDescent="0.2">
      <c r="A22" s="220">
        <v>16</v>
      </c>
      <c r="B22" s="825"/>
      <c r="C22" s="826"/>
      <c r="D22" s="826"/>
      <c r="E22" s="826"/>
      <c r="F22" s="826"/>
      <c r="G22" s="826"/>
      <c r="H22" s="826"/>
      <c r="I22" s="826"/>
      <c r="J22" s="826"/>
      <c r="K22" s="826"/>
      <c r="L22" s="826"/>
      <c r="M22" s="826"/>
      <c r="N22" s="826"/>
      <c r="O22" s="826"/>
      <c r="P22" s="827"/>
      <c r="Q22" s="844"/>
      <c r="R22" s="845"/>
      <c r="S22" s="845"/>
      <c r="T22" s="845"/>
      <c r="U22" s="845"/>
      <c r="V22" s="845"/>
      <c r="W22" s="845"/>
      <c r="X22" s="845"/>
      <c r="Y22" s="845"/>
      <c r="Z22" s="845"/>
      <c r="AA22" s="845"/>
      <c r="AB22" s="845"/>
      <c r="AC22" s="845"/>
      <c r="AD22" s="845"/>
      <c r="AE22" s="846"/>
      <c r="AF22" s="831"/>
      <c r="AG22" s="832"/>
      <c r="AH22" s="832"/>
      <c r="AI22" s="832"/>
      <c r="AJ22" s="833"/>
      <c r="AK22" s="847"/>
      <c r="AL22" s="848"/>
      <c r="AM22" s="848"/>
      <c r="AN22" s="848"/>
      <c r="AO22" s="848"/>
      <c r="AP22" s="848"/>
      <c r="AQ22" s="848"/>
      <c r="AR22" s="848"/>
      <c r="AS22" s="848"/>
      <c r="AT22" s="848"/>
      <c r="AU22" s="849"/>
      <c r="AV22" s="849"/>
      <c r="AW22" s="849"/>
      <c r="AX22" s="849"/>
      <c r="AY22" s="850"/>
      <c r="AZ22" s="851" t="s">
        <v>374</v>
      </c>
      <c r="BA22" s="851"/>
      <c r="BB22" s="851"/>
      <c r="BC22" s="851"/>
      <c r="BD22" s="852"/>
      <c r="BE22" s="215"/>
      <c r="BF22" s="215"/>
      <c r="BG22" s="215"/>
      <c r="BH22" s="215"/>
      <c r="BI22" s="215"/>
      <c r="BJ22" s="215"/>
      <c r="BK22" s="215"/>
      <c r="BL22" s="215"/>
      <c r="BM22" s="215"/>
      <c r="BN22" s="215"/>
      <c r="BO22" s="215"/>
      <c r="BP22" s="215"/>
      <c r="BQ22" s="220">
        <v>16</v>
      </c>
      <c r="BR22" s="221"/>
      <c r="BS22" s="818"/>
      <c r="BT22" s="819"/>
      <c r="BU22" s="819"/>
      <c r="BV22" s="819"/>
      <c r="BW22" s="819"/>
      <c r="BX22" s="819"/>
      <c r="BY22" s="819"/>
      <c r="BZ22" s="819"/>
      <c r="CA22" s="819"/>
      <c r="CB22" s="819"/>
      <c r="CC22" s="819"/>
      <c r="CD22" s="819"/>
      <c r="CE22" s="819"/>
      <c r="CF22" s="819"/>
      <c r="CG22" s="820"/>
      <c r="CH22" s="821"/>
      <c r="CI22" s="822"/>
      <c r="CJ22" s="822"/>
      <c r="CK22" s="822"/>
      <c r="CL22" s="823"/>
      <c r="CM22" s="821"/>
      <c r="CN22" s="822"/>
      <c r="CO22" s="822"/>
      <c r="CP22" s="822"/>
      <c r="CQ22" s="823"/>
      <c r="CR22" s="821"/>
      <c r="CS22" s="822"/>
      <c r="CT22" s="822"/>
      <c r="CU22" s="822"/>
      <c r="CV22" s="823"/>
      <c r="CW22" s="821"/>
      <c r="CX22" s="822"/>
      <c r="CY22" s="822"/>
      <c r="CZ22" s="822"/>
      <c r="DA22" s="823"/>
      <c r="DB22" s="821"/>
      <c r="DC22" s="822"/>
      <c r="DD22" s="822"/>
      <c r="DE22" s="822"/>
      <c r="DF22" s="823"/>
      <c r="DG22" s="821"/>
      <c r="DH22" s="822"/>
      <c r="DI22" s="822"/>
      <c r="DJ22" s="822"/>
      <c r="DK22" s="823"/>
      <c r="DL22" s="821"/>
      <c r="DM22" s="822"/>
      <c r="DN22" s="822"/>
      <c r="DO22" s="822"/>
      <c r="DP22" s="823"/>
      <c r="DQ22" s="821"/>
      <c r="DR22" s="822"/>
      <c r="DS22" s="822"/>
      <c r="DT22" s="822"/>
      <c r="DU22" s="823"/>
      <c r="DV22" s="818"/>
      <c r="DW22" s="819"/>
      <c r="DX22" s="819"/>
      <c r="DY22" s="819"/>
      <c r="DZ22" s="824"/>
      <c r="EA22" s="216"/>
    </row>
    <row r="23" spans="1:131" s="217" customFormat="1" ht="26.25" customHeight="1" thickBot="1" x14ac:dyDescent="0.25">
      <c r="A23" s="222" t="s">
        <v>375</v>
      </c>
      <c r="B23" s="834" t="s">
        <v>376</v>
      </c>
      <c r="C23" s="835"/>
      <c r="D23" s="835"/>
      <c r="E23" s="835"/>
      <c r="F23" s="835"/>
      <c r="G23" s="835"/>
      <c r="H23" s="835"/>
      <c r="I23" s="835"/>
      <c r="J23" s="835"/>
      <c r="K23" s="835"/>
      <c r="L23" s="835"/>
      <c r="M23" s="835"/>
      <c r="N23" s="835"/>
      <c r="O23" s="835"/>
      <c r="P23" s="836"/>
      <c r="Q23" s="837">
        <v>9843</v>
      </c>
      <c r="R23" s="838"/>
      <c r="S23" s="838"/>
      <c r="T23" s="838"/>
      <c r="U23" s="838"/>
      <c r="V23" s="838">
        <v>9415</v>
      </c>
      <c r="W23" s="838"/>
      <c r="X23" s="838"/>
      <c r="Y23" s="838"/>
      <c r="Z23" s="838"/>
      <c r="AA23" s="838">
        <v>428</v>
      </c>
      <c r="AB23" s="838"/>
      <c r="AC23" s="838"/>
      <c r="AD23" s="838"/>
      <c r="AE23" s="839"/>
      <c r="AF23" s="840">
        <v>427</v>
      </c>
      <c r="AG23" s="838"/>
      <c r="AH23" s="838"/>
      <c r="AI23" s="838"/>
      <c r="AJ23" s="841"/>
      <c r="AK23" s="842"/>
      <c r="AL23" s="843"/>
      <c r="AM23" s="843"/>
      <c r="AN23" s="843"/>
      <c r="AO23" s="843"/>
      <c r="AP23" s="838">
        <v>6081</v>
      </c>
      <c r="AQ23" s="838"/>
      <c r="AR23" s="838"/>
      <c r="AS23" s="838"/>
      <c r="AT23" s="838"/>
      <c r="AU23" s="854"/>
      <c r="AV23" s="854"/>
      <c r="AW23" s="854"/>
      <c r="AX23" s="854"/>
      <c r="AY23" s="855"/>
      <c r="AZ23" s="856" t="s">
        <v>122</v>
      </c>
      <c r="BA23" s="857"/>
      <c r="BB23" s="857"/>
      <c r="BC23" s="857"/>
      <c r="BD23" s="858"/>
      <c r="BE23" s="215"/>
      <c r="BF23" s="215"/>
      <c r="BG23" s="215"/>
      <c r="BH23" s="215"/>
      <c r="BI23" s="215"/>
      <c r="BJ23" s="215"/>
      <c r="BK23" s="215"/>
      <c r="BL23" s="215"/>
      <c r="BM23" s="215"/>
      <c r="BN23" s="215"/>
      <c r="BO23" s="215"/>
      <c r="BP23" s="215"/>
      <c r="BQ23" s="220">
        <v>17</v>
      </c>
      <c r="BR23" s="221"/>
      <c r="BS23" s="818"/>
      <c r="BT23" s="819"/>
      <c r="BU23" s="819"/>
      <c r="BV23" s="819"/>
      <c r="BW23" s="819"/>
      <c r="BX23" s="819"/>
      <c r="BY23" s="819"/>
      <c r="BZ23" s="819"/>
      <c r="CA23" s="819"/>
      <c r="CB23" s="819"/>
      <c r="CC23" s="819"/>
      <c r="CD23" s="819"/>
      <c r="CE23" s="819"/>
      <c r="CF23" s="819"/>
      <c r="CG23" s="820"/>
      <c r="CH23" s="821"/>
      <c r="CI23" s="822"/>
      <c r="CJ23" s="822"/>
      <c r="CK23" s="822"/>
      <c r="CL23" s="823"/>
      <c r="CM23" s="821"/>
      <c r="CN23" s="822"/>
      <c r="CO23" s="822"/>
      <c r="CP23" s="822"/>
      <c r="CQ23" s="823"/>
      <c r="CR23" s="821"/>
      <c r="CS23" s="822"/>
      <c r="CT23" s="822"/>
      <c r="CU23" s="822"/>
      <c r="CV23" s="823"/>
      <c r="CW23" s="821"/>
      <c r="CX23" s="822"/>
      <c r="CY23" s="822"/>
      <c r="CZ23" s="822"/>
      <c r="DA23" s="823"/>
      <c r="DB23" s="821"/>
      <c r="DC23" s="822"/>
      <c r="DD23" s="822"/>
      <c r="DE23" s="822"/>
      <c r="DF23" s="823"/>
      <c r="DG23" s="821"/>
      <c r="DH23" s="822"/>
      <c r="DI23" s="822"/>
      <c r="DJ23" s="822"/>
      <c r="DK23" s="823"/>
      <c r="DL23" s="821"/>
      <c r="DM23" s="822"/>
      <c r="DN23" s="822"/>
      <c r="DO23" s="822"/>
      <c r="DP23" s="823"/>
      <c r="DQ23" s="821"/>
      <c r="DR23" s="822"/>
      <c r="DS23" s="822"/>
      <c r="DT23" s="822"/>
      <c r="DU23" s="823"/>
      <c r="DV23" s="818"/>
      <c r="DW23" s="819"/>
      <c r="DX23" s="819"/>
      <c r="DY23" s="819"/>
      <c r="DZ23" s="824"/>
      <c r="EA23" s="216"/>
    </row>
    <row r="24" spans="1:131" s="217" customFormat="1" ht="26.25" customHeight="1" x14ac:dyDescent="0.2">
      <c r="A24" s="853" t="s">
        <v>377</v>
      </c>
      <c r="B24" s="853"/>
      <c r="C24" s="853"/>
      <c r="D24" s="853"/>
      <c r="E24" s="853"/>
      <c r="F24" s="853"/>
      <c r="G24" s="853"/>
      <c r="H24" s="853"/>
      <c r="I24" s="853"/>
      <c r="J24" s="853"/>
      <c r="K24" s="853"/>
      <c r="L24" s="853"/>
      <c r="M24" s="853"/>
      <c r="N24" s="853"/>
      <c r="O24" s="853"/>
      <c r="P24" s="853"/>
      <c r="Q24" s="853"/>
      <c r="R24" s="853"/>
      <c r="S24" s="853"/>
      <c r="T24" s="853"/>
      <c r="U24" s="853"/>
      <c r="V24" s="853"/>
      <c r="W24" s="853"/>
      <c r="X24" s="853"/>
      <c r="Y24" s="853"/>
      <c r="Z24" s="853"/>
      <c r="AA24" s="853"/>
      <c r="AB24" s="853"/>
      <c r="AC24" s="853"/>
      <c r="AD24" s="853"/>
      <c r="AE24" s="853"/>
      <c r="AF24" s="853"/>
      <c r="AG24" s="853"/>
      <c r="AH24" s="853"/>
      <c r="AI24" s="853"/>
      <c r="AJ24" s="853"/>
      <c r="AK24" s="853"/>
      <c r="AL24" s="853"/>
      <c r="AM24" s="853"/>
      <c r="AN24" s="853"/>
      <c r="AO24" s="853"/>
      <c r="AP24" s="853"/>
      <c r="AQ24" s="853"/>
      <c r="AR24" s="853"/>
      <c r="AS24" s="853"/>
      <c r="AT24" s="853"/>
      <c r="AU24" s="853"/>
      <c r="AV24" s="853"/>
      <c r="AW24" s="853"/>
      <c r="AX24" s="853"/>
      <c r="AY24" s="853"/>
      <c r="AZ24" s="214"/>
      <c r="BA24" s="214"/>
      <c r="BB24" s="214"/>
      <c r="BC24" s="214"/>
      <c r="BD24" s="214"/>
      <c r="BE24" s="215"/>
      <c r="BF24" s="215"/>
      <c r="BG24" s="215"/>
      <c r="BH24" s="215"/>
      <c r="BI24" s="215"/>
      <c r="BJ24" s="215"/>
      <c r="BK24" s="215"/>
      <c r="BL24" s="215"/>
      <c r="BM24" s="215"/>
      <c r="BN24" s="215"/>
      <c r="BO24" s="215"/>
      <c r="BP24" s="215"/>
      <c r="BQ24" s="220">
        <v>18</v>
      </c>
      <c r="BR24" s="221"/>
      <c r="BS24" s="818"/>
      <c r="BT24" s="819"/>
      <c r="BU24" s="819"/>
      <c r="BV24" s="819"/>
      <c r="BW24" s="819"/>
      <c r="BX24" s="819"/>
      <c r="BY24" s="819"/>
      <c r="BZ24" s="819"/>
      <c r="CA24" s="819"/>
      <c r="CB24" s="819"/>
      <c r="CC24" s="819"/>
      <c r="CD24" s="819"/>
      <c r="CE24" s="819"/>
      <c r="CF24" s="819"/>
      <c r="CG24" s="820"/>
      <c r="CH24" s="821"/>
      <c r="CI24" s="822"/>
      <c r="CJ24" s="822"/>
      <c r="CK24" s="822"/>
      <c r="CL24" s="823"/>
      <c r="CM24" s="821"/>
      <c r="CN24" s="822"/>
      <c r="CO24" s="822"/>
      <c r="CP24" s="822"/>
      <c r="CQ24" s="823"/>
      <c r="CR24" s="821"/>
      <c r="CS24" s="822"/>
      <c r="CT24" s="822"/>
      <c r="CU24" s="822"/>
      <c r="CV24" s="823"/>
      <c r="CW24" s="821"/>
      <c r="CX24" s="822"/>
      <c r="CY24" s="822"/>
      <c r="CZ24" s="822"/>
      <c r="DA24" s="823"/>
      <c r="DB24" s="821"/>
      <c r="DC24" s="822"/>
      <c r="DD24" s="822"/>
      <c r="DE24" s="822"/>
      <c r="DF24" s="823"/>
      <c r="DG24" s="821"/>
      <c r="DH24" s="822"/>
      <c r="DI24" s="822"/>
      <c r="DJ24" s="822"/>
      <c r="DK24" s="823"/>
      <c r="DL24" s="821"/>
      <c r="DM24" s="822"/>
      <c r="DN24" s="822"/>
      <c r="DO24" s="822"/>
      <c r="DP24" s="823"/>
      <c r="DQ24" s="821"/>
      <c r="DR24" s="822"/>
      <c r="DS24" s="822"/>
      <c r="DT24" s="822"/>
      <c r="DU24" s="823"/>
      <c r="DV24" s="818"/>
      <c r="DW24" s="819"/>
      <c r="DX24" s="819"/>
      <c r="DY24" s="819"/>
      <c r="DZ24" s="824"/>
      <c r="EA24" s="216"/>
    </row>
    <row r="25" spans="1:131" ht="26.25" customHeight="1" thickBot="1" x14ac:dyDescent="0.25">
      <c r="A25" s="770" t="s">
        <v>378</v>
      </c>
      <c r="B25" s="770"/>
      <c r="C25" s="770"/>
      <c r="D25" s="770"/>
      <c r="E25" s="770"/>
      <c r="F25" s="770"/>
      <c r="G25" s="770"/>
      <c r="H25" s="770"/>
      <c r="I25" s="770"/>
      <c r="J25" s="770"/>
      <c r="K25" s="770"/>
      <c r="L25" s="770"/>
      <c r="M25" s="770"/>
      <c r="N25" s="770"/>
      <c r="O25" s="770"/>
      <c r="P25" s="770"/>
      <c r="Q25" s="770"/>
      <c r="R25" s="770"/>
      <c r="S25" s="770"/>
      <c r="T25" s="770"/>
      <c r="U25" s="770"/>
      <c r="V25" s="770"/>
      <c r="W25" s="770"/>
      <c r="X25" s="770"/>
      <c r="Y25" s="770"/>
      <c r="Z25" s="770"/>
      <c r="AA25" s="770"/>
      <c r="AB25" s="770"/>
      <c r="AC25" s="770"/>
      <c r="AD25" s="770"/>
      <c r="AE25" s="770"/>
      <c r="AF25" s="770"/>
      <c r="AG25" s="770"/>
      <c r="AH25" s="770"/>
      <c r="AI25" s="770"/>
      <c r="AJ25" s="770"/>
      <c r="AK25" s="770"/>
      <c r="AL25" s="770"/>
      <c r="AM25" s="770"/>
      <c r="AN25" s="770"/>
      <c r="AO25" s="770"/>
      <c r="AP25" s="770"/>
      <c r="AQ25" s="770"/>
      <c r="AR25" s="770"/>
      <c r="AS25" s="770"/>
      <c r="AT25" s="770"/>
      <c r="AU25" s="770"/>
      <c r="AV25" s="770"/>
      <c r="AW25" s="770"/>
      <c r="AX25" s="770"/>
      <c r="AY25" s="770"/>
      <c r="AZ25" s="770"/>
      <c r="BA25" s="770"/>
      <c r="BB25" s="770"/>
      <c r="BC25" s="770"/>
      <c r="BD25" s="770"/>
      <c r="BE25" s="770"/>
      <c r="BF25" s="770"/>
      <c r="BG25" s="770"/>
      <c r="BH25" s="770"/>
      <c r="BI25" s="770"/>
      <c r="BJ25" s="214"/>
      <c r="BK25" s="214"/>
      <c r="BL25" s="214"/>
      <c r="BM25" s="214"/>
      <c r="BN25" s="214"/>
      <c r="BO25" s="223"/>
      <c r="BP25" s="223"/>
      <c r="BQ25" s="220">
        <v>19</v>
      </c>
      <c r="BR25" s="221"/>
      <c r="BS25" s="818"/>
      <c r="BT25" s="819"/>
      <c r="BU25" s="819"/>
      <c r="BV25" s="819"/>
      <c r="BW25" s="819"/>
      <c r="BX25" s="819"/>
      <c r="BY25" s="819"/>
      <c r="BZ25" s="819"/>
      <c r="CA25" s="819"/>
      <c r="CB25" s="819"/>
      <c r="CC25" s="819"/>
      <c r="CD25" s="819"/>
      <c r="CE25" s="819"/>
      <c r="CF25" s="819"/>
      <c r="CG25" s="820"/>
      <c r="CH25" s="821"/>
      <c r="CI25" s="822"/>
      <c r="CJ25" s="822"/>
      <c r="CK25" s="822"/>
      <c r="CL25" s="823"/>
      <c r="CM25" s="821"/>
      <c r="CN25" s="822"/>
      <c r="CO25" s="822"/>
      <c r="CP25" s="822"/>
      <c r="CQ25" s="823"/>
      <c r="CR25" s="821"/>
      <c r="CS25" s="822"/>
      <c r="CT25" s="822"/>
      <c r="CU25" s="822"/>
      <c r="CV25" s="823"/>
      <c r="CW25" s="821"/>
      <c r="CX25" s="822"/>
      <c r="CY25" s="822"/>
      <c r="CZ25" s="822"/>
      <c r="DA25" s="823"/>
      <c r="DB25" s="821"/>
      <c r="DC25" s="822"/>
      <c r="DD25" s="822"/>
      <c r="DE25" s="822"/>
      <c r="DF25" s="823"/>
      <c r="DG25" s="821"/>
      <c r="DH25" s="822"/>
      <c r="DI25" s="822"/>
      <c r="DJ25" s="822"/>
      <c r="DK25" s="823"/>
      <c r="DL25" s="821"/>
      <c r="DM25" s="822"/>
      <c r="DN25" s="822"/>
      <c r="DO25" s="822"/>
      <c r="DP25" s="823"/>
      <c r="DQ25" s="821"/>
      <c r="DR25" s="822"/>
      <c r="DS25" s="822"/>
      <c r="DT25" s="822"/>
      <c r="DU25" s="823"/>
      <c r="DV25" s="818"/>
      <c r="DW25" s="819"/>
      <c r="DX25" s="819"/>
      <c r="DY25" s="819"/>
      <c r="DZ25" s="824"/>
      <c r="EA25" s="212"/>
    </row>
    <row r="26" spans="1:131" ht="26.25" customHeight="1" x14ac:dyDescent="0.2">
      <c r="A26" s="772" t="s">
        <v>356</v>
      </c>
      <c r="B26" s="773"/>
      <c r="C26" s="773"/>
      <c r="D26" s="773"/>
      <c r="E26" s="773"/>
      <c r="F26" s="773"/>
      <c r="G26" s="773"/>
      <c r="H26" s="773"/>
      <c r="I26" s="773"/>
      <c r="J26" s="773"/>
      <c r="K26" s="773"/>
      <c r="L26" s="773"/>
      <c r="M26" s="773"/>
      <c r="N26" s="773"/>
      <c r="O26" s="773"/>
      <c r="P26" s="774"/>
      <c r="Q26" s="778" t="s">
        <v>379</v>
      </c>
      <c r="R26" s="779"/>
      <c r="S26" s="779"/>
      <c r="T26" s="779"/>
      <c r="U26" s="780"/>
      <c r="V26" s="778" t="s">
        <v>380</v>
      </c>
      <c r="W26" s="779"/>
      <c r="X26" s="779"/>
      <c r="Y26" s="779"/>
      <c r="Z26" s="780"/>
      <c r="AA26" s="778" t="s">
        <v>381</v>
      </c>
      <c r="AB26" s="779"/>
      <c r="AC26" s="779"/>
      <c r="AD26" s="779"/>
      <c r="AE26" s="779"/>
      <c r="AF26" s="859" t="s">
        <v>382</v>
      </c>
      <c r="AG26" s="860"/>
      <c r="AH26" s="860"/>
      <c r="AI26" s="860"/>
      <c r="AJ26" s="861"/>
      <c r="AK26" s="779" t="s">
        <v>383</v>
      </c>
      <c r="AL26" s="779"/>
      <c r="AM26" s="779"/>
      <c r="AN26" s="779"/>
      <c r="AO26" s="780"/>
      <c r="AP26" s="778" t="s">
        <v>384</v>
      </c>
      <c r="AQ26" s="779"/>
      <c r="AR26" s="779"/>
      <c r="AS26" s="779"/>
      <c r="AT26" s="780"/>
      <c r="AU26" s="778" t="s">
        <v>385</v>
      </c>
      <c r="AV26" s="779"/>
      <c r="AW26" s="779"/>
      <c r="AX26" s="779"/>
      <c r="AY26" s="780"/>
      <c r="AZ26" s="778" t="s">
        <v>386</v>
      </c>
      <c r="BA26" s="779"/>
      <c r="BB26" s="779"/>
      <c r="BC26" s="779"/>
      <c r="BD26" s="780"/>
      <c r="BE26" s="778" t="s">
        <v>363</v>
      </c>
      <c r="BF26" s="779"/>
      <c r="BG26" s="779"/>
      <c r="BH26" s="779"/>
      <c r="BI26" s="785"/>
      <c r="BJ26" s="214"/>
      <c r="BK26" s="214"/>
      <c r="BL26" s="214"/>
      <c r="BM26" s="214"/>
      <c r="BN26" s="214"/>
      <c r="BO26" s="223"/>
      <c r="BP26" s="223"/>
      <c r="BQ26" s="220">
        <v>20</v>
      </c>
      <c r="BR26" s="221"/>
      <c r="BS26" s="818"/>
      <c r="BT26" s="819"/>
      <c r="BU26" s="819"/>
      <c r="BV26" s="819"/>
      <c r="BW26" s="819"/>
      <c r="BX26" s="819"/>
      <c r="BY26" s="819"/>
      <c r="BZ26" s="819"/>
      <c r="CA26" s="819"/>
      <c r="CB26" s="819"/>
      <c r="CC26" s="819"/>
      <c r="CD26" s="819"/>
      <c r="CE26" s="819"/>
      <c r="CF26" s="819"/>
      <c r="CG26" s="820"/>
      <c r="CH26" s="821"/>
      <c r="CI26" s="822"/>
      <c r="CJ26" s="822"/>
      <c r="CK26" s="822"/>
      <c r="CL26" s="823"/>
      <c r="CM26" s="821"/>
      <c r="CN26" s="822"/>
      <c r="CO26" s="822"/>
      <c r="CP26" s="822"/>
      <c r="CQ26" s="823"/>
      <c r="CR26" s="821"/>
      <c r="CS26" s="822"/>
      <c r="CT26" s="822"/>
      <c r="CU26" s="822"/>
      <c r="CV26" s="823"/>
      <c r="CW26" s="821"/>
      <c r="CX26" s="822"/>
      <c r="CY26" s="822"/>
      <c r="CZ26" s="822"/>
      <c r="DA26" s="823"/>
      <c r="DB26" s="821"/>
      <c r="DC26" s="822"/>
      <c r="DD26" s="822"/>
      <c r="DE26" s="822"/>
      <c r="DF26" s="823"/>
      <c r="DG26" s="821"/>
      <c r="DH26" s="822"/>
      <c r="DI26" s="822"/>
      <c r="DJ26" s="822"/>
      <c r="DK26" s="823"/>
      <c r="DL26" s="821"/>
      <c r="DM26" s="822"/>
      <c r="DN26" s="822"/>
      <c r="DO26" s="822"/>
      <c r="DP26" s="823"/>
      <c r="DQ26" s="821"/>
      <c r="DR26" s="822"/>
      <c r="DS26" s="822"/>
      <c r="DT26" s="822"/>
      <c r="DU26" s="823"/>
      <c r="DV26" s="818"/>
      <c r="DW26" s="819"/>
      <c r="DX26" s="819"/>
      <c r="DY26" s="819"/>
      <c r="DZ26" s="824"/>
      <c r="EA26" s="212"/>
    </row>
    <row r="27" spans="1:131" ht="26.25" customHeight="1" thickBot="1" x14ac:dyDescent="0.25">
      <c r="A27" s="775"/>
      <c r="B27" s="776"/>
      <c r="C27" s="776"/>
      <c r="D27" s="776"/>
      <c r="E27" s="776"/>
      <c r="F27" s="776"/>
      <c r="G27" s="776"/>
      <c r="H27" s="776"/>
      <c r="I27" s="776"/>
      <c r="J27" s="776"/>
      <c r="K27" s="776"/>
      <c r="L27" s="776"/>
      <c r="M27" s="776"/>
      <c r="N27" s="776"/>
      <c r="O27" s="776"/>
      <c r="P27" s="777"/>
      <c r="Q27" s="781"/>
      <c r="R27" s="782"/>
      <c r="S27" s="782"/>
      <c r="T27" s="782"/>
      <c r="U27" s="783"/>
      <c r="V27" s="781"/>
      <c r="W27" s="782"/>
      <c r="X27" s="782"/>
      <c r="Y27" s="782"/>
      <c r="Z27" s="783"/>
      <c r="AA27" s="781"/>
      <c r="AB27" s="782"/>
      <c r="AC27" s="782"/>
      <c r="AD27" s="782"/>
      <c r="AE27" s="782"/>
      <c r="AF27" s="862"/>
      <c r="AG27" s="863"/>
      <c r="AH27" s="863"/>
      <c r="AI27" s="863"/>
      <c r="AJ27" s="864"/>
      <c r="AK27" s="782"/>
      <c r="AL27" s="782"/>
      <c r="AM27" s="782"/>
      <c r="AN27" s="782"/>
      <c r="AO27" s="783"/>
      <c r="AP27" s="781"/>
      <c r="AQ27" s="782"/>
      <c r="AR27" s="782"/>
      <c r="AS27" s="782"/>
      <c r="AT27" s="783"/>
      <c r="AU27" s="781"/>
      <c r="AV27" s="782"/>
      <c r="AW27" s="782"/>
      <c r="AX27" s="782"/>
      <c r="AY27" s="783"/>
      <c r="AZ27" s="781"/>
      <c r="BA27" s="782"/>
      <c r="BB27" s="782"/>
      <c r="BC27" s="782"/>
      <c r="BD27" s="783"/>
      <c r="BE27" s="781"/>
      <c r="BF27" s="782"/>
      <c r="BG27" s="782"/>
      <c r="BH27" s="782"/>
      <c r="BI27" s="787"/>
      <c r="BJ27" s="214"/>
      <c r="BK27" s="214"/>
      <c r="BL27" s="214"/>
      <c r="BM27" s="214"/>
      <c r="BN27" s="214"/>
      <c r="BO27" s="223"/>
      <c r="BP27" s="223"/>
      <c r="BQ27" s="220">
        <v>21</v>
      </c>
      <c r="BR27" s="221"/>
      <c r="BS27" s="818"/>
      <c r="BT27" s="819"/>
      <c r="BU27" s="819"/>
      <c r="BV27" s="819"/>
      <c r="BW27" s="819"/>
      <c r="BX27" s="819"/>
      <c r="BY27" s="819"/>
      <c r="BZ27" s="819"/>
      <c r="CA27" s="819"/>
      <c r="CB27" s="819"/>
      <c r="CC27" s="819"/>
      <c r="CD27" s="819"/>
      <c r="CE27" s="819"/>
      <c r="CF27" s="819"/>
      <c r="CG27" s="820"/>
      <c r="CH27" s="821"/>
      <c r="CI27" s="822"/>
      <c r="CJ27" s="822"/>
      <c r="CK27" s="822"/>
      <c r="CL27" s="823"/>
      <c r="CM27" s="821"/>
      <c r="CN27" s="822"/>
      <c r="CO27" s="822"/>
      <c r="CP27" s="822"/>
      <c r="CQ27" s="823"/>
      <c r="CR27" s="821"/>
      <c r="CS27" s="822"/>
      <c r="CT27" s="822"/>
      <c r="CU27" s="822"/>
      <c r="CV27" s="823"/>
      <c r="CW27" s="821"/>
      <c r="CX27" s="822"/>
      <c r="CY27" s="822"/>
      <c r="CZ27" s="822"/>
      <c r="DA27" s="823"/>
      <c r="DB27" s="821"/>
      <c r="DC27" s="822"/>
      <c r="DD27" s="822"/>
      <c r="DE27" s="822"/>
      <c r="DF27" s="823"/>
      <c r="DG27" s="821"/>
      <c r="DH27" s="822"/>
      <c r="DI27" s="822"/>
      <c r="DJ27" s="822"/>
      <c r="DK27" s="823"/>
      <c r="DL27" s="821"/>
      <c r="DM27" s="822"/>
      <c r="DN27" s="822"/>
      <c r="DO27" s="822"/>
      <c r="DP27" s="823"/>
      <c r="DQ27" s="821"/>
      <c r="DR27" s="822"/>
      <c r="DS27" s="822"/>
      <c r="DT27" s="822"/>
      <c r="DU27" s="823"/>
      <c r="DV27" s="818"/>
      <c r="DW27" s="819"/>
      <c r="DX27" s="819"/>
      <c r="DY27" s="819"/>
      <c r="DZ27" s="824"/>
      <c r="EA27" s="212"/>
    </row>
    <row r="28" spans="1:131" ht="26.25" customHeight="1" thickTop="1" x14ac:dyDescent="0.2">
      <c r="A28" s="224">
        <v>1</v>
      </c>
      <c r="B28" s="794" t="s">
        <v>387</v>
      </c>
      <c r="C28" s="795"/>
      <c r="D28" s="795"/>
      <c r="E28" s="795"/>
      <c r="F28" s="795"/>
      <c r="G28" s="795"/>
      <c r="H28" s="795"/>
      <c r="I28" s="795"/>
      <c r="J28" s="795"/>
      <c r="K28" s="795"/>
      <c r="L28" s="795"/>
      <c r="M28" s="795"/>
      <c r="N28" s="795"/>
      <c r="O28" s="795"/>
      <c r="P28" s="796"/>
      <c r="Q28" s="867">
        <v>2688</v>
      </c>
      <c r="R28" s="868"/>
      <c r="S28" s="868"/>
      <c r="T28" s="868"/>
      <c r="U28" s="868"/>
      <c r="V28" s="868">
        <v>2624</v>
      </c>
      <c r="W28" s="868"/>
      <c r="X28" s="868"/>
      <c r="Y28" s="868"/>
      <c r="Z28" s="868"/>
      <c r="AA28" s="868">
        <v>64</v>
      </c>
      <c r="AB28" s="868"/>
      <c r="AC28" s="868"/>
      <c r="AD28" s="868"/>
      <c r="AE28" s="869"/>
      <c r="AF28" s="870">
        <v>64</v>
      </c>
      <c r="AG28" s="868"/>
      <c r="AH28" s="868"/>
      <c r="AI28" s="868"/>
      <c r="AJ28" s="871"/>
      <c r="AK28" s="872">
        <v>184</v>
      </c>
      <c r="AL28" s="873"/>
      <c r="AM28" s="873"/>
      <c r="AN28" s="873"/>
      <c r="AO28" s="873"/>
      <c r="AP28" s="873"/>
      <c r="AQ28" s="873"/>
      <c r="AR28" s="873"/>
      <c r="AS28" s="873"/>
      <c r="AT28" s="873"/>
      <c r="AU28" s="873"/>
      <c r="AV28" s="873"/>
      <c r="AW28" s="873"/>
      <c r="AX28" s="873"/>
      <c r="AY28" s="873"/>
      <c r="AZ28" s="874"/>
      <c r="BA28" s="874"/>
      <c r="BB28" s="874"/>
      <c r="BC28" s="874"/>
      <c r="BD28" s="874"/>
      <c r="BE28" s="865"/>
      <c r="BF28" s="865"/>
      <c r="BG28" s="865"/>
      <c r="BH28" s="865"/>
      <c r="BI28" s="866"/>
      <c r="BJ28" s="214"/>
      <c r="BK28" s="214"/>
      <c r="BL28" s="214"/>
      <c r="BM28" s="214"/>
      <c r="BN28" s="214"/>
      <c r="BO28" s="223"/>
      <c r="BP28" s="223"/>
      <c r="BQ28" s="220">
        <v>22</v>
      </c>
      <c r="BR28" s="221"/>
      <c r="BS28" s="818"/>
      <c r="BT28" s="819"/>
      <c r="BU28" s="819"/>
      <c r="BV28" s="819"/>
      <c r="BW28" s="819"/>
      <c r="BX28" s="819"/>
      <c r="BY28" s="819"/>
      <c r="BZ28" s="819"/>
      <c r="CA28" s="819"/>
      <c r="CB28" s="819"/>
      <c r="CC28" s="819"/>
      <c r="CD28" s="819"/>
      <c r="CE28" s="819"/>
      <c r="CF28" s="819"/>
      <c r="CG28" s="820"/>
      <c r="CH28" s="821"/>
      <c r="CI28" s="822"/>
      <c r="CJ28" s="822"/>
      <c r="CK28" s="822"/>
      <c r="CL28" s="823"/>
      <c r="CM28" s="821"/>
      <c r="CN28" s="822"/>
      <c r="CO28" s="822"/>
      <c r="CP28" s="822"/>
      <c r="CQ28" s="823"/>
      <c r="CR28" s="821"/>
      <c r="CS28" s="822"/>
      <c r="CT28" s="822"/>
      <c r="CU28" s="822"/>
      <c r="CV28" s="823"/>
      <c r="CW28" s="821"/>
      <c r="CX28" s="822"/>
      <c r="CY28" s="822"/>
      <c r="CZ28" s="822"/>
      <c r="DA28" s="823"/>
      <c r="DB28" s="821"/>
      <c r="DC28" s="822"/>
      <c r="DD28" s="822"/>
      <c r="DE28" s="822"/>
      <c r="DF28" s="823"/>
      <c r="DG28" s="821"/>
      <c r="DH28" s="822"/>
      <c r="DI28" s="822"/>
      <c r="DJ28" s="822"/>
      <c r="DK28" s="823"/>
      <c r="DL28" s="821"/>
      <c r="DM28" s="822"/>
      <c r="DN28" s="822"/>
      <c r="DO28" s="822"/>
      <c r="DP28" s="823"/>
      <c r="DQ28" s="821"/>
      <c r="DR28" s="822"/>
      <c r="DS28" s="822"/>
      <c r="DT28" s="822"/>
      <c r="DU28" s="823"/>
      <c r="DV28" s="818"/>
      <c r="DW28" s="819"/>
      <c r="DX28" s="819"/>
      <c r="DY28" s="819"/>
      <c r="DZ28" s="824"/>
      <c r="EA28" s="212"/>
    </row>
    <row r="29" spans="1:131" ht="26.25" customHeight="1" x14ac:dyDescent="0.2">
      <c r="A29" s="224">
        <v>2</v>
      </c>
      <c r="B29" s="825" t="s">
        <v>388</v>
      </c>
      <c r="C29" s="826"/>
      <c r="D29" s="826"/>
      <c r="E29" s="826"/>
      <c r="F29" s="826"/>
      <c r="G29" s="826"/>
      <c r="H29" s="826"/>
      <c r="I29" s="826"/>
      <c r="J29" s="826"/>
      <c r="K29" s="826"/>
      <c r="L29" s="826"/>
      <c r="M29" s="826"/>
      <c r="N29" s="826"/>
      <c r="O29" s="826"/>
      <c r="P29" s="827"/>
      <c r="Q29" s="828">
        <v>2043</v>
      </c>
      <c r="R29" s="829"/>
      <c r="S29" s="829"/>
      <c r="T29" s="829"/>
      <c r="U29" s="829"/>
      <c r="V29" s="829">
        <v>1952</v>
      </c>
      <c r="W29" s="829"/>
      <c r="X29" s="829"/>
      <c r="Y29" s="829"/>
      <c r="Z29" s="829"/>
      <c r="AA29" s="829">
        <v>91</v>
      </c>
      <c r="AB29" s="829"/>
      <c r="AC29" s="829"/>
      <c r="AD29" s="829"/>
      <c r="AE29" s="830"/>
      <c r="AF29" s="831">
        <v>91</v>
      </c>
      <c r="AG29" s="832"/>
      <c r="AH29" s="832"/>
      <c r="AI29" s="832"/>
      <c r="AJ29" s="833"/>
      <c r="AK29" s="879">
        <v>291</v>
      </c>
      <c r="AL29" s="875"/>
      <c r="AM29" s="875"/>
      <c r="AN29" s="875"/>
      <c r="AO29" s="875"/>
      <c r="AP29" s="875"/>
      <c r="AQ29" s="875"/>
      <c r="AR29" s="875"/>
      <c r="AS29" s="875"/>
      <c r="AT29" s="875"/>
      <c r="AU29" s="875"/>
      <c r="AV29" s="875"/>
      <c r="AW29" s="875"/>
      <c r="AX29" s="875"/>
      <c r="AY29" s="875"/>
      <c r="AZ29" s="876"/>
      <c r="BA29" s="876"/>
      <c r="BB29" s="876"/>
      <c r="BC29" s="876"/>
      <c r="BD29" s="876"/>
      <c r="BE29" s="877"/>
      <c r="BF29" s="877"/>
      <c r="BG29" s="877"/>
      <c r="BH29" s="877"/>
      <c r="BI29" s="878"/>
      <c r="BJ29" s="214"/>
      <c r="BK29" s="214"/>
      <c r="BL29" s="214"/>
      <c r="BM29" s="214"/>
      <c r="BN29" s="214"/>
      <c r="BO29" s="223"/>
      <c r="BP29" s="223"/>
      <c r="BQ29" s="220">
        <v>23</v>
      </c>
      <c r="BR29" s="221"/>
      <c r="BS29" s="818"/>
      <c r="BT29" s="819"/>
      <c r="BU29" s="819"/>
      <c r="BV29" s="819"/>
      <c r="BW29" s="819"/>
      <c r="BX29" s="819"/>
      <c r="BY29" s="819"/>
      <c r="BZ29" s="819"/>
      <c r="CA29" s="819"/>
      <c r="CB29" s="819"/>
      <c r="CC29" s="819"/>
      <c r="CD29" s="819"/>
      <c r="CE29" s="819"/>
      <c r="CF29" s="819"/>
      <c r="CG29" s="820"/>
      <c r="CH29" s="821"/>
      <c r="CI29" s="822"/>
      <c r="CJ29" s="822"/>
      <c r="CK29" s="822"/>
      <c r="CL29" s="823"/>
      <c r="CM29" s="821"/>
      <c r="CN29" s="822"/>
      <c r="CO29" s="822"/>
      <c r="CP29" s="822"/>
      <c r="CQ29" s="823"/>
      <c r="CR29" s="821"/>
      <c r="CS29" s="822"/>
      <c r="CT29" s="822"/>
      <c r="CU29" s="822"/>
      <c r="CV29" s="823"/>
      <c r="CW29" s="821"/>
      <c r="CX29" s="822"/>
      <c r="CY29" s="822"/>
      <c r="CZ29" s="822"/>
      <c r="DA29" s="823"/>
      <c r="DB29" s="821"/>
      <c r="DC29" s="822"/>
      <c r="DD29" s="822"/>
      <c r="DE29" s="822"/>
      <c r="DF29" s="823"/>
      <c r="DG29" s="821"/>
      <c r="DH29" s="822"/>
      <c r="DI29" s="822"/>
      <c r="DJ29" s="822"/>
      <c r="DK29" s="823"/>
      <c r="DL29" s="821"/>
      <c r="DM29" s="822"/>
      <c r="DN29" s="822"/>
      <c r="DO29" s="822"/>
      <c r="DP29" s="823"/>
      <c r="DQ29" s="821"/>
      <c r="DR29" s="822"/>
      <c r="DS29" s="822"/>
      <c r="DT29" s="822"/>
      <c r="DU29" s="823"/>
      <c r="DV29" s="818"/>
      <c r="DW29" s="819"/>
      <c r="DX29" s="819"/>
      <c r="DY29" s="819"/>
      <c r="DZ29" s="824"/>
      <c r="EA29" s="212"/>
    </row>
    <row r="30" spans="1:131" ht="26.25" customHeight="1" x14ac:dyDescent="0.2">
      <c r="A30" s="224">
        <v>3</v>
      </c>
      <c r="B30" s="825" t="s">
        <v>389</v>
      </c>
      <c r="C30" s="826"/>
      <c r="D30" s="826"/>
      <c r="E30" s="826"/>
      <c r="F30" s="826"/>
      <c r="G30" s="826"/>
      <c r="H30" s="826"/>
      <c r="I30" s="826"/>
      <c r="J30" s="826"/>
      <c r="K30" s="826"/>
      <c r="L30" s="826"/>
      <c r="M30" s="826"/>
      <c r="N30" s="826"/>
      <c r="O30" s="826"/>
      <c r="P30" s="827"/>
      <c r="Q30" s="828">
        <v>369</v>
      </c>
      <c r="R30" s="829"/>
      <c r="S30" s="829"/>
      <c r="T30" s="829"/>
      <c r="U30" s="829"/>
      <c r="V30" s="829">
        <v>367</v>
      </c>
      <c r="W30" s="829"/>
      <c r="X30" s="829"/>
      <c r="Y30" s="829"/>
      <c r="Z30" s="829"/>
      <c r="AA30" s="829">
        <v>2</v>
      </c>
      <c r="AB30" s="829"/>
      <c r="AC30" s="829"/>
      <c r="AD30" s="829"/>
      <c r="AE30" s="830"/>
      <c r="AF30" s="831">
        <v>2</v>
      </c>
      <c r="AG30" s="832"/>
      <c r="AH30" s="832"/>
      <c r="AI30" s="832"/>
      <c r="AJ30" s="833"/>
      <c r="AK30" s="879">
        <v>83</v>
      </c>
      <c r="AL30" s="875"/>
      <c r="AM30" s="875"/>
      <c r="AN30" s="875"/>
      <c r="AO30" s="875"/>
      <c r="AP30" s="875"/>
      <c r="AQ30" s="875"/>
      <c r="AR30" s="875"/>
      <c r="AS30" s="875"/>
      <c r="AT30" s="875"/>
      <c r="AU30" s="875"/>
      <c r="AV30" s="875"/>
      <c r="AW30" s="875"/>
      <c r="AX30" s="875"/>
      <c r="AY30" s="875"/>
      <c r="AZ30" s="876"/>
      <c r="BA30" s="876"/>
      <c r="BB30" s="876"/>
      <c r="BC30" s="876"/>
      <c r="BD30" s="876"/>
      <c r="BE30" s="877"/>
      <c r="BF30" s="877"/>
      <c r="BG30" s="877"/>
      <c r="BH30" s="877"/>
      <c r="BI30" s="878"/>
      <c r="BJ30" s="214"/>
      <c r="BK30" s="214"/>
      <c r="BL30" s="214"/>
      <c r="BM30" s="214"/>
      <c r="BN30" s="214"/>
      <c r="BO30" s="223"/>
      <c r="BP30" s="223"/>
      <c r="BQ30" s="220">
        <v>24</v>
      </c>
      <c r="BR30" s="221"/>
      <c r="BS30" s="818"/>
      <c r="BT30" s="819"/>
      <c r="BU30" s="819"/>
      <c r="BV30" s="819"/>
      <c r="BW30" s="819"/>
      <c r="BX30" s="819"/>
      <c r="BY30" s="819"/>
      <c r="BZ30" s="819"/>
      <c r="CA30" s="819"/>
      <c r="CB30" s="819"/>
      <c r="CC30" s="819"/>
      <c r="CD30" s="819"/>
      <c r="CE30" s="819"/>
      <c r="CF30" s="819"/>
      <c r="CG30" s="820"/>
      <c r="CH30" s="821"/>
      <c r="CI30" s="822"/>
      <c r="CJ30" s="822"/>
      <c r="CK30" s="822"/>
      <c r="CL30" s="823"/>
      <c r="CM30" s="821"/>
      <c r="CN30" s="822"/>
      <c r="CO30" s="822"/>
      <c r="CP30" s="822"/>
      <c r="CQ30" s="823"/>
      <c r="CR30" s="821"/>
      <c r="CS30" s="822"/>
      <c r="CT30" s="822"/>
      <c r="CU30" s="822"/>
      <c r="CV30" s="823"/>
      <c r="CW30" s="821"/>
      <c r="CX30" s="822"/>
      <c r="CY30" s="822"/>
      <c r="CZ30" s="822"/>
      <c r="DA30" s="823"/>
      <c r="DB30" s="821"/>
      <c r="DC30" s="822"/>
      <c r="DD30" s="822"/>
      <c r="DE30" s="822"/>
      <c r="DF30" s="823"/>
      <c r="DG30" s="821"/>
      <c r="DH30" s="822"/>
      <c r="DI30" s="822"/>
      <c r="DJ30" s="822"/>
      <c r="DK30" s="823"/>
      <c r="DL30" s="821"/>
      <c r="DM30" s="822"/>
      <c r="DN30" s="822"/>
      <c r="DO30" s="822"/>
      <c r="DP30" s="823"/>
      <c r="DQ30" s="821"/>
      <c r="DR30" s="822"/>
      <c r="DS30" s="822"/>
      <c r="DT30" s="822"/>
      <c r="DU30" s="823"/>
      <c r="DV30" s="818"/>
      <c r="DW30" s="819"/>
      <c r="DX30" s="819"/>
      <c r="DY30" s="819"/>
      <c r="DZ30" s="824"/>
      <c r="EA30" s="212"/>
    </row>
    <row r="31" spans="1:131" ht="26.25" customHeight="1" x14ac:dyDescent="0.2">
      <c r="A31" s="224">
        <v>4</v>
      </c>
      <c r="B31" s="825" t="s">
        <v>390</v>
      </c>
      <c r="C31" s="826"/>
      <c r="D31" s="826"/>
      <c r="E31" s="826"/>
      <c r="F31" s="826"/>
      <c r="G31" s="826"/>
      <c r="H31" s="826"/>
      <c r="I31" s="826"/>
      <c r="J31" s="826"/>
      <c r="K31" s="826"/>
      <c r="L31" s="826"/>
      <c r="M31" s="826"/>
      <c r="N31" s="826"/>
      <c r="O31" s="826"/>
      <c r="P31" s="827"/>
      <c r="Q31" s="828">
        <v>635</v>
      </c>
      <c r="R31" s="829"/>
      <c r="S31" s="829"/>
      <c r="T31" s="829"/>
      <c r="U31" s="829"/>
      <c r="V31" s="829">
        <v>642</v>
      </c>
      <c r="W31" s="829"/>
      <c r="X31" s="829"/>
      <c r="Y31" s="829"/>
      <c r="Z31" s="829"/>
      <c r="AA31" s="829">
        <v>-7</v>
      </c>
      <c r="AB31" s="829"/>
      <c r="AC31" s="829"/>
      <c r="AD31" s="829"/>
      <c r="AE31" s="830"/>
      <c r="AF31" s="831">
        <v>736</v>
      </c>
      <c r="AG31" s="832"/>
      <c r="AH31" s="832"/>
      <c r="AI31" s="832"/>
      <c r="AJ31" s="833"/>
      <c r="AK31" s="879">
        <v>48</v>
      </c>
      <c r="AL31" s="875"/>
      <c r="AM31" s="875"/>
      <c r="AN31" s="875"/>
      <c r="AO31" s="875"/>
      <c r="AP31" s="875">
        <v>1202</v>
      </c>
      <c r="AQ31" s="875"/>
      <c r="AR31" s="875"/>
      <c r="AS31" s="875"/>
      <c r="AT31" s="875"/>
      <c r="AU31" s="875">
        <v>368</v>
      </c>
      <c r="AV31" s="875"/>
      <c r="AW31" s="875"/>
      <c r="AX31" s="875"/>
      <c r="AY31" s="875"/>
      <c r="AZ31" s="876"/>
      <c r="BA31" s="876"/>
      <c r="BB31" s="876"/>
      <c r="BC31" s="876"/>
      <c r="BD31" s="876"/>
      <c r="BE31" s="877" t="s">
        <v>391</v>
      </c>
      <c r="BF31" s="877"/>
      <c r="BG31" s="877"/>
      <c r="BH31" s="877"/>
      <c r="BI31" s="878"/>
      <c r="BJ31" s="214"/>
      <c r="BK31" s="214"/>
      <c r="BL31" s="214"/>
      <c r="BM31" s="214"/>
      <c r="BN31" s="214"/>
      <c r="BO31" s="223"/>
      <c r="BP31" s="223"/>
      <c r="BQ31" s="220">
        <v>25</v>
      </c>
      <c r="BR31" s="221"/>
      <c r="BS31" s="818"/>
      <c r="BT31" s="819"/>
      <c r="BU31" s="819"/>
      <c r="BV31" s="819"/>
      <c r="BW31" s="819"/>
      <c r="BX31" s="819"/>
      <c r="BY31" s="819"/>
      <c r="BZ31" s="819"/>
      <c r="CA31" s="819"/>
      <c r="CB31" s="819"/>
      <c r="CC31" s="819"/>
      <c r="CD31" s="819"/>
      <c r="CE31" s="819"/>
      <c r="CF31" s="819"/>
      <c r="CG31" s="820"/>
      <c r="CH31" s="821"/>
      <c r="CI31" s="822"/>
      <c r="CJ31" s="822"/>
      <c r="CK31" s="822"/>
      <c r="CL31" s="823"/>
      <c r="CM31" s="821"/>
      <c r="CN31" s="822"/>
      <c r="CO31" s="822"/>
      <c r="CP31" s="822"/>
      <c r="CQ31" s="823"/>
      <c r="CR31" s="821"/>
      <c r="CS31" s="822"/>
      <c r="CT31" s="822"/>
      <c r="CU31" s="822"/>
      <c r="CV31" s="823"/>
      <c r="CW31" s="821"/>
      <c r="CX31" s="822"/>
      <c r="CY31" s="822"/>
      <c r="CZ31" s="822"/>
      <c r="DA31" s="823"/>
      <c r="DB31" s="821"/>
      <c r="DC31" s="822"/>
      <c r="DD31" s="822"/>
      <c r="DE31" s="822"/>
      <c r="DF31" s="823"/>
      <c r="DG31" s="821"/>
      <c r="DH31" s="822"/>
      <c r="DI31" s="822"/>
      <c r="DJ31" s="822"/>
      <c r="DK31" s="823"/>
      <c r="DL31" s="821"/>
      <c r="DM31" s="822"/>
      <c r="DN31" s="822"/>
      <c r="DO31" s="822"/>
      <c r="DP31" s="823"/>
      <c r="DQ31" s="821"/>
      <c r="DR31" s="822"/>
      <c r="DS31" s="822"/>
      <c r="DT31" s="822"/>
      <c r="DU31" s="823"/>
      <c r="DV31" s="818"/>
      <c r="DW31" s="819"/>
      <c r="DX31" s="819"/>
      <c r="DY31" s="819"/>
      <c r="DZ31" s="824"/>
      <c r="EA31" s="212"/>
    </row>
    <row r="32" spans="1:131" ht="26.25" customHeight="1" x14ac:dyDescent="0.2">
      <c r="A32" s="224">
        <v>5</v>
      </c>
      <c r="B32" s="825" t="s">
        <v>392</v>
      </c>
      <c r="C32" s="826"/>
      <c r="D32" s="826"/>
      <c r="E32" s="826"/>
      <c r="F32" s="826"/>
      <c r="G32" s="826"/>
      <c r="H32" s="826"/>
      <c r="I32" s="826"/>
      <c r="J32" s="826"/>
      <c r="K32" s="826"/>
      <c r="L32" s="826"/>
      <c r="M32" s="826"/>
      <c r="N32" s="826"/>
      <c r="O32" s="826"/>
      <c r="P32" s="827"/>
      <c r="Q32" s="828">
        <v>125</v>
      </c>
      <c r="R32" s="829"/>
      <c r="S32" s="829"/>
      <c r="T32" s="829"/>
      <c r="U32" s="829"/>
      <c r="V32" s="829">
        <v>130</v>
      </c>
      <c r="W32" s="829"/>
      <c r="X32" s="829"/>
      <c r="Y32" s="829"/>
      <c r="Z32" s="829"/>
      <c r="AA32" s="829">
        <v>-5</v>
      </c>
      <c r="AB32" s="829"/>
      <c r="AC32" s="829"/>
      <c r="AD32" s="829"/>
      <c r="AE32" s="830"/>
      <c r="AF32" s="831">
        <v>23</v>
      </c>
      <c r="AG32" s="832"/>
      <c r="AH32" s="832"/>
      <c r="AI32" s="832"/>
      <c r="AJ32" s="833"/>
      <c r="AK32" s="879">
        <v>51</v>
      </c>
      <c r="AL32" s="875"/>
      <c r="AM32" s="875"/>
      <c r="AN32" s="875"/>
      <c r="AO32" s="875"/>
      <c r="AP32" s="875">
        <v>229</v>
      </c>
      <c r="AQ32" s="875"/>
      <c r="AR32" s="875"/>
      <c r="AS32" s="875"/>
      <c r="AT32" s="875"/>
      <c r="AU32" s="875">
        <v>199</v>
      </c>
      <c r="AV32" s="875"/>
      <c r="AW32" s="875"/>
      <c r="AX32" s="875"/>
      <c r="AY32" s="875"/>
      <c r="AZ32" s="876"/>
      <c r="BA32" s="876"/>
      <c r="BB32" s="876"/>
      <c r="BC32" s="876"/>
      <c r="BD32" s="876"/>
      <c r="BE32" s="877" t="s">
        <v>391</v>
      </c>
      <c r="BF32" s="877"/>
      <c r="BG32" s="877"/>
      <c r="BH32" s="877"/>
      <c r="BI32" s="878"/>
      <c r="BJ32" s="214"/>
      <c r="BK32" s="214"/>
      <c r="BL32" s="214"/>
      <c r="BM32" s="214"/>
      <c r="BN32" s="214"/>
      <c r="BO32" s="223"/>
      <c r="BP32" s="223"/>
      <c r="BQ32" s="220">
        <v>26</v>
      </c>
      <c r="BR32" s="221"/>
      <c r="BS32" s="818"/>
      <c r="BT32" s="819"/>
      <c r="BU32" s="819"/>
      <c r="BV32" s="819"/>
      <c r="BW32" s="819"/>
      <c r="BX32" s="819"/>
      <c r="BY32" s="819"/>
      <c r="BZ32" s="819"/>
      <c r="CA32" s="819"/>
      <c r="CB32" s="819"/>
      <c r="CC32" s="819"/>
      <c r="CD32" s="819"/>
      <c r="CE32" s="819"/>
      <c r="CF32" s="819"/>
      <c r="CG32" s="820"/>
      <c r="CH32" s="821"/>
      <c r="CI32" s="822"/>
      <c r="CJ32" s="822"/>
      <c r="CK32" s="822"/>
      <c r="CL32" s="823"/>
      <c r="CM32" s="821"/>
      <c r="CN32" s="822"/>
      <c r="CO32" s="822"/>
      <c r="CP32" s="822"/>
      <c r="CQ32" s="823"/>
      <c r="CR32" s="821"/>
      <c r="CS32" s="822"/>
      <c r="CT32" s="822"/>
      <c r="CU32" s="822"/>
      <c r="CV32" s="823"/>
      <c r="CW32" s="821"/>
      <c r="CX32" s="822"/>
      <c r="CY32" s="822"/>
      <c r="CZ32" s="822"/>
      <c r="DA32" s="823"/>
      <c r="DB32" s="821"/>
      <c r="DC32" s="822"/>
      <c r="DD32" s="822"/>
      <c r="DE32" s="822"/>
      <c r="DF32" s="823"/>
      <c r="DG32" s="821"/>
      <c r="DH32" s="822"/>
      <c r="DI32" s="822"/>
      <c r="DJ32" s="822"/>
      <c r="DK32" s="823"/>
      <c r="DL32" s="821"/>
      <c r="DM32" s="822"/>
      <c r="DN32" s="822"/>
      <c r="DO32" s="822"/>
      <c r="DP32" s="823"/>
      <c r="DQ32" s="821"/>
      <c r="DR32" s="822"/>
      <c r="DS32" s="822"/>
      <c r="DT32" s="822"/>
      <c r="DU32" s="823"/>
      <c r="DV32" s="818"/>
      <c r="DW32" s="819"/>
      <c r="DX32" s="819"/>
      <c r="DY32" s="819"/>
      <c r="DZ32" s="824"/>
      <c r="EA32" s="212"/>
    </row>
    <row r="33" spans="1:131" ht="26.25" customHeight="1" x14ac:dyDescent="0.2">
      <c r="A33" s="224">
        <v>6</v>
      </c>
      <c r="B33" s="825"/>
      <c r="C33" s="826"/>
      <c r="D33" s="826"/>
      <c r="E33" s="826"/>
      <c r="F33" s="826"/>
      <c r="G33" s="826"/>
      <c r="H33" s="826"/>
      <c r="I33" s="826"/>
      <c r="J33" s="826"/>
      <c r="K33" s="826"/>
      <c r="L33" s="826"/>
      <c r="M33" s="826"/>
      <c r="N33" s="826"/>
      <c r="O33" s="826"/>
      <c r="P33" s="827"/>
      <c r="Q33" s="828"/>
      <c r="R33" s="829"/>
      <c r="S33" s="829"/>
      <c r="T33" s="829"/>
      <c r="U33" s="829"/>
      <c r="V33" s="829"/>
      <c r="W33" s="829"/>
      <c r="X33" s="829"/>
      <c r="Y33" s="829"/>
      <c r="Z33" s="829"/>
      <c r="AA33" s="829"/>
      <c r="AB33" s="829"/>
      <c r="AC33" s="829"/>
      <c r="AD33" s="829"/>
      <c r="AE33" s="830"/>
      <c r="AF33" s="831"/>
      <c r="AG33" s="832"/>
      <c r="AH33" s="832"/>
      <c r="AI33" s="832"/>
      <c r="AJ33" s="833"/>
      <c r="AK33" s="879"/>
      <c r="AL33" s="875"/>
      <c r="AM33" s="875"/>
      <c r="AN33" s="875"/>
      <c r="AO33" s="875"/>
      <c r="AP33" s="875"/>
      <c r="AQ33" s="875"/>
      <c r="AR33" s="875"/>
      <c r="AS33" s="875"/>
      <c r="AT33" s="875"/>
      <c r="AU33" s="875"/>
      <c r="AV33" s="875"/>
      <c r="AW33" s="875"/>
      <c r="AX33" s="875"/>
      <c r="AY33" s="875"/>
      <c r="AZ33" s="876"/>
      <c r="BA33" s="876"/>
      <c r="BB33" s="876"/>
      <c r="BC33" s="876"/>
      <c r="BD33" s="876"/>
      <c r="BE33" s="877"/>
      <c r="BF33" s="877"/>
      <c r="BG33" s="877"/>
      <c r="BH33" s="877"/>
      <c r="BI33" s="878"/>
      <c r="BJ33" s="214"/>
      <c r="BK33" s="214"/>
      <c r="BL33" s="214"/>
      <c r="BM33" s="214"/>
      <c r="BN33" s="214"/>
      <c r="BO33" s="223"/>
      <c r="BP33" s="223"/>
      <c r="BQ33" s="220">
        <v>27</v>
      </c>
      <c r="BR33" s="221"/>
      <c r="BS33" s="818"/>
      <c r="BT33" s="819"/>
      <c r="BU33" s="819"/>
      <c r="BV33" s="819"/>
      <c r="BW33" s="819"/>
      <c r="BX33" s="819"/>
      <c r="BY33" s="819"/>
      <c r="BZ33" s="819"/>
      <c r="CA33" s="819"/>
      <c r="CB33" s="819"/>
      <c r="CC33" s="819"/>
      <c r="CD33" s="819"/>
      <c r="CE33" s="819"/>
      <c r="CF33" s="819"/>
      <c r="CG33" s="820"/>
      <c r="CH33" s="821"/>
      <c r="CI33" s="822"/>
      <c r="CJ33" s="822"/>
      <c r="CK33" s="822"/>
      <c r="CL33" s="823"/>
      <c r="CM33" s="821"/>
      <c r="CN33" s="822"/>
      <c r="CO33" s="822"/>
      <c r="CP33" s="822"/>
      <c r="CQ33" s="823"/>
      <c r="CR33" s="821"/>
      <c r="CS33" s="822"/>
      <c r="CT33" s="822"/>
      <c r="CU33" s="822"/>
      <c r="CV33" s="823"/>
      <c r="CW33" s="821"/>
      <c r="CX33" s="822"/>
      <c r="CY33" s="822"/>
      <c r="CZ33" s="822"/>
      <c r="DA33" s="823"/>
      <c r="DB33" s="821"/>
      <c r="DC33" s="822"/>
      <c r="DD33" s="822"/>
      <c r="DE33" s="822"/>
      <c r="DF33" s="823"/>
      <c r="DG33" s="821"/>
      <c r="DH33" s="822"/>
      <c r="DI33" s="822"/>
      <c r="DJ33" s="822"/>
      <c r="DK33" s="823"/>
      <c r="DL33" s="821"/>
      <c r="DM33" s="822"/>
      <c r="DN33" s="822"/>
      <c r="DO33" s="822"/>
      <c r="DP33" s="823"/>
      <c r="DQ33" s="821"/>
      <c r="DR33" s="822"/>
      <c r="DS33" s="822"/>
      <c r="DT33" s="822"/>
      <c r="DU33" s="823"/>
      <c r="DV33" s="818"/>
      <c r="DW33" s="819"/>
      <c r="DX33" s="819"/>
      <c r="DY33" s="819"/>
      <c r="DZ33" s="824"/>
      <c r="EA33" s="212"/>
    </row>
    <row r="34" spans="1:131" ht="26.25" customHeight="1" x14ac:dyDescent="0.2">
      <c r="A34" s="224">
        <v>7</v>
      </c>
      <c r="B34" s="825"/>
      <c r="C34" s="826"/>
      <c r="D34" s="826"/>
      <c r="E34" s="826"/>
      <c r="F34" s="826"/>
      <c r="G34" s="826"/>
      <c r="H34" s="826"/>
      <c r="I34" s="826"/>
      <c r="J34" s="826"/>
      <c r="K34" s="826"/>
      <c r="L34" s="826"/>
      <c r="M34" s="826"/>
      <c r="N34" s="826"/>
      <c r="O34" s="826"/>
      <c r="P34" s="827"/>
      <c r="Q34" s="828"/>
      <c r="R34" s="829"/>
      <c r="S34" s="829"/>
      <c r="T34" s="829"/>
      <c r="U34" s="829"/>
      <c r="V34" s="829"/>
      <c r="W34" s="829"/>
      <c r="X34" s="829"/>
      <c r="Y34" s="829"/>
      <c r="Z34" s="829"/>
      <c r="AA34" s="829"/>
      <c r="AB34" s="829"/>
      <c r="AC34" s="829"/>
      <c r="AD34" s="829"/>
      <c r="AE34" s="830"/>
      <c r="AF34" s="831"/>
      <c r="AG34" s="832"/>
      <c r="AH34" s="832"/>
      <c r="AI34" s="832"/>
      <c r="AJ34" s="833"/>
      <c r="AK34" s="879"/>
      <c r="AL34" s="875"/>
      <c r="AM34" s="875"/>
      <c r="AN34" s="875"/>
      <c r="AO34" s="875"/>
      <c r="AP34" s="875"/>
      <c r="AQ34" s="875"/>
      <c r="AR34" s="875"/>
      <c r="AS34" s="875"/>
      <c r="AT34" s="875"/>
      <c r="AU34" s="875"/>
      <c r="AV34" s="875"/>
      <c r="AW34" s="875"/>
      <c r="AX34" s="875"/>
      <c r="AY34" s="875"/>
      <c r="AZ34" s="876"/>
      <c r="BA34" s="876"/>
      <c r="BB34" s="876"/>
      <c r="BC34" s="876"/>
      <c r="BD34" s="876"/>
      <c r="BE34" s="877"/>
      <c r="BF34" s="877"/>
      <c r="BG34" s="877"/>
      <c r="BH34" s="877"/>
      <c r="BI34" s="878"/>
      <c r="BJ34" s="214"/>
      <c r="BK34" s="214"/>
      <c r="BL34" s="214"/>
      <c r="BM34" s="214"/>
      <c r="BN34" s="214"/>
      <c r="BO34" s="223"/>
      <c r="BP34" s="223"/>
      <c r="BQ34" s="220">
        <v>28</v>
      </c>
      <c r="BR34" s="221"/>
      <c r="BS34" s="818"/>
      <c r="BT34" s="819"/>
      <c r="BU34" s="819"/>
      <c r="BV34" s="819"/>
      <c r="BW34" s="819"/>
      <c r="BX34" s="819"/>
      <c r="BY34" s="819"/>
      <c r="BZ34" s="819"/>
      <c r="CA34" s="819"/>
      <c r="CB34" s="819"/>
      <c r="CC34" s="819"/>
      <c r="CD34" s="819"/>
      <c r="CE34" s="819"/>
      <c r="CF34" s="819"/>
      <c r="CG34" s="820"/>
      <c r="CH34" s="821"/>
      <c r="CI34" s="822"/>
      <c r="CJ34" s="822"/>
      <c r="CK34" s="822"/>
      <c r="CL34" s="823"/>
      <c r="CM34" s="821"/>
      <c r="CN34" s="822"/>
      <c r="CO34" s="822"/>
      <c r="CP34" s="822"/>
      <c r="CQ34" s="823"/>
      <c r="CR34" s="821"/>
      <c r="CS34" s="822"/>
      <c r="CT34" s="822"/>
      <c r="CU34" s="822"/>
      <c r="CV34" s="823"/>
      <c r="CW34" s="821"/>
      <c r="CX34" s="822"/>
      <c r="CY34" s="822"/>
      <c r="CZ34" s="822"/>
      <c r="DA34" s="823"/>
      <c r="DB34" s="821"/>
      <c r="DC34" s="822"/>
      <c r="DD34" s="822"/>
      <c r="DE34" s="822"/>
      <c r="DF34" s="823"/>
      <c r="DG34" s="821"/>
      <c r="DH34" s="822"/>
      <c r="DI34" s="822"/>
      <c r="DJ34" s="822"/>
      <c r="DK34" s="823"/>
      <c r="DL34" s="821"/>
      <c r="DM34" s="822"/>
      <c r="DN34" s="822"/>
      <c r="DO34" s="822"/>
      <c r="DP34" s="823"/>
      <c r="DQ34" s="821"/>
      <c r="DR34" s="822"/>
      <c r="DS34" s="822"/>
      <c r="DT34" s="822"/>
      <c r="DU34" s="823"/>
      <c r="DV34" s="818"/>
      <c r="DW34" s="819"/>
      <c r="DX34" s="819"/>
      <c r="DY34" s="819"/>
      <c r="DZ34" s="824"/>
      <c r="EA34" s="212"/>
    </row>
    <row r="35" spans="1:131" ht="26.25" customHeight="1" x14ac:dyDescent="0.2">
      <c r="A35" s="224">
        <v>8</v>
      </c>
      <c r="B35" s="825"/>
      <c r="C35" s="826"/>
      <c r="D35" s="826"/>
      <c r="E35" s="826"/>
      <c r="F35" s="826"/>
      <c r="G35" s="826"/>
      <c r="H35" s="826"/>
      <c r="I35" s="826"/>
      <c r="J35" s="826"/>
      <c r="K35" s="826"/>
      <c r="L35" s="826"/>
      <c r="M35" s="826"/>
      <c r="N35" s="826"/>
      <c r="O35" s="826"/>
      <c r="P35" s="827"/>
      <c r="Q35" s="828"/>
      <c r="R35" s="829"/>
      <c r="S35" s="829"/>
      <c r="T35" s="829"/>
      <c r="U35" s="829"/>
      <c r="V35" s="829"/>
      <c r="W35" s="829"/>
      <c r="X35" s="829"/>
      <c r="Y35" s="829"/>
      <c r="Z35" s="829"/>
      <c r="AA35" s="829"/>
      <c r="AB35" s="829"/>
      <c r="AC35" s="829"/>
      <c r="AD35" s="829"/>
      <c r="AE35" s="830"/>
      <c r="AF35" s="831"/>
      <c r="AG35" s="832"/>
      <c r="AH35" s="832"/>
      <c r="AI35" s="832"/>
      <c r="AJ35" s="833"/>
      <c r="AK35" s="879"/>
      <c r="AL35" s="875"/>
      <c r="AM35" s="875"/>
      <c r="AN35" s="875"/>
      <c r="AO35" s="875"/>
      <c r="AP35" s="875"/>
      <c r="AQ35" s="875"/>
      <c r="AR35" s="875"/>
      <c r="AS35" s="875"/>
      <c r="AT35" s="875"/>
      <c r="AU35" s="875"/>
      <c r="AV35" s="875"/>
      <c r="AW35" s="875"/>
      <c r="AX35" s="875"/>
      <c r="AY35" s="875"/>
      <c r="AZ35" s="876"/>
      <c r="BA35" s="876"/>
      <c r="BB35" s="876"/>
      <c r="BC35" s="876"/>
      <c r="BD35" s="876"/>
      <c r="BE35" s="877"/>
      <c r="BF35" s="877"/>
      <c r="BG35" s="877"/>
      <c r="BH35" s="877"/>
      <c r="BI35" s="878"/>
      <c r="BJ35" s="214"/>
      <c r="BK35" s="214"/>
      <c r="BL35" s="214"/>
      <c r="BM35" s="214"/>
      <c r="BN35" s="214"/>
      <c r="BO35" s="223"/>
      <c r="BP35" s="223"/>
      <c r="BQ35" s="220">
        <v>29</v>
      </c>
      <c r="BR35" s="221"/>
      <c r="BS35" s="818"/>
      <c r="BT35" s="819"/>
      <c r="BU35" s="819"/>
      <c r="BV35" s="819"/>
      <c r="BW35" s="819"/>
      <c r="BX35" s="819"/>
      <c r="BY35" s="819"/>
      <c r="BZ35" s="819"/>
      <c r="CA35" s="819"/>
      <c r="CB35" s="819"/>
      <c r="CC35" s="819"/>
      <c r="CD35" s="819"/>
      <c r="CE35" s="819"/>
      <c r="CF35" s="819"/>
      <c r="CG35" s="820"/>
      <c r="CH35" s="821"/>
      <c r="CI35" s="822"/>
      <c r="CJ35" s="822"/>
      <c r="CK35" s="822"/>
      <c r="CL35" s="823"/>
      <c r="CM35" s="821"/>
      <c r="CN35" s="822"/>
      <c r="CO35" s="822"/>
      <c r="CP35" s="822"/>
      <c r="CQ35" s="823"/>
      <c r="CR35" s="821"/>
      <c r="CS35" s="822"/>
      <c r="CT35" s="822"/>
      <c r="CU35" s="822"/>
      <c r="CV35" s="823"/>
      <c r="CW35" s="821"/>
      <c r="CX35" s="822"/>
      <c r="CY35" s="822"/>
      <c r="CZ35" s="822"/>
      <c r="DA35" s="823"/>
      <c r="DB35" s="821"/>
      <c r="DC35" s="822"/>
      <c r="DD35" s="822"/>
      <c r="DE35" s="822"/>
      <c r="DF35" s="823"/>
      <c r="DG35" s="821"/>
      <c r="DH35" s="822"/>
      <c r="DI35" s="822"/>
      <c r="DJ35" s="822"/>
      <c r="DK35" s="823"/>
      <c r="DL35" s="821"/>
      <c r="DM35" s="822"/>
      <c r="DN35" s="822"/>
      <c r="DO35" s="822"/>
      <c r="DP35" s="823"/>
      <c r="DQ35" s="821"/>
      <c r="DR35" s="822"/>
      <c r="DS35" s="822"/>
      <c r="DT35" s="822"/>
      <c r="DU35" s="823"/>
      <c r="DV35" s="818"/>
      <c r="DW35" s="819"/>
      <c r="DX35" s="819"/>
      <c r="DY35" s="819"/>
      <c r="DZ35" s="824"/>
      <c r="EA35" s="212"/>
    </row>
    <row r="36" spans="1:131" ht="26.25" customHeight="1" x14ac:dyDescent="0.2">
      <c r="A36" s="224">
        <v>9</v>
      </c>
      <c r="B36" s="825"/>
      <c r="C36" s="826"/>
      <c r="D36" s="826"/>
      <c r="E36" s="826"/>
      <c r="F36" s="826"/>
      <c r="G36" s="826"/>
      <c r="H36" s="826"/>
      <c r="I36" s="826"/>
      <c r="J36" s="826"/>
      <c r="K36" s="826"/>
      <c r="L36" s="826"/>
      <c r="M36" s="826"/>
      <c r="N36" s="826"/>
      <c r="O36" s="826"/>
      <c r="P36" s="827"/>
      <c r="Q36" s="828"/>
      <c r="R36" s="829"/>
      <c r="S36" s="829"/>
      <c r="T36" s="829"/>
      <c r="U36" s="829"/>
      <c r="V36" s="829"/>
      <c r="W36" s="829"/>
      <c r="X36" s="829"/>
      <c r="Y36" s="829"/>
      <c r="Z36" s="829"/>
      <c r="AA36" s="829"/>
      <c r="AB36" s="829"/>
      <c r="AC36" s="829"/>
      <c r="AD36" s="829"/>
      <c r="AE36" s="830"/>
      <c r="AF36" s="831"/>
      <c r="AG36" s="832"/>
      <c r="AH36" s="832"/>
      <c r="AI36" s="832"/>
      <c r="AJ36" s="833"/>
      <c r="AK36" s="879"/>
      <c r="AL36" s="875"/>
      <c r="AM36" s="875"/>
      <c r="AN36" s="875"/>
      <c r="AO36" s="875"/>
      <c r="AP36" s="875"/>
      <c r="AQ36" s="875"/>
      <c r="AR36" s="875"/>
      <c r="AS36" s="875"/>
      <c r="AT36" s="875"/>
      <c r="AU36" s="875"/>
      <c r="AV36" s="875"/>
      <c r="AW36" s="875"/>
      <c r="AX36" s="875"/>
      <c r="AY36" s="875"/>
      <c r="AZ36" s="876"/>
      <c r="BA36" s="876"/>
      <c r="BB36" s="876"/>
      <c r="BC36" s="876"/>
      <c r="BD36" s="876"/>
      <c r="BE36" s="877"/>
      <c r="BF36" s="877"/>
      <c r="BG36" s="877"/>
      <c r="BH36" s="877"/>
      <c r="BI36" s="878"/>
      <c r="BJ36" s="214"/>
      <c r="BK36" s="214"/>
      <c r="BL36" s="214"/>
      <c r="BM36" s="214"/>
      <c r="BN36" s="214"/>
      <c r="BO36" s="223"/>
      <c r="BP36" s="223"/>
      <c r="BQ36" s="220">
        <v>30</v>
      </c>
      <c r="BR36" s="221"/>
      <c r="BS36" s="818"/>
      <c r="BT36" s="819"/>
      <c r="BU36" s="819"/>
      <c r="BV36" s="819"/>
      <c r="BW36" s="819"/>
      <c r="BX36" s="819"/>
      <c r="BY36" s="819"/>
      <c r="BZ36" s="819"/>
      <c r="CA36" s="819"/>
      <c r="CB36" s="819"/>
      <c r="CC36" s="819"/>
      <c r="CD36" s="819"/>
      <c r="CE36" s="819"/>
      <c r="CF36" s="819"/>
      <c r="CG36" s="820"/>
      <c r="CH36" s="821"/>
      <c r="CI36" s="822"/>
      <c r="CJ36" s="822"/>
      <c r="CK36" s="822"/>
      <c r="CL36" s="823"/>
      <c r="CM36" s="821"/>
      <c r="CN36" s="822"/>
      <c r="CO36" s="822"/>
      <c r="CP36" s="822"/>
      <c r="CQ36" s="823"/>
      <c r="CR36" s="821"/>
      <c r="CS36" s="822"/>
      <c r="CT36" s="822"/>
      <c r="CU36" s="822"/>
      <c r="CV36" s="823"/>
      <c r="CW36" s="821"/>
      <c r="CX36" s="822"/>
      <c r="CY36" s="822"/>
      <c r="CZ36" s="822"/>
      <c r="DA36" s="823"/>
      <c r="DB36" s="821"/>
      <c r="DC36" s="822"/>
      <c r="DD36" s="822"/>
      <c r="DE36" s="822"/>
      <c r="DF36" s="823"/>
      <c r="DG36" s="821"/>
      <c r="DH36" s="822"/>
      <c r="DI36" s="822"/>
      <c r="DJ36" s="822"/>
      <c r="DK36" s="823"/>
      <c r="DL36" s="821"/>
      <c r="DM36" s="822"/>
      <c r="DN36" s="822"/>
      <c r="DO36" s="822"/>
      <c r="DP36" s="823"/>
      <c r="DQ36" s="821"/>
      <c r="DR36" s="822"/>
      <c r="DS36" s="822"/>
      <c r="DT36" s="822"/>
      <c r="DU36" s="823"/>
      <c r="DV36" s="818"/>
      <c r="DW36" s="819"/>
      <c r="DX36" s="819"/>
      <c r="DY36" s="819"/>
      <c r="DZ36" s="824"/>
      <c r="EA36" s="212"/>
    </row>
    <row r="37" spans="1:131" ht="26.25" customHeight="1" x14ac:dyDescent="0.2">
      <c r="A37" s="224">
        <v>10</v>
      </c>
      <c r="B37" s="825"/>
      <c r="C37" s="826"/>
      <c r="D37" s="826"/>
      <c r="E37" s="826"/>
      <c r="F37" s="826"/>
      <c r="G37" s="826"/>
      <c r="H37" s="826"/>
      <c r="I37" s="826"/>
      <c r="J37" s="826"/>
      <c r="K37" s="826"/>
      <c r="L37" s="826"/>
      <c r="M37" s="826"/>
      <c r="N37" s="826"/>
      <c r="O37" s="826"/>
      <c r="P37" s="827"/>
      <c r="Q37" s="828"/>
      <c r="R37" s="829"/>
      <c r="S37" s="829"/>
      <c r="T37" s="829"/>
      <c r="U37" s="829"/>
      <c r="V37" s="829"/>
      <c r="W37" s="829"/>
      <c r="X37" s="829"/>
      <c r="Y37" s="829"/>
      <c r="Z37" s="829"/>
      <c r="AA37" s="829"/>
      <c r="AB37" s="829"/>
      <c r="AC37" s="829"/>
      <c r="AD37" s="829"/>
      <c r="AE37" s="830"/>
      <c r="AF37" s="831"/>
      <c r="AG37" s="832"/>
      <c r="AH37" s="832"/>
      <c r="AI37" s="832"/>
      <c r="AJ37" s="833"/>
      <c r="AK37" s="879"/>
      <c r="AL37" s="875"/>
      <c r="AM37" s="875"/>
      <c r="AN37" s="875"/>
      <c r="AO37" s="875"/>
      <c r="AP37" s="875"/>
      <c r="AQ37" s="875"/>
      <c r="AR37" s="875"/>
      <c r="AS37" s="875"/>
      <c r="AT37" s="875"/>
      <c r="AU37" s="875"/>
      <c r="AV37" s="875"/>
      <c r="AW37" s="875"/>
      <c r="AX37" s="875"/>
      <c r="AY37" s="875"/>
      <c r="AZ37" s="876"/>
      <c r="BA37" s="876"/>
      <c r="BB37" s="876"/>
      <c r="BC37" s="876"/>
      <c r="BD37" s="876"/>
      <c r="BE37" s="877"/>
      <c r="BF37" s="877"/>
      <c r="BG37" s="877"/>
      <c r="BH37" s="877"/>
      <c r="BI37" s="878"/>
      <c r="BJ37" s="214"/>
      <c r="BK37" s="214"/>
      <c r="BL37" s="214"/>
      <c r="BM37" s="214"/>
      <c r="BN37" s="214"/>
      <c r="BO37" s="223"/>
      <c r="BP37" s="223"/>
      <c r="BQ37" s="220">
        <v>31</v>
      </c>
      <c r="BR37" s="221"/>
      <c r="BS37" s="818"/>
      <c r="BT37" s="819"/>
      <c r="BU37" s="819"/>
      <c r="BV37" s="819"/>
      <c r="BW37" s="819"/>
      <c r="BX37" s="819"/>
      <c r="BY37" s="819"/>
      <c r="BZ37" s="819"/>
      <c r="CA37" s="819"/>
      <c r="CB37" s="819"/>
      <c r="CC37" s="819"/>
      <c r="CD37" s="819"/>
      <c r="CE37" s="819"/>
      <c r="CF37" s="819"/>
      <c r="CG37" s="820"/>
      <c r="CH37" s="821"/>
      <c r="CI37" s="822"/>
      <c r="CJ37" s="822"/>
      <c r="CK37" s="822"/>
      <c r="CL37" s="823"/>
      <c r="CM37" s="821"/>
      <c r="CN37" s="822"/>
      <c r="CO37" s="822"/>
      <c r="CP37" s="822"/>
      <c r="CQ37" s="823"/>
      <c r="CR37" s="821"/>
      <c r="CS37" s="822"/>
      <c r="CT37" s="822"/>
      <c r="CU37" s="822"/>
      <c r="CV37" s="823"/>
      <c r="CW37" s="821"/>
      <c r="CX37" s="822"/>
      <c r="CY37" s="822"/>
      <c r="CZ37" s="822"/>
      <c r="DA37" s="823"/>
      <c r="DB37" s="821"/>
      <c r="DC37" s="822"/>
      <c r="DD37" s="822"/>
      <c r="DE37" s="822"/>
      <c r="DF37" s="823"/>
      <c r="DG37" s="821"/>
      <c r="DH37" s="822"/>
      <c r="DI37" s="822"/>
      <c r="DJ37" s="822"/>
      <c r="DK37" s="823"/>
      <c r="DL37" s="821"/>
      <c r="DM37" s="822"/>
      <c r="DN37" s="822"/>
      <c r="DO37" s="822"/>
      <c r="DP37" s="823"/>
      <c r="DQ37" s="821"/>
      <c r="DR37" s="822"/>
      <c r="DS37" s="822"/>
      <c r="DT37" s="822"/>
      <c r="DU37" s="823"/>
      <c r="DV37" s="818"/>
      <c r="DW37" s="819"/>
      <c r="DX37" s="819"/>
      <c r="DY37" s="819"/>
      <c r="DZ37" s="824"/>
      <c r="EA37" s="212"/>
    </row>
    <row r="38" spans="1:131" ht="26.25" customHeight="1" x14ac:dyDescent="0.2">
      <c r="A38" s="224">
        <v>11</v>
      </c>
      <c r="B38" s="825"/>
      <c r="C38" s="826"/>
      <c r="D38" s="826"/>
      <c r="E38" s="826"/>
      <c r="F38" s="826"/>
      <c r="G38" s="826"/>
      <c r="H38" s="826"/>
      <c r="I38" s="826"/>
      <c r="J38" s="826"/>
      <c r="K38" s="826"/>
      <c r="L38" s="826"/>
      <c r="M38" s="826"/>
      <c r="N38" s="826"/>
      <c r="O38" s="826"/>
      <c r="P38" s="827"/>
      <c r="Q38" s="828"/>
      <c r="R38" s="829"/>
      <c r="S38" s="829"/>
      <c r="T38" s="829"/>
      <c r="U38" s="829"/>
      <c r="V38" s="829"/>
      <c r="W38" s="829"/>
      <c r="X38" s="829"/>
      <c r="Y38" s="829"/>
      <c r="Z38" s="829"/>
      <c r="AA38" s="829"/>
      <c r="AB38" s="829"/>
      <c r="AC38" s="829"/>
      <c r="AD38" s="829"/>
      <c r="AE38" s="830"/>
      <c r="AF38" s="831"/>
      <c r="AG38" s="832"/>
      <c r="AH38" s="832"/>
      <c r="AI38" s="832"/>
      <c r="AJ38" s="833"/>
      <c r="AK38" s="879"/>
      <c r="AL38" s="875"/>
      <c r="AM38" s="875"/>
      <c r="AN38" s="875"/>
      <c r="AO38" s="875"/>
      <c r="AP38" s="875"/>
      <c r="AQ38" s="875"/>
      <c r="AR38" s="875"/>
      <c r="AS38" s="875"/>
      <c r="AT38" s="875"/>
      <c r="AU38" s="875"/>
      <c r="AV38" s="875"/>
      <c r="AW38" s="875"/>
      <c r="AX38" s="875"/>
      <c r="AY38" s="875"/>
      <c r="AZ38" s="876"/>
      <c r="BA38" s="876"/>
      <c r="BB38" s="876"/>
      <c r="BC38" s="876"/>
      <c r="BD38" s="876"/>
      <c r="BE38" s="877"/>
      <c r="BF38" s="877"/>
      <c r="BG38" s="877"/>
      <c r="BH38" s="877"/>
      <c r="BI38" s="878"/>
      <c r="BJ38" s="214"/>
      <c r="BK38" s="214"/>
      <c r="BL38" s="214"/>
      <c r="BM38" s="214"/>
      <c r="BN38" s="214"/>
      <c r="BO38" s="223"/>
      <c r="BP38" s="223"/>
      <c r="BQ38" s="220">
        <v>32</v>
      </c>
      <c r="BR38" s="221"/>
      <c r="BS38" s="818"/>
      <c r="BT38" s="819"/>
      <c r="BU38" s="819"/>
      <c r="BV38" s="819"/>
      <c r="BW38" s="819"/>
      <c r="BX38" s="819"/>
      <c r="BY38" s="819"/>
      <c r="BZ38" s="819"/>
      <c r="CA38" s="819"/>
      <c r="CB38" s="819"/>
      <c r="CC38" s="819"/>
      <c r="CD38" s="819"/>
      <c r="CE38" s="819"/>
      <c r="CF38" s="819"/>
      <c r="CG38" s="820"/>
      <c r="CH38" s="821"/>
      <c r="CI38" s="822"/>
      <c r="CJ38" s="822"/>
      <c r="CK38" s="822"/>
      <c r="CL38" s="823"/>
      <c r="CM38" s="821"/>
      <c r="CN38" s="822"/>
      <c r="CO38" s="822"/>
      <c r="CP38" s="822"/>
      <c r="CQ38" s="823"/>
      <c r="CR38" s="821"/>
      <c r="CS38" s="822"/>
      <c r="CT38" s="822"/>
      <c r="CU38" s="822"/>
      <c r="CV38" s="823"/>
      <c r="CW38" s="821"/>
      <c r="CX38" s="822"/>
      <c r="CY38" s="822"/>
      <c r="CZ38" s="822"/>
      <c r="DA38" s="823"/>
      <c r="DB38" s="821"/>
      <c r="DC38" s="822"/>
      <c r="DD38" s="822"/>
      <c r="DE38" s="822"/>
      <c r="DF38" s="823"/>
      <c r="DG38" s="821"/>
      <c r="DH38" s="822"/>
      <c r="DI38" s="822"/>
      <c r="DJ38" s="822"/>
      <c r="DK38" s="823"/>
      <c r="DL38" s="821"/>
      <c r="DM38" s="822"/>
      <c r="DN38" s="822"/>
      <c r="DO38" s="822"/>
      <c r="DP38" s="823"/>
      <c r="DQ38" s="821"/>
      <c r="DR38" s="822"/>
      <c r="DS38" s="822"/>
      <c r="DT38" s="822"/>
      <c r="DU38" s="823"/>
      <c r="DV38" s="818"/>
      <c r="DW38" s="819"/>
      <c r="DX38" s="819"/>
      <c r="DY38" s="819"/>
      <c r="DZ38" s="824"/>
      <c r="EA38" s="212"/>
    </row>
    <row r="39" spans="1:131" ht="26.25" customHeight="1" x14ac:dyDescent="0.2">
      <c r="A39" s="224">
        <v>12</v>
      </c>
      <c r="B39" s="825"/>
      <c r="C39" s="826"/>
      <c r="D39" s="826"/>
      <c r="E39" s="826"/>
      <c r="F39" s="826"/>
      <c r="G39" s="826"/>
      <c r="H39" s="826"/>
      <c r="I39" s="826"/>
      <c r="J39" s="826"/>
      <c r="K39" s="826"/>
      <c r="L39" s="826"/>
      <c r="M39" s="826"/>
      <c r="N39" s="826"/>
      <c r="O39" s="826"/>
      <c r="P39" s="827"/>
      <c r="Q39" s="828"/>
      <c r="R39" s="829"/>
      <c r="S39" s="829"/>
      <c r="T39" s="829"/>
      <c r="U39" s="829"/>
      <c r="V39" s="829"/>
      <c r="W39" s="829"/>
      <c r="X39" s="829"/>
      <c r="Y39" s="829"/>
      <c r="Z39" s="829"/>
      <c r="AA39" s="829"/>
      <c r="AB39" s="829"/>
      <c r="AC39" s="829"/>
      <c r="AD39" s="829"/>
      <c r="AE39" s="830"/>
      <c r="AF39" s="831"/>
      <c r="AG39" s="832"/>
      <c r="AH39" s="832"/>
      <c r="AI39" s="832"/>
      <c r="AJ39" s="833"/>
      <c r="AK39" s="879"/>
      <c r="AL39" s="875"/>
      <c r="AM39" s="875"/>
      <c r="AN39" s="875"/>
      <c r="AO39" s="875"/>
      <c r="AP39" s="875"/>
      <c r="AQ39" s="875"/>
      <c r="AR39" s="875"/>
      <c r="AS39" s="875"/>
      <c r="AT39" s="875"/>
      <c r="AU39" s="875"/>
      <c r="AV39" s="875"/>
      <c r="AW39" s="875"/>
      <c r="AX39" s="875"/>
      <c r="AY39" s="875"/>
      <c r="AZ39" s="876"/>
      <c r="BA39" s="876"/>
      <c r="BB39" s="876"/>
      <c r="BC39" s="876"/>
      <c r="BD39" s="876"/>
      <c r="BE39" s="877"/>
      <c r="BF39" s="877"/>
      <c r="BG39" s="877"/>
      <c r="BH39" s="877"/>
      <c r="BI39" s="878"/>
      <c r="BJ39" s="214"/>
      <c r="BK39" s="214"/>
      <c r="BL39" s="214"/>
      <c r="BM39" s="214"/>
      <c r="BN39" s="214"/>
      <c r="BO39" s="223"/>
      <c r="BP39" s="223"/>
      <c r="BQ39" s="220">
        <v>33</v>
      </c>
      <c r="BR39" s="221"/>
      <c r="BS39" s="818"/>
      <c r="BT39" s="819"/>
      <c r="BU39" s="819"/>
      <c r="BV39" s="819"/>
      <c r="BW39" s="819"/>
      <c r="BX39" s="819"/>
      <c r="BY39" s="819"/>
      <c r="BZ39" s="819"/>
      <c r="CA39" s="819"/>
      <c r="CB39" s="819"/>
      <c r="CC39" s="819"/>
      <c r="CD39" s="819"/>
      <c r="CE39" s="819"/>
      <c r="CF39" s="819"/>
      <c r="CG39" s="820"/>
      <c r="CH39" s="821"/>
      <c r="CI39" s="822"/>
      <c r="CJ39" s="822"/>
      <c r="CK39" s="822"/>
      <c r="CL39" s="823"/>
      <c r="CM39" s="821"/>
      <c r="CN39" s="822"/>
      <c r="CO39" s="822"/>
      <c r="CP39" s="822"/>
      <c r="CQ39" s="823"/>
      <c r="CR39" s="821"/>
      <c r="CS39" s="822"/>
      <c r="CT39" s="822"/>
      <c r="CU39" s="822"/>
      <c r="CV39" s="823"/>
      <c r="CW39" s="821"/>
      <c r="CX39" s="822"/>
      <c r="CY39" s="822"/>
      <c r="CZ39" s="822"/>
      <c r="DA39" s="823"/>
      <c r="DB39" s="821"/>
      <c r="DC39" s="822"/>
      <c r="DD39" s="822"/>
      <c r="DE39" s="822"/>
      <c r="DF39" s="823"/>
      <c r="DG39" s="821"/>
      <c r="DH39" s="822"/>
      <c r="DI39" s="822"/>
      <c r="DJ39" s="822"/>
      <c r="DK39" s="823"/>
      <c r="DL39" s="821"/>
      <c r="DM39" s="822"/>
      <c r="DN39" s="822"/>
      <c r="DO39" s="822"/>
      <c r="DP39" s="823"/>
      <c r="DQ39" s="821"/>
      <c r="DR39" s="822"/>
      <c r="DS39" s="822"/>
      <c r="DT39" s="822"/>
      <c r="DU39" s="823"/>
      <c r="DV39" s="818"/>
      <c r="DW39" s="819"/>
      <c r="DX39" s="819"/>
      <c r="DY39" s="819"/>
      <c r="DZ39" s="824"/>
      <c r="EA39" s="212"/>
    </row>
    <row r="40" spans="1:131" ht="26.25" customHeight="1" x14ac:dyDescent="0.2">
      <c r="A40" s="220">
        <v>13</v>
      </c>
      <c r="B40" s="825"/>
      <c r="C40" s="826"/>
      <c r="D40" s="826"/>
      <c r="E40" s="826"/>
      <c r="F40" s="826"/>
      <c r="G40" s="826"/>
      <c r="H40" s="826"/>
      <c r="I40" s="826"/>
      <c r="J40" s="826"/>
      <c r="K40" s="826"/>
      <c r="L40" s="826"/>
      <c r="M40" s="826"/>
      <c r="N40" s="826"/>
      <c r="O40" s="826"/>
      <c r="P40" s="827"/>
      <c r="Q40" s="828"/>
      <c r="R40" s="829"/>
      <c r="S40" s="829"/>
      <c r="T40" s="829"/>
      <c r="U40" s="829"/>
      <c r="V40" s="829"/>
      <c r="W40" s="829"/>
      <c r="X40" s="829"/>
      <c r="Y40" s="829"/>
      <c r="Z40" s="829"/>
      <c r="AA40" s="829"/>
      <c r="AB40" s="829"/>
      <c r="AC40" s="829"/>
      <c r="AD40" s="829"/>
      <c r="AE40" s="830"/>
      <c r="AF40" s="831"/>
      <c r="AG40" s="832"/>
      <c r="AH40" s="832"/>
      <c r="AI40" s="832"/>
      <c r="AJ40" s="833"/>
      <c r="AK40" s="879"/>
      <c r="AL40" s="875"/>
      <c r="AM40" s="875"/>
      <c r="AN40" s="875"/>
      <c r="AO40" s="875"/>
      <c r="AP40" s="875"/>
      <c r="AQ40" s="875"/>
      <c r="AR40" s="875"/>
      <c r="AS40" s="875"/>
      <c r="AT40" s="875"/>
      <c r="AU40" s="875"/>
      <c r="AV40" s="875"/>
      <c r="AW40" s="875"/>
      <c r="AX40" s="875"/>
      <c r="AY40" s="875"/>
      <c r="AZ40" s="876"/>
      <c r="BA40" s="876"/>
      <c r="BB40" s="876"/>
      <c r="BC40" s="876"/>
      <c r="BD40" s="876"/>
      <c r="BE40" s="877"/>
      <c r="BF40" s="877"/>
      <c r="BG40" s="877"/>
      <c r="BH40" s="877"/>
      <c r="BI40" s="878"/>
      <c r="BJ40" s="214"/>
      <c r="BK40" s="214"/>
      <c r="BL40" s="214"/>
      <c r="BM40" s="214"/>
      <c r="BN40" s="214"/>
      <c r="BO40" s="223"/>
      <c r="BP40" s="223"/>
      <c r="BQ40" s="220">
        <v>34</v>
      </c>
      <c r="BR40" s="221"/>
      <c r="BS40" s="818"/>
      <c r="BT40" s="819"/>
      <c r="BU40" s="819"/>
      <c r="BV40" s="819"/>
      <c r="BW40" s="819"/>
      <c r="BX40" s="819"/>
      <c r="BY40" s="819"/>
      <c r="BZ40" s="819"/>
      <c r="CA40" s="819"/>
      <c r="CB40" s="819"/>
      <c r="CC40" s="819"/>
      <c r="CD40" s="819"/>
      <c r="CE40" s="819"/>
      <c r="CF40" s="819"/>
      <c r="CG40" s="820"/>
      <c r="CH40" s="821"/>
      <c r="CI40" s="822"/>
      <c r="CJ40" s="822"/>
      <c r="CK40" s="822"/>
      <c r="CL40" s="823"/>
      <c r="CM40" s="821"/>
      <c r="CN40" s="822"/>
      <c r="CO40" s="822"/>
      <c r="CP40" s="822"/>
      <c r="CQ40" s="823"/>
      <c r="CR40" s="821"/>
      <c r="CS40" s="822"/>
      <c r="CT40" s="822"/>
      <c r="CU40" s="822"/>
      <c r="CV40" s="823"/>
      <c r="CW40" s="821"/>
      <c r="CX40" s="822"/>
      <c r="CY40" s="822"/>
      <c r="CZ40" s="822"/>
      <c r="DA40" s="823"/>
      <c r="DB40" s="821"/>
      <c r="DC40" s="822"/>
      <c r="DD40" s="822"/>
      <c r="DE40" s="822"/>
      <c r="DF40" s="823"/>
      <c r="DG40" s="821"/>
      <c r="DH40" s="822"/>
      <c r="DI40" s="822"/>
      <c r="DJ40" s="822"/>
      <c r="DK40" s="823"/>
      <c r="DL40" s="821"/>
      <c r="DM40" s="822"/>
      <c r="DN40" s="822"/>
      <c r="DO40" s="822"/>
      <c r="DP40" s="823"/>
      <c r="DQ40" s="821"/>
      <c r="DR40" s="822"/>
      <c r="DS40" s="822"/>
      <c r="DT40" s="822"/>
      <c r="DU40" s="823"/>
      <c r="DV40" s="818"/>
      <c r="DW40" s="819"/>
      <c r="DX40" s="819"/>
      <c r="DY40" s="819"/>
      <c r="DZ40" s="824"/>
      <c r="EA40" s="212"/>
    </row>
    <row r="41" spans="1:131" ht="26.25" customHeight="1" x14ac:dyDescent="0.2">
      <c r="A41" s="220">
        <v>14</v>
      </c>
      <c r="B41" s="825"/>
      <c r="C41" s="826"/>
      <c r="D41" s="826"/>
      <c r="E41" s="826"/>
      <c r="F41" s="826"/>
      <c r="G41" s="826"/>
      <c r="H41" s="826"/>
      <c r="I41" s="826"/>
      <c r="J41" s="826"/>
      <c r="K41" s="826"/>
      <c r="L41" s="826"/>
      <c r="M41" s="826"/>
      <c r="N41" s="826"/>
      <c r="O41" s="826"/>
      <c r="P41" s="827"/>
      <c r="Q41" s="828"/>
      <c r="R41" s="829"/>
      <c r="S41" s="829"/>
      <c r="T41" s="829"/>
      <c r="U41" s="829"/>
      <c r="V41" s="829"/>
      <c r="W41" s="829"/>
      <c r="X41" s="829"/>
      <c r="Y41" s="829"/>
      <c r="Z41" s="829"/>
      <c r="AA41" s="829"/>
      <c r="AB41" s="829"/>
      <c r="AC41" s="829"/>
      <c r="AD41" s="829"/>
      <c r="AE41" s="830"/>
      <c r="AF41" s="831"/>
      <c r="AG41" s="832"/>
      <c r="AH41" s="832"/>
      <c r="AI41" s="832"/>
      <c r="AJ41" s="833"/>
      <c r="AK41" s="879"/>
      <c r="AL41" s="875"/>
      <c r="AM41" s="875"/>
      <c r="AN41" s="875"/>
      <c r="AO41" s="875"/>
      <c r="AP41" s="875"/>
      <c r="AQ41" s="875"/>
      <c r="AR41" s="875"/>
      <c r="AS41" s="875"/>
      <c r="AT41" s="875"/>
      <c r="AU41" s="875"/>
      <c r="AV41" s="875"/>
      <c r="AW41" s="875"/>
      <c r="AX41" s="875"/>
      <c r="AY41" s="875"/>
      <c r="AZ41" s="876"/>
      <c r="BA41" s="876"/>
      <c r="BB41" s="876"/>
      <c r="BC41" s="876"/>
      <c r="BD41" s="876"/>
      <c r="BE41" s="877"/>
      <c r="BF41" s="877"/>
      <c r="BG41" s="877"/>
      <c r="BH41" s="877"/>
      <c r="BI41" s="878"/>
      <c r="BJ41" s="214"/>
      <c r="BK41" s="214"/>
      <c r="BL41" s="214"/>
      <c r="BM41" s="214"/>
      <c r="BN41" s="214"/>
      <c r="BO41" s="223"/>
      <c r="BP41" s="223"/>
      <c r="BQ41" s="220">
        <v>35</v>
      </c>
      <c r="BR41" s="221"/>
      <c r="BS41" s="818"/>
      <c r="BT41" s="819"/>
      <c r="BU41" s="819"/>
      <c r="BV41" s="819"/>
      <c r="BW41" s="819"/>
      <c r="BX41" s="819"/>
      <c r="BY41" s="819"/>
      <c r="BZ41" s="819"/>
      <c r="CA41" s="819"/>
      <c r="CB41" s="819"/>
      <c r="CC41" s="819"/>
      <c r="CD41" s="819"/>
      <c r="CE41" s="819"/>
      <c r="CF41" s="819"/>
      <c r="CG41" s="820"/>
      <c r="CH41" s="821"/>
      <c r="CI41" s="822"/>
      <c r="CJ41" s="822"/>
      <c r="CK41" s="822"/>
      <c r="CL41" s="823"/>
      <c r="CM41" s="821"/>
      <c r="CN41" s="822"/>
      <c r="CO41" s="822"/>
      <c r="CP41" s="822"/>
      <c r="CQ41" s="823"/>
      <c r="CR41" s="821"/>
      <c r="CS41" s="822"/>
      <c r="CT41" s="822"/>
      <c r="CU41" s="822"/>
      <c r="CV41" s="823"/>
      <c r="CW41" s="821"/>
      <c r="CX41" s="822"/>
      <c r="CY41" s="822"/>
      <c r="CZ41" s="822"/>
      <c r="DA41" s="823"/>
      <c r="DB41" s="821"/>
      <c r="DC41" s="822"/>
      <c r="DD41" s="822"/>
      <c r="DE41" s="822"/>
      <c r="DF41" s="823"/>
      <c r="DG41" s="821"/>
      <c r="DH41" s="822"/>
      <c r="DI41" s="822"/>
      <c r="DJ41" s="822"/>
      <c r="DK41" s="823"/>
      <c r="DL41" s="821"/>
      <c r="DM41" s="822"/>
      <c r="DN41" s="822"/>
      <c r="DO41" s="822"/>
      <c r="DP41" s="823"/>
      <c r="DQ41" s="821"/>
      <c r="DR41" s="822"/>
      <c r="DS41" s="822"/>
      <c r="DT41" s="822"/>
      <c r="DU41" s="823"/>
      <c r="DV41" s="818"/>
      <c r="DW41" s="819"/>
      <c r="DX41" s="819"/>
      <c r="DY41" s="819"/>
      <c r="DZ41" s="824"/>
      <c r="EA41" s="212"/>
    </row>
    <row r="42" spans="1:131" ht="26.25" customHeight="1" x14ac:dyDescent="0.2">
      <c r="A42" s="220">
        <v>15</v>
      </c>
      <c r="B42" s="825"/>
      <c r="C42" s="826"/>
      <c r="D42" s="826"/>
      <c r="E42" s="826"/>
      <c r="F42" s="826"/>
      <c r="G42" s="826"/>
      <c r="H42" s="826"/>
      <c r="I42" s="826"/>
      <c r="J42" s="826"/>
      <c r="K42" s="826"/>
      <c r="L42" s="826"/>
      <c r="M42" s="826"/>
      <c r="N42" s="826"/>
      <c r="O42" s="826"/>
      <c r="P42" s="827"/>
      <c r="Q42" s="828"/>
      <c r="R42" s="829"/>
      <c r="S42" s="829"/>
      <c r="T42" s="829"/>
      <c r="U42" s="829"/>
      <c r="V42" s="829"/>
      <c r="W42" s="829"/>
      <c r="X42" s="829"/>
      <c r="Y42" s="829"/>
      <c r="Z42" s="829"/>
      <c r="AA42" s="829"/>
      <c r="AB42" s="829"/>
      <c r="AC42" s="829"/>
      <c r="AD42" s="829"/>
      <c r="AE42" s="830"/>
      <c r="AF42" s="831"/>
      <c r="AG42" s="832"/>
      <c r="AH42" s="832"/>
      <c r="AI42" s="832"/>
      <c r="AJ42" s="833"/>
      <c r="AK42" s="879"/>
      <c r="AL42" s="875"/>
      <c r="AM42" s="875"/>
      <c r="AN42" s="875"/>
      <c r="AO42" s="875"/>
      <c r="AP42" s="875"/>
      <c r="AQ42" s="875"/>
      <c r="AR42" s="875"/>
      <c r="AS42" s="875"/>
      <c r="AT42" s="875"/>
      <c r="AU42" s="875"/>
      <c r="AV42" s="875"/>
      <c r="AW42" s="875"/>
      <c r="AX42" s="875"/>
      <c r="AY42" s="875"/>
      <c r="AZ42" s="876"/>
      <c r="BA42" s="876"/>
      <c r="BB42" s="876"/>
      <c r="BC42" s="876"/>
      <c r="BD42" s="876"/>
      <c r="BE42" s="877"/>
      <c r="BF42" s="877"/>
      <c r="BG42" s="877"/>
      <c r="BH42" s="877"/>
      <c r="BI42" s="878"/>
      <c r="BJ42" s="214"/>
      <c r="BK42" s="214"/>
      <c r="BL42" s="214"/>
      <c r="BM42" s="214"/>
      <c r="BN42" s="214"/>
      <c r="BO42" s="223"/>
      <c r="BP42" s="223"/>
      <c r="BQ42" s="220">
        <v>36</v>
      </c>
      <c r="BR42" s="221"/>
      <c r="BS42" s="818"/>
      <c r="BT42" s="819"/>
      <c r="BU42" s="819"/>
      <c r="BV42" s="819"/>
      <c r="BW42" s="819"/>
      <c r="BX42" s="819"/>
      <c r="BY42" s="819"/>
      <c r="BZ42" s="819"/>
      <c r="CA42" s="819"/>
      <c r="CB42" s="819"/>
      <c r="CC42" s="819"/>
      <c r="CD42" s="819"/>
      <c r="CE42" s="819"/>
      <c r="CF42" s="819"/>
      <c r="CG42" s="820"/>
      <c r="CH42" s="821"/>
      <c r="CI42" s="822"/>
      <c r="CJ42" s="822"/>
      <c r="CK42" s="822"/>
      <c r="CL42" s="823"/>
      <c r="CM42" s="821"/>
      <c r="CN42" s="822"/>
      <c r="CO42" s="822"/>
      <c r="CP42" s="822"/>
      <c r="CQ42" s="823"/>
      <c r="CR42" s="821"/>
      <c r="CS42" s="822"/>
      <c r="CT42" s="822"/>
      <c r="CU42" s="822"/>
      <c r="CV42" s="823"/>
      <c r="CW42" s="821"/>
      <c r="CX42" s="822"/>
      <c r="CY42" s="822"/>
      <c r="CZ42" s="822"/>
      <c r="DA42" s="823"/>
      <c r="DB42" s="821"/>
      <c r="DC42" s="822"/>
      <c r="DD42" s="822"/>
      <c r="DE42" s="822"/>
      <c r="DF42" s="823"/>
      <c r="DG42" s="821"/>
      <c r="DH42" s="822"/>
      <c r="DI42" s="822"/>
      <c r="DJ42" s="822"/>
      <c r="DK42" s="823"/>
      <c r="DL42" s="821"/>
      <c r="DM42" s="822"/>
      <c r="DN42" s="822"/>
      <c r="DO42" s="822"/>
      <c r="DP42" s="823"/>
      <c r="DQ42" s="821"/>
      <c r="DR42" s="822"/>
      <c r="DS42" s="822"/>
      <c r="DT42" s="822"/>
      <c r="DU42" s="823"/>
      <c r="DV42" s="818"/>
      <c r="DW42" s="819"/>
      <c r="DX42" s="819"/>
      <c r="DY42" s="819"/>
      <c r="DZ42" s="824"/>
      <c r="EA42" s="212"/>
    </row>
    <row r="43" spans="1:131" ht="26.25" customHeight="1" x14ac:dyDescent="0.2">
      <c r="A43" s="220">
        <v>16</v>
      </c>
      <c r="B43" s="825"/>
      <c r="C43" s="826"/>
      <c r="D43" s="826"/>
      <c r="E43" s="826"/>
      <c r="F43" s="826"/>
      <c r="G43" s="826"/>
      <c r="H43" s="826"/>
      <c r="I43" s="826"/>
      <c r="J43" s="826"/>
      <c r="K43" s="826"/>
      <c r="L43" s="826"/>
      <c r="M43" s="826"/>
      <c r="N43" s="826"/>
      <c r="O43" s="826"/>
      <c r="P43" s="827"/>
      <c r="Q43" s="828"/>
      <c r="R43" s="829"/>
      <c r="S43" s="829"/>
      <c r="T43" s="829"/>
      <c r="U43" s="829"/>
      <c r="V43" s="829"/>
      <c r="W43" s="829"/>
      <c r="X43" s="829"/>
      <c r="Y43" s="829"/>
      <c r="Z43" s="829"/>
      <c r="AA43" s="829"/>
      <c r="AB43" s="829"/>
      <c r="AC43" s="829"/>
      <c r="AD43" s="829"/>
      <c r="AE43" s="830"/>
      <c r="AF43" s="831"/>
      <c r="AG43" s="832"/>
      <c r="AH43" s="832"/>
      <c r="AI43" s="832"/>
      <c r="AJ43" s="833"/>
      <c r="AK43" s="879"/>
      <c r="AL43" s="875"/>
      <c r="AM43" s="875"/>
      <c r="AN43" s="875"/>
      <c r="AO43" s="875"/>
      <c r="AP43" s="875"/>
      <c r="AQ43" s="875"/>
      <c r="AR43" s="875"/>
      <c r="AS43" s="875"/>
      <c r="AT43" s="875"/>
      <c r="AU43" s="875"/>
      <c r="AV43" s="875"/>
      <c r="AW43" s="875"/>
      <c r="AX43" s="875"/>
      <c r="AY43" s="875"/>
      <c r="AZ43" s="876"/>
      <c r="BA43" s="876"/>
      <c r="BB43" s="876"/>
      <c r="BC43" s="876"/>
      <c r="BD43" s="876"/>
      <c r="BE43" s="877"/>
      <c r="BF43" s="877"/>
      <c r="BG43" s="877"/>
      <c r="BH43" s="877"/>
      <c r="BI43" s="878"/>
      <c r="BJ43" s="214"/>
      <c r="BK43" s="214"/>
      <c r="BL43" s="214"/>
      <c r="BM43" s="214"/>
      <c r="BN43" s="214"/>
      <c r="BO43" s="223"/>
      <c r="BP43" s="223"/>
      <c r="BQ43" s="220">
        <v>37</v>
      </c>
      <c r="BR43" s="221"/>
      <c r="BS43" s="818"/>
      <c r="BT43" s="819"/>
      <c r="BU43" s="819"/>
      <c r="BV43" s="819"/>
      <c r="BW43" s="819"/>
      <c r="BX43" s="819"/>
      <c r="BY43" s="819"/>
      <c r="BZ43" s="819"/>
      <c r="CA43" s="819"/>
      <c r="CB43" s="819"/>
      <c r="CC43" s="819"/>
      <c r="CD43" s="819"/>
      <c r="CE43" s="819"/>
      <c r="CF43" s="819"/>
      <c r="CG43" s="820"/>
      <c r="CH43" s="821"/>
      <c r="CI43" s="822"/>
      <c r="CJ43" s="822"/>
      <c r="CK43" s="822"/>
      <c r="CL43" s="823"/>
      <c r="CM43" s="821"/>
      <c r="CN43" s="822"/>
      <c r="CO43" s="822"/>
      <c r="CP43" s="822"/>
      <c r="CQ43" s="823"/>
      <c r="CR43" s="821"/>
      <c r="CS43" s="822"/>
      <c r="CT43" s="822"/>
      <c r="CU43" s="822"/>
      <c r="CV43" s="823"/>
      <c r="CW43" s="821"/>
      <c r="CX43" s="822"/>
      <c r="CY43" s="822"/>
      <c r="CZ43" s="822"/>
      <c r="DA43" s="823"/>
      <c r="DB43" s="821"/>
      <c r="DC43" s="822"/>
      <c r="DD43" s="822"/>
      <c r="DE43" s="822"/>
      <c r="DF43" s="823"/>
      <c r="DG43" s="821"/>
      <c r="DH43" s="822"/>
      <c r="DI43" s="822"/>
      <c r="DJ43" s="822"/>
      <c r="DK43" s="823"/>
      <c r="DL43" s="821"/>
      <c r="DM43" s="822"/>
      <c r="DN43" s="822"/>
      <c r="DO43" s="822"/>
      <c r="DP43" s="823"/>
      <c r="DQ43" s="821"/>
      <c r="DR43" s="822"/>
      <c r="DS43" s="822"/>
      <c r="DT43" s="822"/>
      <c r="DU43" s="823"/>
      <c r="DV43" s="818"/>
      <c r="DW43" s="819"/>
      <c r="DX43" s="819"/>
      <c r="DY43" s="819"/>
      <c r="DZ43" s="824"/>
      <c r="EA43" s="212"/>
    </row>
    <row r="44" spans="1:131" ht="26.25" customHeight="1" x14ac:dyDescent="0.2">
      <c r="A44" s="220">
        <v>17</v>
      </c>
      <c r="B44" s="825"/>
      <c r="C44" s="826"/>
      <c r="D44" s="826"/>
      <c r="E44" s="826"/>
      <c r="F44" s="826"/>
      <c r="G44" s="826"/>
      <c r="H44" s="826"/>
      <c r="I44" s="826"/>
      <c r="J44" s="826"/>
      <c r="K44" s="826"/>
      <c r="L44" s="826"/>
      <c r="M44" s="826"/>
      <c r="N44" s="826"/>
      <c r="O44" s="826"/>
      <c r="P44" s="827"/>
      <c r="Q44" s="828"/>
      <c r="R44" s="829"/>
      <c r="S44" s="829"/>
      <c r="T44" s="829"/>
      <c r="U44" s="829"/>
      <c r="V44" s="829"/>
      <c r="W44" s="829"/>
      <c r="X44" s="829"/>
      <c r="Y44" s="829"/>
      <c r="Z44" s="829"/>
      <c r="AA44" s="829"/>
      <c r="AB44" s="829"/>
      <c r="AC44" s="829"/>
      <c r="AD44" s="829"/>
      <c r="AE44" s="830"/>
      <c r="AF44" s="831"/>
      <c r="AG44" s="832"/>
      <c r="AH44" s="832"/>
      <c r="AI44" s="832"/>
      <c r="AJ44" s="833"/>
      <c r="AK44" s="879"/>
      <c r="AL44" s="875"/>
      <c r="AM44" s="875"/>
      <c r="AN44" s="875"/>
      <c r="AO44" s="875"/>
      <c r="AP44" s="875"/>
      <c r="AQ44" s="875"/>
      <c r="AR44" s="875"/>
      <c r="AS44" s="875"/>
      <c r="AT44" s="875"/>
      <c r="AU44" s="875"/>
      <c r="AV44" s="875"/>
      <c r="AW44" s="875"/>
      <c r="AX44" s="875"/>
      <c r="AY44" s="875"/>
      <c r="AZ44" s="876"/>
      <c r="BA44" s="876"/>
      <c r="BB44" s="876"/>
      <c r="BC44" s="876"/>
      <c r="BD44" s="876"/>
      <c r="BE44" s="877"/>
      <c r="BF44" s="877"/>
      <c r="BG44" s="877"/>
      <c r="BH44" s="877"/>
      <c r="BI44" s="878"/>
      <c r="BJ44" s="214"/>
      <c r="BK44" s="214"/>
      <c r="BL44" s="214"/>
      <c r="BM44" s="214"/>
      <c r="BN44" s="214"/>
      <c r="BO44" s="223"/>
      <c r="BP44" s="223"/>
      <c r="BQ44" s="220">
        <v>38</v>
      </c>
      <c r="BR44" s="221"/>
      <c r="BS44" s="818"/>
      <c r="BT44" s="819"/>
      <c r="BU44" s="819"/>
      <c r="BV44" s="819"/>
      <c r="BW44" s="819"/>
      <c r="BX44" s="819"/>
      <c r="BY44" s="819"/>
      <c r="BZ44" s="819"/>
      <c r="CA44" s="819"/>
      <c r="CB44" s="819"/>
      <c r="CC44" s="819"/>
      <c r="CD44" s="819"/>
      <c r="CE44" s="819"/>
      <c r="CF44" s="819"/>
      <c r="CG44" s="820"/>
      <c r="CH44" s="821"/>
      <c r="CI44" s="822"/>
      <c r="CJ44" s="822"/>
      <c r="CK44" s="822"/>
      <c r="CL44" s="823"/>
      <c r="CM44" s="821"/>
      <c r="CN44" s="822"/>
      <c r="CO44" s="822"/>
      <c r="CP44" s="822"/>
      <c r="CQ44" s="823"/>
      <c r="CR44" s="821"/>
      <c r="CS44" s="822"/>
      <c r="CT44" s="822"/>
      <c r="CU44" s="822"/>
      <c r="CV44" s="823"/>
      <c r="CW44" s="821"/>
      <c r="CX44" s="822"/>
      <c r="CY44" s="822"/>
      <c r="CZ44" s="822"/>
      <c r="DA44" s="823"/>
      <c r="DB44" s="821"/>
      <c r="DC44" s="822"/>
      <c r="DD44" s="822"/>
      <c r="DE44" s="822"/>
      <c r="DF44" s="823"/>
      <c r="DG44" s="821"/>
      <c r="DH44" s="822"/>
      <c r="DI44" s="822"/>
      <c r="DJ44" s="822"/>
      <c r="DK44" s="823"/>
      <c r="DL44" s="821"/>
      <c r="DM44" s="822"/>
      <c r="DN44" s="822"/>
      <c r="DO44" s="822"/>
      <c r="DP44" s="823"/>
      <c r="DQ44" s="821"/>
      <c r="DR44" s="822"/>
      <c r="DS44" s="822"/>
      <c r="DT44" s="822"/>
      <c r="DU44" s="823"/>
      <c r="DV44" s="818"/>
      <c r="DW44" s="819"/>
      <c r="DX44" s="819"/>
      <c r="DY44" s="819"/>
      <c r="DZ44" s="824"/>
      <c r="EA44" s="212"/>
    </row>
    <row r="45" spans="1:131" ht="26.25" customHeight="1" x14ac:dyDescent="0.2">
      <c r="A45" s="220">
        <v>18</v>
      </c>
      <c r="B45" s="825"/>
      <c r="C45" s="826"/>
      <c r="D45" s="826"/>
      <c r="E45" s="826"/>
      <c r="F45" s="826"/>
      <c r="G45" s="826"/>
      <c r="H45" s="826"/>
      <c r="I45" s="826"/>
      <c r="J45" s="826"/>
      <c r="K45" s="826"/>
      <c r="L45" s="826"/>
      <c r="M45" s="826"/>
      <c r="N45" s="826"/>
      <c r="O45" s="826"/>
      <c r="P45" s="827"/>
      <c r="Q45" s="828"/>
      <c r="R45" s="829"/>
      <c r="S45" s="829"/>
      <c r="T45" s="829"/>
      <c r="U45" s="829"/>
      <c r="V45" s="829"/>
      <c r="W45" s="829"/>
      <c r="X45" s="829"/>
      <c r="Y45" s="829"/>
      <c r="Z45" s="829"/>
      <c r="AA45" s="829"/>
      <c r="AB45" s="829"/>
      <c r="AC45" s="829"/>
      <c r="AD45" s="829"/>
      <c r="AE45" s="830"/>
      <c r="AF45" s="831"/>
      <c r="AG45" s="832"/>
      <c r="AH45" s="832"/>
      <c r="AI45" s="832"/>
      <c r="AJ45" s="833"/>
      <c r="AK45" s="879"/>
      <c r="AL45" s="875"/>
      <c r="AM45" s="875"/>
      <c r="AN45" s="875"/>
      <c r="AO45" s="875"/>
      <c r="AP45" s="875"/>
      <c r="AQ45" s="875"/>
      <c r="AR45" s="875"/>
      <c r="AS45" s="875"/>
      <c r="AT45" s="875"/>
      <c r="AU45" s="875"/>
      <c r="AV45" s="875"/>
      <c r="AW45" s="875"/>
      <c r="AX45" s="875"/>
      <c r="AY45" s="875"/>
      <c r="AZ45" s="876"/>
      <c r="BA45" s="876"/>
      <c r="BB45" s="876"/>
      <c r="BC45" s="876"/>
      <c r="BD45" s="876"/>
      <c r="BE45" s="877"/>
      <c r="BF45" s="877"/>
      <c r="BG45" s="877"/>
      <c r="BH45" s="877"/>
      <c r="BI45" s="878"/>
      <c r="BJ45" s="214"/>
      <c r="BK45" s="214"/>
      <c r="BL45" s="214"/>
      <c r="BM45" s="214"/>
      <c r="BN45" s="214"/>
      <c r="BO45" s="223"/>
      <c r="BP45" s="223"/>
      <c r="BQ45" s="220">
        <v>39</v>
      </c>
      <c r="BR45" s="221"/>
      <c r="BS45" s="818"/>
      <c r="BT45" s="819"/>
      <c r="BU45" s="819"/>
      <c r="BV45" s="819"/>
      <c r="BW45" s="819"/>
      <c r="BX45" s="819"/>
      <c r="BY45" s="819"/>
      <c r="BZ45" s="819"/>
      <c r="CA45" s="819"/>
      <c r="CB45" s="819"/>
      <c r="CC45" s="819"/>
      <c r="CD45" s="819"/>
      <c r="CE45" s="819"/>
      <c r="CF45" s="819"/>
      <c r="CG45" s="820"/>
      <c r="CH45" s="821"/>
      <c r="CI45" s="822"/>
      <c r="CJ45" s="822"/>
      <c r="CK45" s="822"/>
      <c r="CL45" s="823"/>
      <c r="CM45" s="821"/>
      <c r="CN45" s="822"/>
      <c r="CO45" s="822"/>
      <c r="CP45" s="822"/>
      <c r="CQ45" s="823"/>
      <c r="CR45" s="821"/>
      <c r="CS45" s="822"/>
      <c r="CT45" s="822"/>
      <c r="CU45" s="822"/>
      <c r="CV45" s="823"/>
      <c r="CW45" s="821"/>
      <c r="CX45" s="822"/>
      <c r="CY45" s="822"/>
      <c r="CZ45" s="822"/>
      <c r="DA45" s="823"/>
      <c r="DB45" s="821"/>
      <c r="DC45" s="822"/>
      <c r="DD45" s="822"/>
      <c r="DE45" s="822"/>
      <c r="DF45" s="823"/>
      <c r="DG45" s="821"/>
      <c r="DH45" s="822"/>
      <c r="DI45" s="822"/>
      <c r="DJ45" s="822"/>
      <c r="DK45" s="823"/>
      <c r="DL45" s="821"/>
      <c r="DM45" s="822"/>
      <c r="DN45" s="822"/>
      <c r="DO45" s="822"/>
      <c r="DP45" s="823"/>
      <c r="DQ45" s="821"/>
      <c r="DR45" s="822"/>
      <c r="DS45" s="822"/>
      <c r="DT45" s="822"/>
      <c r="DU45" s="823"/>
      <c r="DV45" s="818"/>
      <c r="DW45" s="819"/>
      <c r="DX45" s="819"/>
      <c r="DY45" s="819"/>
      <c r="DZ45" s="824"/>
      <c r="EA45" s="212"/>
    </row>
    <row r="46" spans="1:131" ht="26.25" customHeight="1" x14ac:dyDescent="0.2">
      <c r="A46" s="220">
        <v>19</v>
      </c>
      <c r="B46" s="825"/>
      <c r="C46" s="826"/>
      <c r="D46" s="826"/>
      <c r="E46" s="826"/>
      <c r="F46" s="826"/>
      <c r="G46" s="826"/>
      <c r="H46" s="826"/>
      <c r="I46" s="826"/>
      <c r="J46" s="826"/>
      <c r="K46" s="826"/>
      <c r="L46" s="826"/>
      <c r="M46" s="826"/>
      <c r="N46" s="826"/>
      <c r="O46" s="826"/>
      <c r="P46" s="827"/>
      <c r="Q46" s="828"/>
      <c r="R46" s="829"/>
      <c r="S46" s="829"/>
      <c r="T46" s="829"/>
      <c r="U46" s="829"/>
      <c r="V46" s="829"/>
      <c r="W46" s="829"/>
      <c r="X46" s="829"/>
      <c r="Y46" s="829"/>
      <c r="Z46" s="829"/>
      <c r="AA46" s="829"/>
      <c r="AB46" s="829"/>
      <c r="AC46" s="829"/>
      <c r="AD46" s="829"/>
      <c r="AE46" s="830"/>
      <c r="AF46" s="831"/>
      <c r="AG46" s="832"/>
      <c r="AH46" s="832"/>
      <c r="AI46" s="832"/>
      <c r="AJ46" s="833"/>
      <c r="AK46" s="879"/>
      <c r="AL46" s="875"/>
      <c r="AM46" s="875"/>
      <c r="AN46" s="875"/>
      <c r="AO46" s="875"/>
      <c r="AP46" s="875"/>
      <c r="AQ46" s="875"/>
      <c r="AR46" s="875"/>
      <c r="AS46" s="875"/>
      <c r="AT46" s="875"/>
      <c r="AU46" s="875"/>
      <c r="AV46" s="875"/>
      <c r="AW46" s="875"/>
      <c r="AX46" s="875"/>
      <c r="AY46" s="875"/>
      <c r="AZ46" s="876"/>
      <c r="BA46" s="876"/>
      <c r="BB46" s="876"/>
      <c r="BC46" s="876"/>
      <c r="BD46" s="876"/>
      <c r="BE46" s="877"/>
      <c r="BF46" s="877"/>
      <c r="BG46" s="877"/>
      <c r="BH46" s="877"/>
      <c r="BI46" s="878"/>
      <c r="BJ46" s="214"/>
      <c r="BK46" s="214"/>
      <c r="BL46" s="214"/>
      <c r="BM46" s="214"/>
      <c r="BN46" s="214"/>
      <c r="BO46" s="223"/>
      <c r="BP46" s="223"/>
      <c r="BQ46" s="220">
        <v>40</v>
      </c>
      <c r="BR46" s="221"/>
      <c r="BS46" s="818"/>
      <c r="BT46" s="819"/>
      <c r="BU46" s="819"/>
      <c r="BV46" s="819"/>
      <c r="BW46" s="819"/>
      <c r="BX46" s="819"/>
      <c r="BY46" s="819"/>
      <c r="BZ46" s="819"/>
      <c r="CA46" s="819"/>
      <c r="CB46" s="819"/>
      <c r="CC46" s="819"/>
      <c r="CD46" s="819"/>
      <c r="CE46" s="819"/>
      <c r="CF46" s="819"/>
      <c r="CG46" s="820"/>
      <c r="CH46" s="821"/>
      <c r="CI46" s="822"/>
      <c r="CJ46" s="822"/>
      <c r="CK46" s="822"/>
      <c r="CL46" s="823"/>
      <c r="CM46" s="821"/>
      <c r="CN46" s="822"/>
      <c r="CO46" s="822"/>
      <c r="CP46" s="822"/>
      <c r="CQ46" s="823"/>
      <c r="CR46" s="821"/>
      <c r="CS46" s="822"/>
      <c r="CT46" s="822"/>
      <c r="CU46" s="822"/>
      <c r="CV46" s="823"/>
      <c r="CW46" s="821"/>
      <c r="CX46" s="822"/>
      <c r="CY46" s="822"/>
      <c r="CZ46" s="822"/>
      <c r="DA46" s="823"/>
      <c r="DB46" s="821"/>
      <c r="DC46" s="822"/>
      <c r="DD46" s="822"/>
      <c r="DE46" s="822"/>
      <c r="DF46" s="823"/>
      <c r="DG46" s="821"/>
      <c r="DH46" s="822"/>
      <c r="DI46" s="822"/>
      <c r="DJ46" s="822"/>
      <c r="DK46" s="823"/>
      <c r="DL46" s="821"/>
      <c r="DM46" s="822"/>
      <c r="DN46" s="822"/>
      <c r="DO46" s="822"/>
      <c r="DP46" s="823"/>
      <c r="DQ46" s="821"/>
      <c r="DR46" s="822"/>
      <c r="DS46" s="822"/>
      <c r="DT46" s="822"/>
      <c r="DU46" s="823"/>
      <c r="DV46" s="818"/>
      <c r="DW46" s="819"/>
      <c r="DX46" s="819"/>
      <c r="DY46" s="819"/>
      <c r="DZ46" s="824"/>
      <c r="EA46" s="212"/>
    </row>
    <row r="47" spans="1:131" ht="26.25" customHeight="1" x14ac:dyDescent="0.2">
      <c r="A47" s="220">
        <v>20</v>
      </c>
      <c r="B47" s="825"/>
      <c r="C47" s="826"/>
      <c r="D47" s="826"/>
      <c r="E47" s="826"/>
      <c r="F47" s="826"/>
      <c r="G47" s="826"/>
      <c r="H47" s="826"/>
      <c r="I47" s="826"/>
      <c r="J47" s="826"/>
      <c r="K47" s="826"/>
      <c r="L47" s="826"/>
      <c r="M47" s="826"/>
      <c r="N47" s="826"/>
      <c r="O47" s="826"/>
      <c r="P47" s="827"/>
      <c r="Q47" s="828"/>
      <c r="R47" s="829"/>
      <c r="S47" s="829"/>
      <c r="T47" s="829"/>
      <c r="U47" s="829"/>
      <c r="V47" s="829"/>
      <c r="W47" s="829"/>
      <c r="X47" s="829"/>
      <c r="Y47" s="829"/>
      <c r="Z47" s="829"/>
      <c r="AA47" s="829"/>
      <c r="AB47" s="829"/>
      <c r="AC47" s="829"/>
      <c r="AD47" s="829"/>
      <c r="AE47" s="830"/>
      <c r="AF47" s="831"/>
      <c r="AG47" s="832"/>
      <c r="AH47" s="832"/>
      <c r="AI47" s="832"/>
      <c r="AJ47" s="833"/>
      <c r="AK47" s="879"/>
      <c r="AL47" s="875"/>
      <c r="AM47" s="875"/>
      <c r="AN47" s="875"/>
      <c r="AO47" s="875"/>
      <c r="AP47" s="875"/>
      <c r="AQ47" s="875"/>
      <c r="AR47" s="875"/>
      <c r="AS47" s="875"/>
      <c r="AT47" s="875"/>
      <c r="AU47" s="875"/>
      <c r="AV47" s="875"/>
      <c r="AW47" s="875"/>
      <c r="AX47" s="875"/>
      <c r="AY47" s="875"/>
      <c r="AZ47" s="876"/>
      <c r="BA47" s="876"/>
      <c r="BB47" s="876"/>
      <c r="BC47" s="876"/>
      <c r="BD47" s="876"/>
      <c r="BE47" s="877"/>
      <c r="BF47" s="877"/>
      <c r="BG47" s="877"/>
      <c r="BH47" s="877"/>
      <c r="BI47" s="878"/>
      <c r="BJ47" s="214"/>
      <c r="BK47" s="214"/>
      <c r="BL47" s="214"/>
      <c r="BM47" s="214"/>
      <c r="BN47" s="214"/>
      <c r="BO47" s="223"/>
      <c r="BP47" s="223"/>
      <c r="BQ47" s="220">
        <v>41</v>
      </c>
      <c r="BR47" s="221"/>
      <c r="BS47" s="818"/>
      <c r="BT47" s="819"/>
      <c r="BU47" s="819"/>
      <c r="BV47" s="819"/>
      <c r="BW47" s="819"/>
      <c r="BX47" s="819"/>
      <c r="BY47" s="819"/>
      <c r="BZ47" s="819"/>
      <c r="CA47" s="819"/>
      <c r="CB47" s="819"/>
      <c r="CC47" s="819"/>
      <c r="CD47" s="819"/>
      <c r="CE47" s="819"/>
      <c r="CF47" s="819"/>
      <c r="CG47" s="820"/>
      <c r="CH47" s="821"/>
      <c r="CI47" s="822"/>
      <c r="CJ47" s="822"/>
      <c r="CK47" s="822"/>
      <c r="CL47" s="823"/>
      <c r="CM47" s="821"/>
      <c r="CN47" s="822"/>
      <c r="CO47" s="822"/>
      <c r="CP47" s="822"/>
      <c r="CQ47" s="823"/>
      <c r="CR47" s="821"/>
      <c r="CS47" s="822"/>
      <c r="CT47" s="822"/>
      <c r="CU47" s="822"/>
      <c r="CV47" s="823"/>
      <c r="CW47" s="821"/>
      <c r="CX47" s="822"/>
      <c r="CY47" s="822"/>
      <c r="CZ47" s="822"/>
      <c r="DA47" s="823"/>
      <c r="DB47" s="821"/>
      <c r="DC47" s="822"/>
      <c r="DD47" s="822"/>
      <c r="DE47" s="822"/>
      <c r="DF47" s="823"/>
      <c r="DG47" s="821"/>
      <c r="DH47" s="822"/>
      <c r="DI47" s="822"/>
      <c r="DJ47" s="822"/>
      <c r="DK47" s="823"/>
      <c r="DL47" s="821"/>
      <c r="DM47" s="822"/>
      <c r="DN47" s="822"/>
      <c r="DO47" s="822"/>
      <c r="DP47" s="823"/>
      <c r="DQ47" s="821"/>
      <c r="DR47" s="822"/>
      <c r="DS47" s="822"/>
      <c r="DT47" s="822"/>
      <c r="DU47" s="823"/>
      <c r="DV47" s="818"/>
      <c r="DW47" s="819"/>
      <c r="DX47" s="819"/>
      <c r="DY47" s="819"/>
      <c r="DZ47" s="824"/>
      <c r="EA47" s="212"/>
    </row>
    <row r="48" spans="1:131" ht="26.25" customHeight="1" x14ac:dyDescent="0.2">
      <c r="A48" s="220">
        <v>21</v>
      </c>
      <c r="B48" s="825"/>
      <c r="C48" s="826"/>
      <c r="D48" s="826"/>
      <c r="E48" s="826"/>
      <c r="F48" s="826"/>
      <c r="G48" s="826"/>
      <c r="H48" s="826"/>
      <c r="I48" s="826"/>
      <c r="J48" s="826"/>
      <c r="K48" s="826"/>
      <c r="L48" s="826"/>
      <c r="M48" s="826"/>
      <c r="N48" s="826"/>
      <c r="O48" s="826"/>
      <c r="P48" s="827"/>
      <c r="Q48" s="828"/>
      <c r="R48" s="829"/>
      <c r="S48" s="829"/>
      <c r="T48" s="829"/>
      <c r="U48" s="829"/>
      <c r="V48" s="829"/>
      <c r="W48" s="829"/>
      <c r="X48" s="829"/>
      <c r="Y48" s="829"/>
      <c r="Z48" s="829"/>
      <c r="AA48" s="829"/>
      <c r="AB48" s="829"/>
      <c r="AC48" s="829"/>
      <c r="AD48" s="829"/>
      <c r="AE48" s="830"/>
      <c r="AF48" s="831"/>
      <c r="AG48" s="832"/>
      <c r="AH48" s="832"/>
      <c r="AI48" s="832"/>
      <c r="AJ48" s="833"/>
      <c r="AK48" s="879"/>
      <c r="AL48" s="875"/>
      <c r="AM48" s="875"/>
      <c r="AN48" s="875"/>
      <c r="AO48" s="875"/>
      <c r="AP48" s="875"/>
      <c r="AQ48" s="875"/>
      <c r="AR48" s="875"/>
      <c r="AS48" s="875"/>
      <c r="AT48" s="875"/>
      <c r="AU48" s="875"/>
      <c r="AV48" s="875"/>
      <c r="AW48" s="875"/>
      <c r="AX48" s="875"/>
      <c r="AY48" s="875"/>
      <c r="AZ48" s="876"/>
      <c r="BA48" s="876"/>
      <c r="BB48" s="876"/>
      <c r="BC48" s="876"/>
      <c r="BD48" s="876"/>
      <c r="BE48" s="877"/>
      <c r="BF48" s="877"/>
      <c r="BG48" s="877"/>
      <c r="BH48" s="877"/>
      <c r="BI48" s="878"/>
      <c r="BJ48" s="214"/>
      <c r="BK48" s="214"/>
      <c r="BL48" s="214"/>
      <c r="BM48" s="214"/>
      <c r="BN48" s="214"/>
      <c r="BO48" s="223"/>
      <c r="BP48" s="223"/>
      <c r="BQ48" s="220">
        <v>42</v>
      </c>
      <c r="BR48" s="221"/>
      <c r="BS48" s="818"/>
      <c r="BT48" s="819"/>
      <c r="BU48" s="819"/>
      <c r="BV48" s="819"/>
      <c r="BW48" s="819"/>
      <c r="BX48" s="819"/>
      <c r="BY48" s="819"/>
      <c r="BZ48" s="819"/>
      <c r="CA48" s="819"/>
      <c r="CB48" s="819"/>
      <c r="CC48" s="819"/>
      <c r="CD48" s="819"/>
      <c r="CE48" s="819"/>
      <c r="CF48" s="819"/>
      <c r="CG48" s="820"/>
      <c r="CH48" s="821"/>
      <c r="CI48" s="822"/>
      <c r="CJ48" s="822"/>
      <c r="CK48" s="822"/>
      <c r="CL48" s="823"/>
      <c r="CM48" s="821"/>
      <c r="CN48" s="822"/>
      <c r="CO48" s="822"/>
      <c r="CP48" s="822"/>
      <c r="CQ48" s="823"/>
      <c r="CR48" s="821"/>
      <c r="CS48" s="822"/>
      <c r="CT48" s="822"/>
      <c r="CU48" s="822"/>
      <c r="CV48" s="823"/>
      <c r="CW48" s="821"/>
      <c r="CX48" s="822"/>
      <c r="CY48" s="822"/>
      <c r="CZ48" s="822"/>
      <c r="DA48" s="823"/>
      <c r="DB48" s="821"/>
      <c r="DC48" s="822"/>
      <c r="DD48" s="822"/>
      <c r="DE48" s="822"/>
      <c r="DF48" s="823"/>
      <c r="DG48" s="821"/>
      <c r="DH48" s="822"/>
      <c r="DI48" s="822"/>
      <c r="DJ48" s="822"/>
      <c r="DK48" s="823"/>
      <c r="DL48" s="821"/>
      <c r="DM48" s="822"/>
      <c r="DN48" s="822"/>
      <c r="DO48" s="822"/>
      <c r="DP48" s="823"/>
      <c r="DQ48" s="821"/>
      <c r="DR48" s="822"/>
      <c r="DS48" s="822"/>
      <c r="DT48" s="822"/>
      <c r="DU48" s="823"/>
      <c r="DV48" s="818"/>
      <c r="DW48" s="819"/>
      <c r="DX48" s="819"/>
      <c r="DY48" s="819"/>
      <c r="DZ48" s="824"/>
      <c r="EA48" s="212"/>
    </row>
    <row r="49" spans="1:131" ht="26.25" customHeight="1" x14ac:dyDescent="0.2">
      <c r="A49" s="220">
        <v>22</v>
      </c>
      <c r="B49" s="825"/>
      <c r="C49" s="826"/>
      <c r="D49" s="826"/>
      <c r="E49" s="826"/>
      <c r="F49" s="826"/>
      <c r="G49" s="826"/>
      <c r="H49" s="826"/>
      <c r="I49" s="826"/>
      <c r="J49" s="826"/>
      <c r="K49" s="826"/>
      <c r="L49" s="826"/>
      <c r="M49" s="826"/>
      <c r="N49" s="826"/>
      <c r="O49" s="826"/>
      <c r="P49" s="827"/>
      <c r="Q49" s="828"/>
      <c r="R49" s="829"/>
      <c r="S49" s="829"/>
      <c r="T49" s="829"/>
      <c r="U49" s="829"/>
      <c r="V49" s="829"/>
      <c r="W49" s="829"/>
      <c r="X49" s="829"/>
      <c r="Y49" s="829"/>
      <c r="Z49" s="829"/>
      <c r="AA49" s="829"/>
      <c r="AB49" s="829"/>
      <c r="AC49" s="829"/>
      <c r="AD49" s="829"/>
      <c r="AE49" s="830"/>
      <c r="AF49" s="831"/>
      <c r="AG49" s="832"/>
      <c r="AH49" s="832"/>
      <c r="AI49" s="832"/>
      <c r="AJ49" s="833"/>
      <c r="AK49" s="879"/>
      <c r="AL49" s="875"/>
      <c r="AM49" s="875"/>
      <c r="AN49" s="875"/>
      <c r="AO49" s="875"/>
      <c r="AP49" s="875"/>
      <c r="AQ49" s="875"/>
      <c r="AR49" s="875"/>
      <c r="AS49" s="875"/>
      <c r="AT49" s="875"/>
      <c r="AU49" s="875"/>
      <c r="AV49" s="875"/>
      <c r="AW49" s="875"/>
      <c r="AX49" s="875"/>
      <c r="AY49" s="875"/>
      <c r="AZ49" s="876"/>
      <c r="BA49" s="876"/>
      <c r="BB49" s="876"/>
      <c r="BC49" s="876"/>
      <c r="BD49" s="876"/>
      <c r="BE49" s="877"/>
      <c r="BF49" s="877"/>
      <c r="BG49" s="877"/>
      <c r="BH49" s="877"/>
      <c r="BI49" s="878"/>
      <c r="BJ49" s="214"/>
      <c r="BK49" s="214"/>
      <c r="BL49" s="214"/>
      <c r="BM49" s="214"/>
      <c r="BN49" s="214"/>
      <c r="BO49" s="223"/>
      <c r="BP49" s="223"/>
      <c r="BQ49" s="220">
        <v>43</v>
      </c>
      <c r="BR49" s="221"/>
      <c r="BS49" s="818"/>
      <c r="BT49" s="819"/>
      <c r="BU49" s="819"/>
      <c r="BV49" s="819"/>
      <c r="BW49" s="819"/>
      <c r="BX49" s="819"/>
      <c r="BY49" s="819"/>
      <c r="BZ49" s="819"/>
      <c r="CA49" s="819"/>
      <c r="CB49" s="819"/>
      <c r="CC49" s="819"/>
      <c r="CD49" s="819"/>
      <c r="CE49" s="819"/>
      <c r="CF49" s="819"/>
      <c r="CG49" s="820"/>
      <c r="CH49" s="821"/>
      <c r="CI49" s="822"/>
      <c r="CJ49" s="822"/>
      <c r="CK49" s="822"/>
      <c r="CL49" s="823"/>
      <c r="CM49" s="821"/>
      <c r="CN49" s="822"/>
      <c r="CO49" s="822"/>
      <c r="CP49" s="822"/>
      <c r="CQ49" s="823"/>
      <c r="CR49" s="821"/>
      <c r="CS49" s="822"/>
      <c r="CT49" s="822"/>
      <c r="CU49" s="822"/>
      <c r="CV49" s="823"/>
      <c r="CW49" s="821"/>
      <c r="CX49" s="822"/>
      <c r="CY49" s="822"/>
      <c r="CZ49" s="822"/>
      <c r="DA49" s="823"/>
      <c r="DB49" s="821"/>
      <c r="DC49" s="822"/>
      <c r="DD49" s="822"/>
      <c r="DE49" s="822"/>
      <c r="DF49" s="823"/>
      <c r="DG49" s="821"/>
      <c r="DH49" s="822"/>
      <c r="DI49" s="822"/>
      <c r="DJ49" s="822"/>
      <c r="DK49" s="823"/>
      <c r="DL49" s="821"/>
      <c r="DM49" s="822"/>
      <c r="DN49" s="822"/>
      <c r="DO49" s="822"/>
      <c r="DP49" s="823"/>
      <c r="DQ49" s="821"/>
      <c r="DR49" s="822"/>
      <c r="DS49" s="822"/>
      <c r="DT49" s="822"/>
      <c r="DU49" s="823"/>
      <c r="DV49" s="818"/>
      <c r="DW49" s="819"/>
      <c r="DX49" s="819"/>
      <c r="DY49" s="819"/>
      <c r="DZ49" s="824"/>
      <c r="EA49" s="212"/>
    </row>
    <row r="50" spans="1:131" ht="26.25" customHeight="1" x14ac:dyDescent="0.2">
      <c r="A50" s="220">
        <v>23</v>
      </c>
      <c r="B50" s="825"/>
      <c r="C50" s="826"/>
      <c r="D50" s="826"/>
      <c r="E50" s="826"/>
      <c r="F50" s="826"/>
      <c r="G50" s="826"/>
      <c r="H50" s="826"/>
      <c r="I50" s="826"/>
      <c r="J50" s="826"/>
      <c r="K50" s="826"/>
      <c r="L50" s="826"/>
      <c r="M50" s="826"/>
      <c r="N50" s="826"/>
      <c r="O50" s="826"/>
      <c r="P50" s="827"/>
      <c r="Q50" s="880"/>
      <c r="R50" s="881"/>
      <c r="S50" s="881"/>
      <c r="T50" s="881"/>
      <c r="U50" s="881"/>
      <c r="V50" s="881"/>
      <c r="W50" s="881"/>
      <c r="X50" s="881"/>
      <c r="Y50" s="881"/>
      <c r="Z50" s="881"/>
      <c r="AA50" s="881"/>
      <c r="AB50" s="881"/>
      <c r="AC50" s="881"/>
      <c r="AD50" s="881"/>
      <c r="AE50" s="882"/>
      <c r="AF50" s="831"/>
      <c r="AG50" s="832"/>
      <c r="AH50" s="832"/>
      <c r="AI50" s="832"/>
      <c r="AJ50" s="833"/>
      <c r="AK50" s="884"/>
      <c r="AL50" s="881"/>
      <c r="AM50" s="881"/>
      <c r="AN50" s="881"/>
      <c r="AO50" s="881"/>
      <c r="AP50" s="881"/>
      <c r="AQ50" s="881"/>
      <c r="AR50" s="881"/>
      <c r="AS50" s="881"/>
      <c r="AT50" s="881"/>
      <c r="AU50" s="881"/>
      <c r="AV50" s="881"/>
      <c r="AW50" s="881"/>
      <c r="AX50" s="881"/>
      <c r="AY50" s="881"/>
      <c r="AZ50" s="883"/>
      <c r="BA50" s="883"/>
      <c r="BB50" s="883"/>
      <c r="BC50" s="883"/>
      <c r="BD50" s="883"/>
      <c r="BE50" s="877"/>
      <c r="BF50" s="877"/>
      <c r="BG50" s="877"/>
      <c r="BH50" s="877"/>
      <c r="BI50" s="878"/>
      <c r="BJ50" s="214"/>
      <c r="BK50" s="214"/>
      <c r="BL50" s="214"/>
      <c r="BM50" s="214"/>
      <c r="BN50" s="214"/>
      <c r="BO50" s="223"/>
      <c r="BP50" s="223"/>
      <c r="BQ50" s="220">
        <v>44</v>
      </c>
      <c r="BR50" s="221"/>
      <c r="BS50" s="818"/>
      <c r="BT50" s="819"/>
      <c r="BU50" s="819"/>
      <c r="BV50" s="819"/>
      <c r="BW50" s="819"/>
      <c r="BX50" s="819"/>
      <c r="BY50" s="819"/>
      <c r="BZ50" s="819"/>
      <c r="CA50" s="819"/>
      <c r="CB50" s="819"/>
      <c r="CC50" s="819"/>
      <c r="CD50" s="819"/>
      <c r="CE50" s="819"/>
      <c r="CF50" s="819"/>
      <c r="CG50" s="820"/>
      <c r="CH50" s="821"/>
      <c r="CI50" s="822"/>
      <c r="CJ50" s="822"/>
      <c r="CK50" s="822"/>
      <c r="CL50" s="823"/>
      <c r="CM50" s="821"/>
      <c r="CN50" s="822"/>
      <c r="CO50" s="822"/>
      <c r="CP50" s="822"/>
      <c r="CQ50" s="823"/>
      <c r="CR50" s="821"/>
      <c r="CS50" s="822"/>
      <c r="CT50" s="822"/>
      <c r="CU50" s="822"/>
      <c r="CV50" s="823"/>
      <c r="CW50" s="821"/>
      <c r="CX50" s="822"/>
      <c r="CY50" s="822"/>
      <c r="CZ50" s="822"/>
      <c r="DA50" s="823"/>
      <c r="DB50" s="821"/>
      <c r="DC50" s="822"/>
      <c r="DD50" s="822"/>
      <c r="DE50" s="822"/>
      <c r="DF50" s="823"/>
      <c r="DG50" s="821"/>
      <c r="DH50" s="822"/>
      <c r="DI50" s="822"/>
      <c r="DJ50" s="822"/>
      <c r="DK50" s="823"/>
      <c r="DL50" s="821"/>
      <c r="DM50" s="822"/>
      <c r="DN50" s="822"/>
      <c r="DO50" s="822"/>
      <c r="DP50" s="823"/>
      <c r="DQ50" s="821"/>
      <c r="DR50" s="822"/>
      <c r="DS50" s="822"/>
      <c r="DT50" s="822"/>
      <c r="DU50" s="823"/>
      <c r="DV50" s="818"/>
      <c r="DW50" s="819"/>
      <c r="DX50" s="819"/>
      <c r="DY50" s="819"/>
      <c r="DZ50" s="824"/>
      <c r="EA50" s="212"/>
    </row>
    <row r="51" spans="1:131" ht="26.25" customHeight="1" x14ac:dyDescent="0.2">
      <c r="A51" s="220">
        <v>24</v>
      </c>
      <c r="B51" s="825"/>
      <c r="C51" s="826"/>
      <c r="D51" s="826"/>
      <c r="E51" s="826"/>
      <c r="F51" s="826"/>
      <c r="G51" s="826"/>
      <c r="H51" s="826"/>
      <c r="I51" s="826"/>
      <c r="J51" s="826"/>
      <c r="K51" s="826"/>
      <c r="L51" s="826"/>
      <c r="M51" s="826"/>
      <c r="N51" s="826"/>
      <c r="O51" s="826"/>
      <c r="P51" s="827"/>
      <c r="Q51" s="880"/>
      <c r="R51" s="881"/>
      <c r="S51" s="881"/>
      <c r="T51" s="881"/>
      <c r="U51" s="881"/>
      <c r="V51" s="881"/>
      <c r="W51" s="881"/>
      <c r="X51" s="881"/>
      <c r="Y51" s="881"/>
      <c r="Z51" s="881"/>
      <c r="AA51" s="881"/>
      <c r="AB51" s="881"/>
      <c r="AC51" s="881"/>
      <c r="AD51" s="881"/>
      <c r="AE51" s="882"/>
      <c r="AF51" s="831"/>
      <c r="AG51" s="832"/>
      <c r="AH51" s="832"/>
      <c r="AI51" s="832"/>
      <c r="AJ51" s="833"/>
      <c r="AK51" s="884"/>
      <c r="AL51" s="881"/>
      <c r="AM51" s="881"/>
      <c r="AN51" s="881"/>
      <c r="AO51" s="881"/>
      <c r="AP51" s="881"/>
      <c r="AQ51" s="881"/>
      <c r="AR51" s="881"/>
      <c r="AS51" s="881"/>
      <c r="AT51" s="881"/>
      <c r="AU51" s="881"/>
      <c r="AV51" s="881"/>
      <c r="AW51" s="881"/>
      <c r="AX51" s="881"/>
      <c r="AY51" s="881"/>
      <c r="AZ51" s="883"/>
      <c r="BA51" s="883"/>
      <c r="BB51" s="883"/>
      <c r="BC51" s="883"/>
      <c r="BD51" s="883"/>
      <c r="BE51" s="877"/>
      <c r="BF51" s="877"/>
      <c r="BG51" s="877"/>
      <c r="BH51" s="877"/>
      <c r="BI51" s="878"/>
      <c r="BJ51" s="214"/>
      <c r="BK51" s="214"/>
      <c r="BL51" s="214"/>
      <c r="BM51" s="214"/>
      <c r="BN51" s="214"/>
      <c r="BO51" s="223"/>
      <c r="BP51" s="223"/>
      <c r="BQ51" s="220">
        <v>45</v>
      </c>
      <c r="BR51" s="221"/>
      <c r="BS51" s="818"/>
      <c r="BT51" s="819"/>
      <c r="BU51" s="819"/>
      <c r="BV51" s="819"/>
      <c r="BW51" s="819"/>
      <c r="BX51" s="819"/>
      <c r="BY51" s="819"/>
      <c r="BZ51" s="819"/>
      <c r="CA51" s="819"/>
      <c r="CB51" s="819"/>
      <c r="CC51" s="819"/>
      <c r="CD51" s="819"/>
      <c r="CE51" s="819"/>
      <c r="CF51" s="819"/>
      <c r="CG51" s="820"/>
      <c r="CH51" s="821"/>
      <c r="CI51" s="822"/>
      <c r="CJ51" s="822"/>
      <c r="CK51" s="822"/>
      <c r="CL51" s="823"/>
      <c r="CM51" s="821"/>
      <c r="CN51" s="822"/>
      <c r="CO51" s="822"/>
      <c r="CP51" s="822"/>
      <c r="CQ51" s="823"/>
      <c r="CR51" s="821"/>
      <c r="CS51" s="822"/>
      <c r="CT51" s="822"/>
      <c r="CU51" s="822"/>
      <c r="CV51" s="823"/>
      <c r="CW51" s="821"/>
      <c r="CX51" s="822"/>
      <c r="CY51" s="822"/>
      <c r="CZ51" s="822"/>
      <c r="DA51" s="823"/>
      <c r="DB51" s="821"/>
      <c r="DC51" s="822"/>
      <c r="DD51" s="822"/>
      <c r="DE51" s="822"/>
      <c r="DF51" s="823"/>
      <c r="DG51" s="821"/>
      <c r="DH51" s="822"/>
      <c r="DI51" s="822"/>
      <c r="DJ51" s="822"/>
      <c r="DK51" s="823"/>
      <c r="DL51" s="821"/>
      <c r="DM51" s="822"/>
      <c r="DN51" s="822"/>
      <c r="DO51" s="822"/>
      <c r="DP51" s="823"/>
      <c r="DQ51" s="821"/>
      <c r="DR51" s="822"/>
      <c r="DS51" s="822"/>
      <c r="DT51" s="822"/>
      <c r="DU51" s="823"/>
      <c r="DV51" s="818"/>
      <c r="DW51" s="819"/>
      <c r="DX51" s="819"/>
      <c r="DY51" s="819"/>
      <c r="DZ51" s="824"/>
      <c r="EA51" s="212"/>
    </row>
    <row r="52" spans="1:131" ht="26.25" customHeight="1" x14ac:dyDescent="0.2">
      <c r="A52" s="220">
        <v>25</v>
      </c>
      <c r="B52" s="825"/>
      <c r="C52" s="826"/>
      <c r="D52" s="826"/>
      <c r="E52" s="826"/>
      <c r="F52" s="826"/>
      <c r="G52" s="826"/>
      <c r="H52" s="826"/>
      <c r="I52" s="826"/>
      <c r="J52" s="826"/>
      <c r="K52" s="826"/>
      <c r="L52" s="826"/>
      <c r="M52" s="826"/>
      <c r="N52" s="826"/>
      <c r="O52" s="826"/>
      <c r="P52" s="827"/>
      <c r="Q52" s="880"/>
      <c r="R52" s="881"/>
      <c r="S52" s="881"/>
      <c r="T52" s="881"/>
      <c r="U52" s="881"/>
      <c r="V52" s="881"/>
      <c r="W52" s="881"/>
      <c r="X52" s="881"/>
      <c r="Y52" s="881"/>
      <c r="Z52" s="881"/>
      <c r="AA52" s="881"/>
      <c r="AB52" s="881"/>
      <c r="AC52" s="881"/>
      <c r="AD52" s="881"/>
      <c r="AE52" s="882"/>
      <c r="AF52" s="831"/>
      <c r="AG52" s="832"/>
      <c r="AH52" s="832"/>
      <c r="AI52" s="832"/>
      <c r="AJ52" s="833"/>
      <c r="AK52" s="884"/>
      <c r="AL52" s="881"/>
      <c r="AM52" s="881"/>
      <c r="AN52" s="881"/>
      <c r="AO52" s="881"/>
      <c r="AP52" s="881"/>
      <c r="AQ52" s="881"/>
      <c r="AR52" s="881"/>
      <c r="AS52" s="881"/>
      <c r="AT52" s="881"/>
      <c r="AU52" s="881"/>
      <c r="AV52" s="881"/>
      <c r="AW52" s="881"/>
      <c r="AX52" s="881"/>
      <c r="AY52" s="881"/>
      <c r="AZ52" s="883"/>
      <c r="BA52" s="883"/>
      <c r="BB52" s="883"/>
      <c r="BC52" s="883"/>
      <c r="BD52" s="883"/>
      <c r="BE52" s="877"/>
      <c r="BF52" s="877"/>
      <c r="BG52" s="877"/>
      <c r="BH52" s="877"/>
      <c r="BI52" s="878"/>
      <c r="BJ52" s="214"/>
      <c r="BK52" s="214"/>
      <c r="BL52" s="214"/>
      <c r="BM52" s="214"/>
      <c r="BN52" s="214"/>
      <c r="BO52" s="223"/>
      <c r="BP52" s="223"/>
      <c r="BQ52" s="220">
        <v>46</v>
      </c>
      <c r="BR52" s="221"/>
      <c r="BS52" s="818"/>
      <c r="BT52" s="819"/>
      <c r="BU52" s="819"/>
      <c r="BV52" s="819"/>
      <c r="BW52" s="819"/>
      <c r="BX52" s="819"/>
      <c r="BY52" s="819"/>
      <c r="BZ52" s="819"/>
      <c r="CA52" s="819"/>
      <c r="CB52" s="819"/>
      <c r="CC52" s="819"/>
      <c r="CD52" s="819"/>
      <c r="CE52" s="819"/>
      <c r="CF52" s="819"/>
      <c r="CG52" s="820"/>
      <c r="CH52" s="821"/>
      <c r="CI52" s="822"/>
      <c r="CJ52" s="822"/>
      <c r="CK52" s="822"/>
      <c r="CL52" s="823"/>
      <c r="CM52" s="821"/>
      <c r="CN52" s="822"/>
      <c r="CO52" s="822"/>
      <c r="CP52" s="822"/>
      <c r="CQ52" s="823"/>
      <c r="CR52" s="821"/>
      <c r="CS52" s="822"/>
      <c r="CT52" s="822"/>
      <c r="CU52" s="822"/>
      <c r="CV52" s="823"/>
      <c r="CW52" s="821"/>
      <c r="CX52" s="822"/>
      <c r="CY52" s="822"/>
      <c r="CZ52" s="822"/>
      <c r="DA52" s="823"/>
      <c r="DB52" s="821"/>
      <c r="DC52" s="822"/>
      <c r="DD52" s="822"/>
      <c r="DE52" s="822"/>
      <c r="DF52" s="823"/>
      <c r="DG52" s="821"/>
      <c r="DH52" s="822"/>
      <c r="DI52" s="822"/>
      <c r="DJ52" s="822"/>
      <c r="DK52" s="823"/>
      <c r="DL52" s="821"/>
      <c r="DM52" s="822"/>
      <c r="DN52" s="822"/>
      <c r="DO52" s="822"/>
      <c r="DP52" s="823"/>
      <c r="DQ52" s="821"/>
      <c r="DR52" s="822"/>
      <c r="DS52" s="822"/>
      <c r="DT52" s="822"/>
      <c r="DU52" s="823"/>
      <c r="DV52" s="818"/>
      <c r="DW52" s="819"/>
      <c r="DX52" s="819"/>
      <c r="DY52" s="819"/>
      <c r="DZ52" s="824"/>
      <c r="EA52" s="212"/>
    </row>
    <row r="53" spans="1:131" ht="26.25" customHeight="1" x14ac:dyDescent="0.2">
      <c r="A53" s="220">
        <v>26</v>
      </c>
      <c r="B53" s="825"/>
      <c r="C53" s="826"/>
      <c r="D53" s="826"/>
      <c r="E53" s="826"/>
      <c r="F53" s="826"/>
      <c r="G53" s="826"/>
      <c r="H53" s="826"/>
      <c r="I53" s="826"/>
      <c r="J53" s="826"/>
      <c r="K53" s="826"/>
      <c r="L53" s="826"/>
      <c r="M53" s="826"/>
      <c r="N53" s="826"/>
      <c r="O53" s="826"/>
      <c r="P53" s="827"/>
      <c r="Q53" s="880"/>
      <c r="R53" s="881"/>
      <c r="S53" s="881"/>
      <c r="T53" s="881"/>
      <c r="U53" s="881"/>
      <c r="V53" s="881"/>
      <c r="W53" s="881"/>
      <c r="X53" s="881"/>
      <c r="Y53" s="881"/>
      <c r="Z53" s="881"/>
      <c r="AA53" s="881"/>
      <c r="AB53" s="881"/>
      <c r="AC53" s="881"/>
      <c r="AD53" s="881"/>
      <c r="AE53" s="882"/>
      <c r="AF53" s="831"/>
      <c r="AG53" s="832"/>
      <c r="AH53" s="832"/>
      <c r="AI53" s="832"/>
      <c r="AJ53" s="833"/>
      <c r="AK53" s="884"/>
      <c r="AL53" s="881"/>
      <c r="AM53" s="881"/>
      <c r="AN53" s="881"/>
      <c r="AO53" s="881"/>
      <c r="AP53" s="881"/>
      <c r="AQ53" s="881"/>
      <c r="AR53" s="881"/>
      <c r="AS53" s="881"/>
      <c r="AT53" s="881"/>
      <c r="AU53" s="881"/>
      <c r="AV53" s="881"/>
      <c r="AW53" s="881"/>
      <c r="AX53" s="881"/>
      <c r="AY53" s="881"/>
      <c r="AZ53" s="883"/>
      <c r="BA53" s="883"/>
      <c r="BB53" s="883"/>
      <c r="BC53" s="883"/>
      <c r="BD53" s="883"/>
      <c r="BE53" s="877"/>
      <c r="BF53" s="877"/>
      <c r="BG53" s="877"/>
      <c r="BH53" s="877"/>
      <c r="BI53" s="878"/>
      <c r="BJ53" s="214"/>
      <c r="BK53" s="214"/>
      <c r="BL53" s="214"/>
      <c r="BM53" s="214"/>
      <c r="BN53" s="214"/>
      <c r="BO53" s="223"/>
      <c r="BP53" s="223"/>
      <c r="BQ53" s="220">
        <v>47</v>
      </c>
      <c r="BR53" s="221"/>
      <c r="BS53" s="818"/>
      <c r="BT53" s="819"/>
      <c r="BU53" s="819"/>
      <c r="BV53" s="819"/>
      <c r="BW53" s="819"/>
      <c r="BX53" s="819"/>
      <c r="BY53" s="819"/>
      <c r="BZ53" s="819"/>
      <c r="CA53" s="819"/>
      <c r="CB53" s="819"/>
      <c r="CC53" s="819"/>
      <c r="CD53" s="819"/>
      <c r="CE53" s="819"/>
      <c r="CF53" s="819"/>
      <c r="CG53" s="820"/>
      <c r="CH53" s="821"/>
      <c r="CI53" s="822"/>
      <c r="CJ53" s="822"/>
      <c r="CK53" s="822"/>
      <c r="CL53" s="823"/>
      <c r="CM53" s="821"/>
      <c r="CN53" s="822"/>
      <c r="CO53" s="822"/>
      <c r="CP53" s="822"/>
      <c r="CQ53" s="823"/>
      <c r="CR53" s="821"/>
      <c r="CS53" s="822"/>
      <c r="CT53" s="822"/>
      <c r="CU53" s="822"/>
      <c r="CV53" s="823"/>
      <c r="CW53" s="821"/>
      <c r="CX53" s="822"/>
      <c r="CY53" s="822"/>
      <c r="CZ53" s="822"/>
      <c r="DA53" s="823"/>
      <c r="DB53" s="821"/>
      <c r="DC53" s="822"/>
      <c r="DD53" s="822"/>
      <c r="DE53" s="822"/>
      <c r="DF53" s="823"/>
      <c r="DG53" s="821"/>
      <c r="DH53" s="822"/>
      <c r="DI53" s="822"/>
      <c r="DJ53" s="822"/>
      <c r="DK53" s="823"/>
      <c r="DL53" s="821"/>
      <c r="DM53" s="822"/>
      <c r="DN53" s="822"/>
      <c r="DO53" s="822"/>
      <c r="DP53" s="823"/>
      <c r="DQ53" s="821"/>
      <c r="DR53" s="822"/>
      <c r="DS53" s="822"/>
      <c r="DT53" s="822"/>
      <c r="DU53" s="823"/>
      <c r="DV53" s="818"/>
      <c r="DW53" s="819"/>
      <c r="DX53" s="819"/>
      <c r="DY53" s="819"/>
      <c r="DZ53" s="824"/>
      <c r="EA53" s="212"/>
    </row>
    <row r="54" spans="1:131" ht="26.25" customHeight="1" x14ac:dyDescent="0.2">
      <c r="A54" s="220">
        <v>27</v>
      </c>
      <c r="B54" s="825"/>
      <c r="C54" s="826"/>
      <c r="D54" s="826"/>
      <c r="E54" s="826"/>
      <c r="F54" s="826"/>
      <c r="G54" s="826"/>
      <c r="H54" s="826"/>
      <c r="I54" s="826"/>
      <c r="J54" s="826"/>
      <c r="K54" s="826"/>
      <c r="L54" s="826"/>
      <c r="M54" s="826"/>
      <c r="N54" s="826"/>
      <c r="O54" s="826"/>
      <c r="P54" s="827"/>
      <c r="Q54" s="880"/>
      <c r="R54" s="881"/>
      <c r="S54" s="881"/>
      <c r="T54" s="881"/>
      <c r="U54" s="881"/>
      <c r="V54" s="881"/>
      <c r="W54" s="881"/>
      <c r="X54" s="881"/>
      <c r="Y54" s="881"/>
      <c r="Z54" s="881"/>
      <c r="AA54" s="881"/>
      <c r="AB54" s="881"/>
      <c r="AC54" s="881"/>
      <c r="AD54" s="881"/>
      <c r="AE54" s="882"/>
      <c r="AF54" s="831"/>
      <c r="AG54" s="832"/>
      <c r="AH54" s="832"/>
      <c r="AI54" s="832"/>
      <c r="AJ54" s="833"/>
      <c r="AK54" s="884"/>
      <c r="AL54" s="881"/>
      <c r="AM54" s="881"/>
      <c r="AN54" s="881"/>
      <c r="AO54" s="881"/>
      <c r="AP54" s="881"/>
      <c r="AQ54" s="881"/>
      <c r="AR54" s="881"/>
      <c r="AS54" s="881"/>
      <c r="AT54" s="881"/>
      <c r="AU54" s="881"/>
      <c r="AV54" s="881"/>
      <c r="AW54" s="881"/>
      <c r="AX54" s="881"/>
      <c r="AY54" s="881"/>
      <c r="AZ54" s="883"/>
      <c r="BA54" s="883"/>
      <c r="BB54" s="883"/>
      <c r="BC54" s="883"/>
      <c r="BD54" s="883"/>
      <c r="BE54" s="877"/>
      <c r="BF54" s="877"/>
      <c r="BG54" s="877"/>
      <c r="BH54" s="877"/>
      <c r="BI54" s="878"/>
      <c r="BJ54" s="214"/>
      <c r="BK54" s="214"/>
      <c r="BL54" s="214"/>
      <c r="BM54" s="214"/>
      <c r="BN54" s="214"/>
      <c r="BO54" s="223"/>
      <c r="BP54" s="223"/>
      <c r="BQ54" s="220">
        <v>48</v>
      </c>
      <c r="BR54" s="221"/>
      <c r="BS54" s="818"/>
      <c r="BT54" s="819"/>
      <c r="BU54" s="819"/>
      <c r="BV54" s="819"/>
      <c r="BW54" s="819"/>
      <c r="BX54" s="819"/>
      <c r="BY54" s="819"/>
      <c r="BZ54" s="819"/>
      <c r="CA54" s="819"/>
      <c r="CB54" s="819"/>
      <c r="CC54" s="819"/>
      <c r="CD54" s="819"/>
      <c r="CE54" s="819"/>
      <c r="CF54" s="819"/>
      <c r="CG54" s="820"/>
      <c r="CH54" s="821"/>
      <c r="CI54" s="822"/>
      <c r="CJ54" s="822"/>
      <c r="CK54" s="822"/>
      <c r="CL54" s="823"/>
      <c r="CM54" s="821"/>
      <c r="CN54" s="822"/>
      <c r="CO54" s="822"/>
      <c r="CP54" s="822"/>
      <c r="CQ54" s="823"/>
      <c r="CR54" s="821"/>
      <c r="CS54" s="822"/>
      <c r="CT54" s="822"/>
      <c r="CU54" s="822"/>
      <c r="CV54" s="823"/>
      <c r="CW54" s="821"/>
      <c r="CX54" s="822"/>
      <c r="CY54" s="822"/>
      <c r="CZ54" s="822"/>
      <c r="DA54" s="823"/>
      <c r="DB54" s="821"/>
      <c r="DC54" s="822"/>
      <c r="DD54" s="822"/>
      <c r="DE54" s="822"/>
      <c r="DF54" s="823"/>
      <c r="DG54" s="821"/>
      <c r="DH54" s="822"/>
      <c r="DI54" s="822"/>
      <c r="DJ54" s="822"/>
      <c r="DK54" s="823"/>
      <c r="DL54" s="821"/>
      <c r="DM54" s="822"/>
      <c r="DN54" s="822"/>
      <c r="DO54" s="822"/>
      <c r="DP54" s="823"/>
      <c r="DQ54" s="821"/>
      <c r="DR54" s="822"/>
      <c r="DS54" s="822"/>
      <c r="DT54" s="822"/>
      <c r="DU54" s="823"/>
      <c r="DV54" s="818"/>
      <c r="DW54" s="819"/>
      <c r="DX54" s="819"/>
      <c r="DY54" s="819"/>
      <c r="DZ54" s="824"/>
      <c r="EA54" s="212"/>
    </row>
    <row r="55" spans="1:131" ht="26.25" customHeight="1" x14ac:dyDescent="0.2">
      <c r="A55" s="220">
        <v>28</v>
      </c>
      <c r="B55" s="825"/>
      <c r="C55" s="826"/>
      <c r="D55" s="826"/>
      <c r="E55" s="826"/>
      <c r="F55" s="826"/>
      <c r="G55" s="826"/>
      <c r="H55" s="826"/>
      <c r="I55" s="826"/>
      <c r="J55" s="826"/>
      <c r="K55" s="826"/>
      <c r="L55" s="826"/>
      <c r="M55" s="826"/>
      <c r="N55" s="826"/>
      <c r="O55" s="826"/>
      <c r="P55" s="827"/>
      <c r="Q55" s="880"/>
      <c r="R55" s="881"/>
      <c r="S55" s="881"/>
      <c r="T55" s="881"/>
      <c r="U55" s="881"/>
      <c r="V55" s="881"/>
      <c r="W55" s="881"/>
      <c r="X55" s="881"/>
      <c r="Y55" s="881"/>
      <c r="Z55" s="881"/>
      <c r="AA55" s="881"/>
      <c r="AB55" s="881"/>
      <c r="AC55" s="881"/>
      <c r="AD55" s="881"/>
      <c r="AE55" s="882"/>
      <c r="AF55" s="831"/>
      <c r="AG55" s="832"/>
      <c r="AH55" s="832"/>
      <c r="AI55" s="832"/>
      <c r="AJ55" s="833"/>
      <c r="AK55" s="884"/>
      <c r="AL55" s="881"/>
      <c r="AM55" s="881"/>
      <c r="AN55" s="881"/>
      <c r="AO55" s="881"/>
      <c r="AP55" s="881"/>
      <c r="AQ55" s="881"/>
      <c r="AR55" s="881"/>
      <c r="AS55" s="881"/>
      <c r="AT55" s="881"/>
      <c r="AU55" s="881"/>
      <c r="AV55" s="881"/>
      <c r="AW55" s="881"/>
      <c r="AX55" s="881"/>
      <c r="AY55" s="881"/>
      <c r="AZ55" s="883"/>
      <c r="BA55" s="883"/>
      <c r="BB55" s="883"/>
      <c r="BC55" s="883"/>
      <c r="BD55" s="883"/>
      <c r="BE55" s="877"/>
      <c r="BF55" s="877"/>
      <c r="BG55" s="877"/>
      <c r="BH55" s="877"/>
      <c r="BI55" s="878"/>
      <c r="BJ55" s="214"/>
      <c r="BK55" s="214"/>
      <c r="BL55" s="214"/>
      <c r="BM55" s="214"/>
      <c r="BN55" s="214"/>
      <c r="BO55" s="223"/>
      <c r="BP55" s="223"/>
      <c r="BQ55" s="220">
        <v>49</v>
      </c>
      <c r="BR55" s="221"/>
      <c r="BS55" s="818"/>
      <c r="BT55" s="819"/>
      <c r="BU55" s="819"/>
      <c r="BV55" s="819"/>
      <c r="BW55" s="819"/>
      <c r="BX55" s="819"/>
      <c r="BY55" s="819"/>
      <c r="BZ55" s="819"/>
      <c r="CA55" s="819"/>
      <c r="CB55" s="819"/>
      <c r="CC55" s="819"/>
      <c r="CD55" s="819"/>
      <c r="CE55" s="819"/>
      <c r="CF55" s="819"/>
      <c r="CG55" s="820"/>
      <c r="CH55" s="821"/>
      <c r="CI55" s="822"/>
      <c r="CJ55" s="822"/>
      <c r="CK55" s="822"/>
      <c r="CL55" s="823"/>
      <c r="CM55" s="821"/>
      <c r="CN55" s="822"/>
      <c r="CO55" s="822"/>
      <c r="CP55" s="822"/>
      <c r="CQ55" s="823"/>
      <c r="CR55" s="821"/>
      <c r="CS55" s="822"/>
      <c r="CT55" s="822"/>
      <c r="CU55" s="822"/>
      <c r="CV55" s="823"/>
      <c r="CW55" s="821"/>
      <c r="CX55" s="822"/>
      <c r="CY55" s="822"/>
      <c r="CZ55" s="822"/>
      <c r="DA55" s="823"/>
      <c r="DB55" s="821"/>
      <c r="DC55" s="822"/>
      <c r="DD55" s="822"/>
      <c r="DE55" s="822"/>
      <c r="DF55" s="823"/>
      <c r="DG55" s="821"/>
      <c r="DH55" s="822"/>
      <c r="DI55" s="822"/>
      <c r="DJ55" s="822"/>
      <c r="DK55" s="823"/>
      <c r="DL55" s="821"/>
      <c r="DM55" s="822"/>
      <c r="DN55" s="822"/>
      <c r="DO55" s="822"/>
      <c r="DP55" s="823"/>
      <c r="DQ55" s="821"/>
      <c r="DR55" s="822"/>
      <c r="DS55" s="822"/>
      <c r="DT55" s="822"/>
      <c r="DU55" s="823"/>
      <c r="DV55" s="818"/>
      <c r="DW55" s="819"/>
      <c r="DX55" s="819"/>
      <c r="DY55" s="819"/>
      <c r="DZ55" s="824"/>
      <c r="EA55" s="212"/>
    </row>
    <row r="56" spans="1:131" ht="26.25" customHeight="1" x14ac:dyDescent="0.2">
      <c r="A56" s="220">
        <v>29</v>
      </c>
      <c r="B56" s="825"/>
      <c r="C56" s="826"/>
      <c r="D56" s="826"/>
      <c r="E56" s="826"/>
      <c r="F56" s="826"/>
      <c r="G56" s="826"/>
      <c r="H56" s="826"/>
      <c r="I56" s="826"/>
      <c r="J56" s="826"/>
      <c r="K56" s="826"/>
      <c r="L56" s="826"/>
      <c r="M56" s="826"/>
      <c r="N56" s="826"/>
      <c r="O56" s="826"/>
      <c r="P56" s="827"/>
      <c r="Q56" s="880"/>
      <c r="R56" s="881"/>
      <c r="S56" s="881"/>
      <c r="T56" s="881"/>
      <c r="U56" s="881"/>
      <c r="V56" s="881"/>
      <c r="W56" s="881"/>
      <c r="X56" s="881"/>
      <c r="Y56" s="881"/>
      <c r="Z56" s="881"/>
      <c r="AA56" s="881"/>
      <c r="AB56" s="881"/>
      <c r="AC56" s="881"/>
      <c r="AD56" s="881"/>
      <c r="AE56" s="882"/>
      <c r="AF56" s="831"/>
      <c r="AG56" s="832"/>
      <c r="AH56" s="832"/>
      <c r="AI56" s="832"/>
      <c r="AJ56" s="833"/>
      <c r="AK56" s="884"/>
      <c r="AL56" s="881"/>
      <c r="AM56" s="881"/>
      <c r="AN56" s="881"/>
      <c r="AO56" s="881"/>
      <c r="AP56" s="881"/>
      <c r="AQ56" s="881"/>
      <c r="AR56" s="881"/>
      <c r="AS56" s="881"/>
      <c r="AT56" s="881"/>
      <c r="AU56" s="881"/>
      <c r="AV56" s="881"/>
      <c r="AW56" s="881"/>
      <c r="AX56" s="881"/>
      <c r="AY56" s="881"/>
      <c r="AZ56" s="883"/>
      <c r="BA56" s="883"/>
      <c r="BB56" s="883"/>
      <c r="BC56" s="883"/>
      <c r="BD56" s="883"/>
      <c r="BE56" s="877"/>
      <c r="BF56" s="877"/>
      <c r="BG56" s="877"/>
      <c r="BH56" s="877"/>
      <c r="BI56" s="878"/>
      <c r="BJ56" s="214"/>
      <c r="BK56" s="214"/>
      <c r="BL56" s="214"/>
      <c r="BM56" s="214"/>
      <c r="BN56" s="214"/>
      <c r="BO56" s="223"/>
      <c r="BP56" s="223"/>
      <c r="BQ56" s="220">
        <v>50</v>
      </c>
      <c r="BR56" s="221"/>
      <c r="BS56" s="818"/>
      <c r="BT56" s="819"/>
      <c r="BU56" s="819"/>
      <c r="BV56" s="819"/>
      <c r="BW56" s="819"/>
      <c r="BX56" s="819"/>
      <c r="BY56" s="819"/>
      <c r="BZ56" s="819"/>
      <c r="CA56" s="819"/>
      <c r="CB56" s="819"/>
      <c r="CC56" s="819"/>
      <c r="CD56" s="819"/>
      <c r="CE56" s="819"/>
      <c r="CF56" s="819"/>
      <c r="CG56" s="820"/>
      <c r="CH56" s="821"/>
      <c r="CI56" s="822"/>
      <c r="CJ56" s="822"/>
      <c r="CK56" s="822"/>
      <c r="CL56" s="823"/>
      <c r="CM56" s="821"/>
      <c r="CN56" s="822"/>
      <c r="CO56" s="822"/>
      <c r="CP56" s="822"/>
      <c r="CQ56" s="823"/>
      <c r="CR56" s="821"/>
      <c r="CS56" s="822"/>
      <c r="CT56" s="822"/>
      <c r="CU56" s="822"/>
      <c r="CV56" s="823"/>
      <c r="CW56" s="821"/>
      <c r="CX56" s="822"/>
      <c r="CY56" s="822"/>
      <c r="CZ56" s="822"/>
      <c r="DA56" s="823"/>
      <c r="DB56" s="821"/>
      <c r="DC56" s="822"/>
      <c r="DD56" s="822"/>
      <c r="DE56" s="822"/>
      <c r="DF56" s="823"/>
      <c r="DG56" s="821"/>
      <c r="DH56" s="822"/>
      <c r="DI56" s="822"/>
      <c r="DJ56" s="822"/>
      <c r="DK56" s="823"/>
      <c r="DL56" s="821"/>
      <c r="DM56" s="822"/>
      <c r="DN56" s="822"/>
      <c r="DO56" s="822"/>
      <c r="DP56" s="823"/>
      <c r="DQ56" s="821"/>
      <c r="DR56" s="822"/>
      <c r="DS56" s="822"/>
      <c r="DT56" s="822"/>
      <c r="DU56" s="823"/>
      <c r="DV56" s="818"/>
      <c r="DW56" s="819"/>
      <c r="DX56" s="819"/>
      <c r="DY56" s="819"/>
      <c r="DZ56" s="824"/>
      <c r="EA56" s="212"/>
    </row>
    <row r="57" spans="1:131" ht="26.25" customHeight="1" x14ac:dyDescent="0.2">
      <c r="A57" s="220">
        <v>30</v>
      </c>
      <c r="B57" s="825"/>
      <c r="C57" s="826"/>
      <c r="D57" s="826"/>
      <c r="E57" s="826"/>
      <c r="F57" s="826"/>
      <c r="G57" s="826"/>
      <c r="H57" s="826"/>
      <c r="I57" s="826"/>
      <c r="J57" s="826"/>
      <c r="K57" s="826"/>
      <c r="L57" s="826"/>
      <c r="M57" s="826"/>
      <c r="N57" s="826"/>
      <c r="O57" s="826"/>
      <c r="P57" s="827"/>
      <c r="Q57" s="880"/>
      <c r="R57" s="881"/>
      <c r="S57" s="881"/>
      <c r="T57" s="881"/>
      <c r="U57" s="881"/>
      <c r="V57" s="881"/>
      <c r="W57" s="881"/>
      <c r="X57" s="881"/>
      <c r="Y57" s="881"/>
      <c r="Z57" s="881"/>
      <c r="AA57" s="881"/>
      <c r="AB57" s="881"/>
      <c r="AC57" s="881"/>
      <c r="AD57" s="881"/>
      <c r="AE57" s="882"/>
      <c r="AF57" s="831"/>
      <c r="AG57" s="832"/>
      <c r="AH57" s="832"/>
      <c r="AI57" s="832"/>
      <c r="AJ57" s="833"/>
      <c r="AK57" s="884"/>
      <c r="AL57" s="881"/>
      <c r="AM57" s="881"/>
      <c r="AN57" s="881"/>
      <c r="AO57" s="881"/>
      <c r="AP57" s="881"/>
      <c r="AQ57" s="881"/>
      <c r="AR57" s="881"/>
      <c r="AS57" s="881"/>
      <c r="AT57" s="881"/>
      <c r="AU57" s="881"/>
      <c r="AV57" s="881"/>
      <c r="AW57" s="881"/>
      <c r="AX57" s="881"/>
      <c r="AY57" s="881"/>
      <c r="AZ57" s="883"/>
      <c r="BA57" s="883"/>
      <c r="BB57" s="883"/>
      <c r="BC57" s="883"/>
      <c r="BD57" s="883"/>
      <c r="BE57" s="877"/>
      <c r="BF57" s="877"/>
      <c r="BG57" s="877"/>
      <c r="BH57" s="877"/>
      <c r="BI57" s="878"/>
      <c r="BJ57" s="214"/>
      <c r="BK57" s="214"/>
      <c r="BL57" s="214"/>
      <c r="BM57" s="214"/>
      <c r="BN57" s="214"/>
      <c r="BO57" s="223"/>
      <c r="BP57" s="223"/>
      <c r="BQ57" s="220">
        <v>51</v>
      </c>
      <c r="BR57" s="221"/>
      <c r="BS57" s="818"/>
      <c r="BT57" s="819"/>
      <c r="BU57" s="819"/>
      <c r="BV57" s="819"/>
      <c r="BW57" s="819"/>
      <c r="BX57" s="819"/>
      <c r="BY57" s="819"/>
      <c r="BZ57" s="819"/>
      <c r="CA57" s="819"/>
      <c r="CB57" s="819"/>
      <c r="CC57" s="819"/>
      <c r="CD57" s="819"/>
      <c r="CE57" s="819"/>
      <c r="CF57" s="819"/>
      <c r="CG57" s="820"/>
      <c r="CH57" s="821"/>
      <c r="CI57" s="822"/>
      <c r="CJ57" s="822"/>
      <c r="CK57" s="822"/>
      <c r="CL57" s="823"/>
      <c r="CM57" s="821"/>
      <c r="CN57" s="822"/>
      <c r="CO57" s="822"/>
      <c r="CP57" s="822"/>
      <c r="CQ57" s="823"/>
      <c r="CR57" s="821"/>
      <c r="CS57" s="822"/>
      <c r="CT57" s="822"/>
      <c r="CU57" s="822"/>
      <c r="CV57" s="823"/>
      <c r="CW57" s="821"/>
      <c r="CX57" s="822"/>
      <c r="CY57" s="822"/>
      <c r="CZ57" s="822"/>
      <c r="DA57" s="823"/>
      <c r="DB57" s="821"/>
      <c r="DC57" s="822"/>
      <c r="DD57" s="822"/>
      <c r="DE57" s="822"/>
      <c r="DF57" s="823"/>
      <c r="DG57" s="821"/>
      <c r="DH57" s="822"/>
      <c r="DI57" s="822"/>
      <c r="DJ57" s="822"/>
      <c r="DK57" s="823"/>
      <c r="DL57" s="821"/>
      <c r="DM57" s="822"/>
      <c r="DN57" s="822"/>
      <c r="DO57" s="822"/>
      <c r="DP57" s="823"/>
      <c r="DQ57" s="821"/>
      <c r="DR57" s="822"/>
      <c r="DS57" s="822"/>
      <c r="DT57" s="822"/>
      <c r="DU57" s="823"/>
      <c r="DV57" s="818"/>
      <c r="DW57" s="819"/>
      <c r="DX57" s="819"/>
      <c r="DY57" s="819"/>
      <c r="DZ57" s="824"/>
      <c r="EA57" s="212"/>
    </row>
    <row r="58" spans="1:131" ht="26.25" customHeight="1" x14ac:dyDescent="0.2">
      <c r="A58" s="220">
        <v>31</v>
      </c>
      <c r="B58" s="825"/>
      <c r="C58" s="826"/>
      <c r="D58" s="826"/>
      <c r="E58" s="826"/>
      <c r="F58" s="826"/>
      <c r="G58" s="826"/>
      <c r="H58" s="826"/>
      <c r="I58" s="826"/>
      <c r="J58" s="826"/>
      <c r="K58" s="826"/>
      <c r="L58" s="826"/>
      <c r="M58" s="826"/>
      <c r="N58" s="826"/>
      <c r="O58" s="826"/>
      <c r="P58" s="827"/>
      <c r="Q58" s="880"/>
      <c r="R58" s="881"/>
      <c r="S58" s="881"/>
      <c r="T58" s="881"/>
      <c r="U58" s="881"/>
      <c r="V58" s="881"/>
      <c r="W58" s="881"/>
      <c r="X58" s="881"/>
      <c r="Y58" s="881"/>
      <c r="Z58" s="881"/>
      <c r="AA58" s="881"/>
      <c r="AB58" s="881"/>
      <c r="AC58" s="881"/>
      <c r="AD58" s="881"/>
      <c r="AE58" s="882"/>
      <c r="AF58" s="831"/>
      <c r="AG58" s="832"/>
      <c r="AH58" s="832"/>
      <c r="AI58" s="832"/>
      <c r="AJ58" s="833"/>
      <c r="AK58" s="884"/>
      <c r="AL58" s="881"/>
      <c r="AM58" s="881"/>
      <c r="AN58" s="881"/>
      <c r="AO58" s="881"/>
      <c r="AP58" s="881"/>
      <c r="AQ58" s="881"/>
      <c r="AR58" s="881"/>
      <c r="AS58" s="881"/>
      <c r="AT58" s="881"/>
      <c r="AU58" s="881"/>
      <c r="AV58" s="881"/>
      <c r="AW58" s="881"/>
      <c r="AX58" s="881"/>
      <c r="AY58" s="881"/>
      <c r="AZ58" s="883"/>
      <c r="BA58" s="883"/>
      <c r="BB58" s="883"/>
      <c r="BC58" s="883"/>
      <c r="BD58" s="883"/>
      <c r="BE58" s="877"/>
      <c r="BF58" s="877"/>
      <c r="BG58" s="877"/>
      <c r="BH58" s="877"/>
      <c r="BI58" s="878"/>
      <c r="BJ58" s="214"/>
      <c r="BK58" s="214"/>
      <c r="BL58" s="214"/>
      <c r="BM58" s="214"/>
      <c r="BN58" s="214"/>
      <c r="BO58" s="223"/>
      <c r="BP58" s="223"/>
      <c r="BQ58" s="220">
        <v>52</v>
      </c>
      <c r="BR58" s="221"/>
      <c r="BS58" s="818"/>
      <c r="BT58" s="819"/>
      <c r="BU58" s="819"/>
      <c r="BV58" s="819"/>
      <c r="BW58" s="819"/>
      <c r="BX58" s="819"/>
      <c r="BY58" s="819"/>
      <c r="BZ58" s="819"/>
      <c r="CA58" s="819"/>
      <c r="CB58" s="819"/>
      <c r="CC58" s="819"/>
      <c r="CD58" s="819"/>
      <c r="CE58" s="819"/>
      <c r="CF58" s="819"/>
      <c r="CG58" s="820"/>
      <c r="CH58" s="821"/>
      <c r="CI58" s="822"/>
      <c r="CJ58" s="822"/>
      <c r="CK58" s="822"/>
      <c r="CL58" s="823"/>
      <c r="CM58" s="821"/>
      <c r="CN58" s="822"/>
      <c r="CO58" s="822"/>
      <c r="CP58" s="822"/>
      <c r="CQ58" s="823"/>
      <c r="CR58" s="821"/>
      <c r="CS58" s="822"/>
      <c r="CT58" s="822"/>
      <c r="CU58" s="822"/>
      <c r="CV58" s="823"/>
      <c r="CW58" s="821"/>
      <c r="CX58" s="822"/>
      <c r="CY58" s="822"/>
      <c r="CZ58" s="822"/>
      <c r="DA58" s="823"/>
      <c r="DB58" s="821"/>
      <c r="DC58" s="822"/>
      <c r="DD58" s="822"/>
      <c r="DE58" s="822"/>
      <c r="DF58" s="823"/>
      <c r="DG58" s="821"/>
      <c r="DH58" s="822"/>
      <c r="DI58" s="822"/>
      <c r="DJ58" s="822"/>
      <c r="DK58" s="823"/>
      <c r="DL58" s="821"/>
      <c r="DM58" s="822"/>
      <c r="DN58" s="822"/>
      <c r="DO58" s="822"/>
      <c r="DP58" s="823"/>
      <c r="DQ58" s="821"/>
      <c r="DR58" s="822"/>
      <c r="DS58" s="822"/>
      <c r="DT58" s="822"/>
      <c r="DU58" s="823"/>
      <c r="DV58" s="818"/>
      <c r="DW58" s="819"/>
      <c r="DX58" s="819"/>
      <c r="DY58" s="819"/>
      <c r="DZ58" s="824"/>
      <c r="EA58" s="212"/>
    </row>
    <row r="59" spans="1:131" ht="26.25" customHeight="1" x14ac:dyDescent="0.2">
      <c r="A59" s="220">
        <v>32</v>
      </c>
      <c r="B59" s="825"/>
      <c r="C59" s="826"/>
      <c r="D59" s="826"/>
      <c r="E59" s="826"/>
      <c r="F59" s="826"/>
      <c r="G59" s="826"/>
      <c r="H59" s="826"/>
      <c r="I59" s="826"/>
      <c r="J59" s="826"/>
      <c r="K59" s="826"/>
      <c r="L59" s="826"/>
      <c r="M59" s="826"/>
      <c r="N59" s="826"/>
      <c r="O59" s="826"/>
      <c r="P59" s="827"/>
      <c r="Q59" s="880"/>
      <c r="R59" s="881"/>
      <c r="S59" s="881"/>
      <c r="T59" s="881"/>
      <c r="U59" s="881"/>
      <c r="V59" s="881"/>
      <c r="W59" s="881"/>
      <c r="X59" s="881"/>
      <c r="Y59" s="881"/>
      <c r="Z59" s="881"/>
      <c r="AA59" s="881"/>
      <c r="AB59" s="881"/>
      <c r="AC59" s="881"/>
      <c r="AD59" s="881"/>
      <c r="AE59" s="882"/>
      <c r="AF59" s="831"/>
      <c r="AG59" s="832"/>
      <c r="AH59" s="832"/>
      <c r="AI59" s="832"/>
      <c r="AJ59" s="833"/>
      <c r="AK59" s="884"/>
      <c r="AL59" s="881"/>
      <c r="AM59" s="881"/>
      <c r="AN59" s="881"/>
      <c r="AO59" s="881"/>
      <c r="AP59" s="881"/>
      <c r="AQ59" s="881"/>
      <c r="AR59" s="881"/>
      <c r="AS59" s="881"/>
      <c r="AT59" s="881"/>
      <c r="AU59" s="881"/>
      <c r="AV59" s="881"/>
      <c r="AW59" s="881"/>
      <c r="AX59" s="881"/>
      <c r="AY59" s="881"/>
      <c r="AZ59" s="883"/>
      <c r="BA59" s="883"/>
      <c r="BB59" s="883"/>
      <c r="BC59" s="883"/>
      <c r="BD59" s="883"/>
      <c r="BE59" s="877"/>
      <c r="BF59" s="877"/>
      <c r="BG59" s="877"/>
      <c r="BH59" s="877"/>
      <c r="BI59" s="878"/>
      <c r="BJ59" s="214"/>
      <c r="BK59" s="214"/>
      <c r="BL59" s="214"/>
      <c r="BM59" s="214"/>
      <c r="BN59" s="214"/>
      <c r="BO59" s="223"/>
      <c r="BP59" s="223"/>
      <c r="BQ59" s="220">
        <v>53</v>
      </c>
      <c r="BR59" s="221"/>
      <c r="BS59" s="818"/>
      <c r="BT59" s="819"/>
      <c r="BU59" s="819"/>
      <c r="BV59" s="819"/>
      <c r="BW59" s="819"/>
      <c r="BX59" s="819"/>
      <c r="BY59" s="819"/>
      <c r="BZ59" s="819"/>
      <c r="CA59" s="819"/>
      <c r="CB59" s="819"/>
      <c r="CC59" s="819"/>
      <c r="CD59" s="819"/>
      <c r="CE59" s="819"/>
      <c r="CF59" s="819"/>
      <c r="CG59" s="820"/>
      <c r="CH59" s="821"/>
      <c r="CI59" s="822"/>
      <c r="CJ59" s="822"/>
      <c r="CK59" s="822"/>
      <c r="CL59" s="823"/>
      <c r="CM59" s="821"/>
      <c r="CN59" s="822"/>
      <c r="CO59" s="822"/>
      <c r="CP59" s="822"/>
      <c r="CQ59" s="823"/>
      <c r="CR59" s="821"/>
      <c r="CS59" s="822"/>
      <c r="CT59" s="822"/>
      <c r="CU59" s="822"/>
      <c r="CV59" s="823"/>
      <c r="CW59" s="821"/>
      <c r="CX59" s="822"/>
      <c r="CY59" s="822"/>
      <c r="CZ59" s="822"/>
      <c r="DA59" s="823"/>
      <c r="DB59" s="821"/>
      <c r="DC59" s="822"/>
      <c r="DD59" s="822"/>
      <c r="DE59" s="822"/>
      <c r="DF59" s="823"/>
      <c r="DG59" s="821"/>
      <c r="DH59" s="822"/>
      <c r="DI59" s="822"/>
      <c r="DJ59" s="822"/>
      <c r="DK59" s="823"/>
      <c r="DL59" s="821"/>
      <c r="DM59" s="822"/>
      <c r="DN59" s="822"/>
      <c r="DO59" s="822"/>
      <c r="DP59" s="823"/>
      <c r="DQ59" s="821"/>
      <c r="DR59" s="822"/>
      <c r="DS59" s="822"/>
      <c r="DT59" s="822"/>
      <c r="DU59" s="823"/>
      <c r="DV59" s="818"/>
      <c r="DW59" s="819"/>
      <c r="DX59" s="819"/>
      <c r="DY59" s="819"/>
      <c r="DZ59" s="824"/>
      <c r="EA59" s="212"/>
    </row>
    <row r="60" spans="1:131" ht="26.25" customHeight="1" x14ac:dyDescent="0.2">
      <c r="A60" s="220">
        <v>33</v>
      </c>
      <c r="B60" s="825"/>
      <c r="C60" s="826"/>
      <c r="D60" s="826"/>
      <c r="E60" s="826"/>
      <c r="F60" s="826"/>
      <c r="G60" s="826"/>
      <c r="H60" s="826"/>
      <c r="I60" s="826"/>
      <c r="J60" s="826"/>
      <c r="K60" s="826"/>
      <c r="L60" s="826"/>
      <c r="M60" s="826"/>
      <c r="N60" s="826"/>
      <c r="O60" s="826"/>
      <c r="P60" s="827"/>
      <c r="Q60" s="880"/>
      <c r="R60" s="881"/>
      <c r="S60" s="881"/>
      <c r="T60" s="881"/>
      <c r="U60" s="881"/>
      <c r="V60" s="881"/>
      <c r="W60" s="881"/>
      <c r="X60" s="881"/>
      <c r="Y60" s="881"/>
      <c r="Z60" s="881"/>
      <c r="AA60" s="881"/>
      <c r="AB60" s="881"/>
      <c r="AC60" s="881"/>
      <c r="AD60" s="881"/>
      <c r="AE60" s="882"/>
      <c r="AF60" s="831"/>
      <c r="AG60" s="832"/>
      <c r="AH60" s="832"/>
      <c r="AI60" s="832"/>
      <c r="AJ60" s="833"/>
      <c r="AK60" s="884"/>
      <c r="AL60" s="881"/>
      <c r="AM60" s="881"/>
      <c r="AN60" s="881"/>
      <c r="AO60" s="881"/>
      <c r="AP60" s="881"/>
      <c r="AQ60" s="881"/>
      <c r="AR60" s="881"/>
      <c r="AS60" s="881"/>
      <c r="AT60" s="881"/>
      <c r="AU60" s="881"/>
      <c r="AV60" s="881"/>
      <c r="AW60" s="881"/>
      <c r="AX60" s="881"/>
      <c r="AY60" s="881"/>
      <c r="AZ60" s="883"/>
      <c r="BA60" s="883"/>
      <c r="BB60" s="883"/>
      <c r="BC60" s="883"/>
      <c r="BD60" s="883"/>
      <c r="BE60" s="877"/>
      <c r="BF60" s="877"/>
      <c r="BG60" s="877"/>
      <c r="BH60" s="877"/>
      <c r="BI60" s="878"/>
      <c r="BJ60" s="214"/>
      <c r="BK60" s="214"/>
      <c r="BL60" s="214"/>
      <c r="BM60" s="214"/>
      <c r="BN60" s="214"/>
      <c r="BO60" s="223"/>
      <c r="BP60" s="223"/>
      <c r="BQ60" s="220">
        <v>54</v>
      </c>
      <c r="BR60" s="221"/>
      <c r="BS60" s="818"/>
      <c r="BT60" s="819"/>
      <c r="BU60" s="819"/>
      <c r="BV60" s="819"/>
      <c r="BW60" s="819"/>
      <c r="BX60" s="819"/>
      <c r="BY60" s="819"/>
      <c r="BZ60" s="819"/>
      <c r="CA60" s="819"/>
      <c r="CB60" s="819"/>
      <c r="CC60" s="819"/>
      <c r="CD60" s="819"/>
      <c r="CE60" s="819"/>
      <c r="CF60" s="819"/>
      <c r="CG60" s="820"/>
      <c r="CH60" s="821"/>
      <c r="CI60" s="822"/>
      <c r="CJ60" s="822"/>
      <c r="CK60" s="822"/>
      <c r="CL60" s="823"/>
      <c r="CM60" s="821"/>
      <c r="CN60" s="822"/>
      <c r="CO60" s="822"/>
      <c r="CP60" s="822"/>
      <c r="CQ60" s="823"/>
      <c r="CR60" s="821"/>
      <c r="CS60" s="822"/>
      <c r="CT60" s="822"/>
      <c r="CU60" s="822"/>
      <c r="CV60" s="823"/>
      <c r="CW60" s="821"/>
      <c r="CX60" s="822"/>
      <c r="CY60" s="822"/>
      <c r="CZ60" s="822"/>
      <c r="DA60" s="823"/>
      <c r="DB60" s="821"/>
      <c r="DC60" s="822"/>
      <c r="DD60" s="822"/>
      <c r="DE60" s="822"/>
      <c r="DF60" s="823"/>
      <c r="DG60" s="821"/>
      <c r="DH60" s="822"/>
      <c r="DI60" s="822"/>
      <c r="DJ60" s="822"/>
      <c r="DK60" s="823"/>
      <c r="DL60" s="821"/>
      <c r="DM60" s="822"/>
      <c r="DN60" s="822"/>
      <c r="DO60" s="822"/>
      <c r="DP60" s="823"/>
      <c r="DQ60" s="821"/>
      <c r="DR60" s="822"/>
      <c r="DS60" s="822"/>
      <c r="DT60" s="822"/>
      <c r="DU60" s="823"/>
      <c r="DV60" s="818"/>
      <c r="DW60" s="819"/>
      <c r="DX60" s="819"/>
      <c r="DY60" s="819"/>
      <c r="DZ60" s="824"/>
      <c r="EA60" s="212"/>
    </row>
    <row r="61" spans="1:131" ht="26.25" customHeight="1" thickBot="1" x14ac:dyDescent="0.25">
      <c r="A61" s="220">
        <v>34</v>
      </c>
      <c r="B61" s="825"/>
      <c r="C61" s="826"/>
      <c r="D61" s="826"/>
      <c r="E61" s="826"/>
      <c r="F61" s="826"/>
      <c r="G61" s="826"/>
      <c r="H61" s="826"/>
      <c r="I61" s="826"/>
      <c r="J61" s="826"/>
      <c r="K61" s="826"/>
      <c r="L61" s="826"/>
      <c r="M61" s="826"/>
      <c r="N61" s="826"/>
      <c r="O61" s="826"/>
      <c r="P61" s="827"/>
      <c r="Q61" s="880"/>
      <c r="R61" s="881"/>
      <c r="S61" s="881"/>
      <c r="T61" s="881"/>
      <c r="U61" s="881"/>
      <c r="V61" s="881"/>
      <c r="W61" s="881"/>
      <c r="X61" s="881"/>
      <c r="Y61" s="881"/>
      <c r="Z61" s="881"/>
      <c r="AA61" s="881"/>
      <c r="AB61" s="881"/>
      <c r="AC61" s="881"/>
      <c r="AD61" s="881"/>
      <c r="AE61" s="882"/>
      <c r="AF61" s="831"/>
      <c r="AG61" s="832"/>
      <c r="AH61" s="832"/>
      <c r="AI61" s="832"/>
      <c r="AJ61" s="833"/>
      <c r="AK61" s="884"/>
      <c r="AL61" s="881"/>
      <c r="AM61" s="881"/>
      <c r="AN61" s="881"/>
      <c r="AO61" s="881"/>
      <c r="AP61" s="881"/>
      <c r="AQ61" s="881"/>
      <c r="AR61" s="881"/>
      <c r="AS61" s="881"/>
      <c r="AT61" s="881"/>
      <c r="AU61" s="881"/>
      <c r="AV61" s="881"/>
      <c r="AW61" s="881"/>
      <c r="AX61" s="881"/>
      <c r="AY61" s="881"/>
      <c r="AZ61" s="883"/>
      <c r="BA61" s="883"/>
      <c r="BB61" s="883"/>
      <c r="BC61" s="883"/>
      <c r="BD61" s="883"/>
      <c r="BE61" s="877"/>
      <c r="BF61" s="877"/>
      <c r="BG61" s="877"/>
      <c r="BH61" s="877"/>
      <c r="BI61" s="878"/>
      <c r="BJ61" s="214"/>
      <c r="BK61" s="214"/>
      <c r="BL61" s="214"/>
      <c r="BM61" s="214"/>
      <c r="BN61" s="214"/>
      <c r="BO61" s="223"/>
      <c r="BP61" s="223"/>
      <c r="BQ61" s="220">
        <v>55</v>
      </c>
      <c r="BR61" s="221"/>
      <c r="BS61" s="818"/>
      <c r="BT61" s="819"/>
      <c r="BU61" s="819"/>
      <c r="BV61" s="819"/>
      <c r="BW61" s="819"/>
      <c r="BX61" s="819"/>
      <c r="BY61" s="819"/>
      <c r="BZ61" s="819"/>
      <c r="CA61" s="819"/>
      <c r="CB61" s="819"/>
      <c r="CC61" s="819"/>
      <c r="CD61" s="819"/>
      <c r="CE61" s="819"/>
      <c r="CF61" s="819"/>
      <c r="CG61" s="820"/>
      <c r="CH61" s="821"/>
      <c r="CI61" s="822"/>
      <c r="CJ61" s="822"/>
      <c r="CK61" s="822"/>
      <c r="CL61" s="823"/>
      <c r="CM61" s="821"/>
      <c r="CN61" s="822"/>
      <c r="CO61" s="822"/>
      <c r="CP61" s="822"/>
      <c r="CQ61" s="823"/>
      <c r="CR61" s="821"/>
      <c r="CS61" s="822"/>
      <c r="CT61" s="822"/>
      <c r="CU61" s="822"/>
      <c r="CV61" s="823"/>
      <c r="CW61" s="821"/>
      <c r="CX61" s="822"/>
      <c r="CY61" s="822"/>
      <c r="CZ61" s="822"/>
      <c r="DA61" s="823"/>
      <c r="DB61" s="821"/>
      <c r="DC61" s="822"/>
      <c r="DD61" s="822"/>
      <c r="DE61" s="822"/>
      <c r="DF61" s="823"/>
      <c r="DG61" s="821"/>
      <c r="DH61" s="822"/>
      <c r="DI61" s="822"/>
      <c r="DJ61" s="822"/>
      <c r="DK61" s="823"/>
      <c r="DL61" s="821"/>
      <c r="DM61" s="822"/>
      <c r="DN61" s="822"/>
      <c r="DO61" s="822"/>
      <c r="DP61" s="823"/>
      <c r="DQ61" s="821"/>
      <c r="DR61" s="822"/>
      <c r="DS61" s="822"/>
      <c r="DT61" s="822"/>
      <c r="DU61" s="823"/>
      <c r="DV61" s="818"/>
      <c r="DW61" s="819"/>
      <c r="DX61" s="819"/>
      <c r="DY61" s="819"/>
      <c r="DZ61" s="824"/>
      <c r="EA61" s="212"/>
    </row>
    <row r="62" spans="1:131" ht="26.25" customHeight="1" x14ac:dyDescent="0.2">
      <c r="A62" s="220">
        <v>35</v>
      </c>
      <c r="B62" s="825"/>
      <c r="C62" s="826"/>
      <c r="D62" s="826"/>
      <c r="E62" s="826"/>
      <c r="F62" s="826"/>
      <c r="G62" s="826"/>
      <c r="H62" s="826"/>
      <c r="I62" s="826"/>
      <c r="J62" s="826"/>
      <c r="K62" s="826"/>
      <c r="L62" s="826"/>
      <c r="M62" s="826"/>
      <c r="N62" s="826"/>
      <c r="O62" s="826"/>
      <c r="P62" s="827"/>
      <c r="Q62" s="880"/>
      <c r="R62" s="881"/>
      <c r="S62" s="881"/>
      <c r="T62" s="881"/>
      <c r="U62" s="881"/>
      <c r="V62" s="881"/>
      <c r="W62" s="881"/>
      <c r="X62" s="881"/>
      <c r="Y62" s="881"/>
      <c r="Z62" s="881"/>
      <c r="AA62" s="881"/>
      <c r="AB62" s="881"/>
      <c r="AC62" s="881"/>
      <c r="AD62" s="881"/>
      <c r="AE62" s="882"/>
      <c r="AF62" s="831"/>
      <c r="AG62" s="832"/>
      <c r="AH62" s="832"/>
      <c r="AI62" s="832"/>
      <c r="AJ62" s="833"/>
      <c r="AK62" s="884"/>
      <c r="AL62" s="881"/>
      <c r="AM62" s="881"/>
      <c r="AN62" s="881"/>
      <c r="AO62" s="881"/>
      <c r="AP62" s="881"/>
      <c r="AQ62" s="881"/>
      <c r="AR62" s="881"/>
      <c r="AS62" s="881"/>
      <c r="AT62" s="881"/>
      <c r="AU62" s="881"/>
      <c r="AV62" s="881"/>
      <c r="AW62" s="881"/>
      <c r="AX62" s="881"/>
      <c r="AY62" s="881"/>
      <c r="AZ62" s="883"/>
      <c r="BA62" s="883"/>
      <c r="BB62" s="883"/>
      <c r="BC62" s="883"/>
      <c r="BD62" s="883"/>
      <c r="BE62" s="877"/>
      <c r="BF62" s="877"/>
      <c r="BG62" s="877"/>
      <c r="BH62" s="877"/>
      <c r="BI62" s="878"/>
      <c r="BJ62" s="892" t="s">
        <v>393</v>
      </c>
      <c r="BK62" s="851"/>
      <c r="BL62" s="851"/>
      <c r="BM62" s="851"/>
      <c r="BN62" s="852"/>
      <c r="BO62" s="223"/>
      <c r="BP62" s="223"/>
      <c r="BQ62" s="220">
        <v>56</v>
      </c>
      <c r="BR62" s="221"/>
      <c r="BS62" s="818"/>
      <c r="BT62" s="819"/>
      <c r="BU62" s="819"/>
      <c r="BV62" s="819"/>
      <c r="BW62" s="819"/>
      <c r="BX62" s="819"/>
      <c r="BY62" s="819"/>
      <c r="BZ62" s="819"/>
      <c r="CA62" s="819"/>
      <c r="CB62" s="819"/>
      <c r="CC62" s="819"/>
      <c r="CD62" s="819"/>
      <c r="CE62" s="819"/>
      <c r="CF62" s="819"/>
      <c r="CG62" s="820"/>
      <c r="CH62" s="821"/>
      <c r="CI62" s="822"/>
      <c r="CJ62" s="822"/>
      <c r="CK62" s="822"/>
      <c r="CL62" s="823"/>
      <c r="CM62" s="821"/>
      <c r="CN62" s="822"/>
      <c r="CO62" s="822"/>
      <c r="CP62" s="822"/>
      <c r="CQ62" s="823"/>
      <c r="CR62" s="821"/>
      <c r="CS62" s="822"/>
      <c r="CT62" s="822"/>
      <c r="CU62" s="822"/>
      <c r="CV62" s="823"/>
      <c r="CW62" s="821"/>
      <c r="CX62" s="822"/>
      <c r="CY62" s="822"/>
      <c r="CZ62" s="822"/>
      <c r="DA62" s="823"/>
      <c r="DB62" s="821"/>
      <c r="DC62" s="822"/>
      <c r="DD62" s="822"/>
      <c r="DE62" s="822"/>
      <c r="DF62" s="823"/>
      <c r="DG62" s="821"/>
      <c r="DH62" s="822"/>
      <c r="DI62" s="822"/>
      <c r="DJ62" s="822"/>
      <c r="DK62" s="823"/>
      <c r="DL62" s="821"/>
      <c r="DM62" s="822"/>
      <c r="DN62" s="822"/>
      <c r="DO62" s="822"/>
      <c r="DP62" s="823"/>
      <c r="DQ62" s="821"/>
      <c r="DR62" s="822"/>
      <c r="DS62" s="822"/>
      <c r="DT62" s="822"/>
      <c r="DU62" s="823"/>
      <c r="DV62" s="818"/>
      <c r="DW62" s="819"/>
      <c r="DX62" s="819"/>
      <c r="DY62" s="819"/>
      <c r="DZ62" s="824"/>
      <c r="EA62" s="212"/>
    </row>
    <row r="63" spans="1:131" ht="26.25" customHeight="1" thickBot="1" x14ac:dyDescent="0.25">
      <c r="A63" s="222" t="s">
        <v>375</v>
      </c>
      <c r="B63" s="834" t="s">
        <v>394</v>
      </c>
      <c r="C63" s="835"/>
      <c r="D63" s="835"/>
      <c r="E63" s="835"/>
      <c r="F63" s="835"/>
      <c r="G63" s="835"/>
      <c r="H63" s="835"/>
      <c r="I63" s="835"/>
      <c r="J63" s="835"/>
      <c r="K63" s="835"/>
      <c r="L63" s="835"/>
      <c r="M63" s="835"/>
      <c r="N63" s="835"/>
      <c r="O63" s="835"/>
      <c r="P63" s="836"/>
      <c r="Q63" s="885"/>
      <c r="R63" s="886"/>
      <c r="S63" s="886"/>
      <c r="T63" s="886"/>
      <c r="U63" s="886"/>
      <c r="V63" s="886"/>
      <c r="W63" s="886"/>
      <c r="X63" s="886"/>
      <c r="Y63" s="886"/>
      <c r="Z63" s="886"/>
      <c r="AA63" s="886"/>
      <c r="AB63" s="886"/>
      <c r="AC63" s="886"/>
      <c r="AD63" s="886"/>
      <c r="AE63" s="887"/>
      <c r="AF63" s="888">
        <v>916</v>
      </c>
      <c r="AG63" s="889"/>
      <c r="AH63" s="889"/>
      <c r="AI63" s="889"/>
      <c r="AJ63" s="890"/>
      <c r="AK63" s="891"/>
      <c r="AL63" s="886"/>
      <c r="AM63" s="886"/>
      <c r="AN63" s="886"/>
      <c r="AO63" s="886"/>
      <c r="AP63" s="889">
        <v>1431</v>
      </c>
      <c r="AQ63" s="889"/>
      <c r="AR63" s="889"/>
      <c r="AS63" s="889"/>
      <c r="AT63" s="889"/>
      <c r="AU63" s="889">
        <v>505</v>
      </c>
      <c r="AV63" s="889"/>
      <c r="AW63" s="889"/>
      <c r="AX63" s="889"/>
      <c r="AY63" s="889"/>
      <c r="AZ63" s="893"/>
      <c r="BA63" s="893"/>
      <c r="BB63" s="893"/>
      <c r="BC63" s="893"/>
      <c r="BD63" s="893"/>
      <c r="BE63" s="894"/>
      <c r="BF63" s="894"/>
      <c r="BG63" s="894"/>
      <c r="BH63" s="894"/>
      <c r="BI63" s="895"/>
      <c r="BJ63" s="896" t="s">
        <v>122</v>
      </c>
      <c r="BK63" s="897"/>
      <c r="BL63" s="897"/>
      <c r="BM63" s="897"/>
      <c r="BN63" s="898"/>
      <c r="BO63" s="223"/>
      <c r="BP63" s="223"/>
      <c r="BQ63" s="220">
        <v>57</v>
      </c>
      <c r="BR63" s="221"/>
      <c r="BS63" s="818"/>
      <c r="BT63" s="819"/>
      <c r="BU63" s="819"/>
      <c r="BV63" s="819"/>
      <c r="BW63" s="819"/>
      <c r="BX63" s="819"/>
      <c r="BY63" s="819"/>
      <c r="BZ63" s="819"/>
      <c r="CA63" s="819"/>
      <c r="CB63" s="819"/>
      <c r="CC63" s="819"/>
      <c r="CD63" s="819"/>
      <c r="CE63" s="819"/>
      <c r="CF63" s="819"/>
      <c r="CG63" s="820"/>
      <c r="CH63" s="821"/>
      <c r="CI63" s="822"/>
      <c r="CJ63" s="822"/>
      <c r="CK63" s="822"/>
      <c r="CL63" s="823"/>
      <c r="CM63" s="821"/>
      <c r="CN63" s="822"/>
      <c r="CO63" s="822"/>
      <c r="CP63" s="822"/>
      <c r="CQ63" s="823"/>
      <c r="CR63" s="821"/>
      <c r="CS63" s="822"/>
      <c r="CT63" s="822"/>
      <c r="CU63" s="822"/>
      <c r="CV63" s="823"/>
      <c r="CW63" s="821"/>
      <c r="CX63" s="822"/>
      <c r="CY63" s="822"/>
      <c r="CZ63" s="822"/>
      <c r="DA63" s="823"/>
      <c r="DB63" s="821"/>
      <c r="DC63" s="822"/>
      <c r="DD63" s="822"/>
      <c r="DE63" s="822"/>
      <c r="DF63" s="823"/>
      <c r="DG63" s="821"/>
      <c r="DH63" s="822"/>
      <c r="DI63" s="822"/>
      <c r="DJ63" s="822"/>
      <c r="DK63" s="823"/>
      <c r="DL63" s="821"/>
      <c r="DM63" s="822"/>
      <c r="DN63" s="822"/>
      <c r="DO63" s="822"/>
      <c r="DP63" s="823"/>
      <c r="DQ63" s="821"/>
      <c r="DR63" s="822"/>
      <c r="DS63" s="822"/>
      <c r="DT63" s="822"/>
      <c r="DU63" s="823"/>
      <c r="DV63" s="818"/>
      <c r="DW63" s="819"/>
      <c r="DX63" s="819"/>
      <c r="DY63" s="819"/>
      <c r="DZ63" s="82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8"/>
      <c r="BT64" s="819"/>
      <c r="BU64" s="819"/>
      <c r="BV64" s="819"/>
      <c r="BW64" s="819"/>
      <c r="BX64" s="819"/>
      <c r="BY64" s="819"/>
      <c r="BZ64" s="819"/>
      <c r="CA64" s="819"/>
      <c r="CB64" s="819"/>
      <c r="CC64" s="819"/>
      <c r="CD64" s="819"/>
      <c r="CE64" s="819"/>
      <c r="CF64" s="819"/>
      <c r="CG64" s="820"/>
      <c r="CH64" s="821"/>
      <c r="CI64" s="822"/>
      <c r="CJ64" s="822"/>
      <c r="CK64" s="822"/>
      <c r="CL64" s="823"/>
      <c r="CM64" s="821"/>
      <c r="CN64" s="822"/>
      <c r="CO64" s="822"/>
      <c r="CP64" s="822"/>
      <c r="CQ64" s="823"/>
      <c r="CR64" s="821"/>
      <c r="CS64" s="822"/>
      <c r="CT64" s="822"/>
      <c r="CU64" s="822"/>
      <c r="CV64" s="823"/>
      <c r="CW64" s="821"/>
      <c r="CX64" s="822"/>
      <c r="CY64" s="822"/>
      <c r="CZ64" s="822"/>
      <c r="DA64" s="823"/>
      <c r="DB64" s="821"/>
      <c r="DC64" s="822"/>
      <c r="DD64" s="822"/>
      <c r="DE64" s="822"/>
      <c r="DF64" s="823"/>
      <c r="DG64" s="821"/>
      <c r="DH64" s="822"/>
      <c r="DI64" s="822"/>
      <c r="DJ64" s="822"/>
      <c r="DK64" s="823"/>
      <c r="DL64" s="821"/>
      <c r="DM64" s="822"/>
      <c r="DN64" s="822"/>
      <c r="DO64" s="822"/>
      <c r="DP64" s="823"/>
      <c r="DQ64" s="821"/>
      <c r="DR64" s="822"/>
      <c r="DS64" s="822"/>
      <c r="DT64" s="822"/>
      <c r="DU64" s="823"/>
      <c r="DV64" s="818"/>
      <c r="DW64" s="819"/>
      <c r="DX64" s="819"/>
      <c r="DY64" s="819"/>
      <c r="DZ64" s="824"/>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8"/>
      <c r="BT65" s="819"/>
      <c r="BU65" s="819"/>
      <c r="BV65" s="819"/>
      <c r="BW65" s="819"/>
      <c r="BX65" s="819"/>
      <c r="BY65" s="819"/>
      <c r="BZ65" s="819"/>
      <c r="CA65" s="819"/>
      <c r="CB65" s="819"/>
      <c r="CC65" s="819"/>
      <c r="CD65" s="819"/>
      <c r="CE65" s="819"/>
      <c r="CF65" s="819"/>
      <c r="CG65" s="820"/>
      <c r="CH65" s="821"/>
      <c r="CI65" s="822"/>
      <c r="CJ65" s="822"/>
      <c r="CK65" s="822"/>
      <c r="CL65" s="823"/>
      <c r="CM65" s="821"/>
      <c r="CN65" s="822"/>
      <c r="CO65" s="822"/>
      <c r="CP65" s="822"/>
      <c r="CQ65" s="823"/>
      <c r="CR65" s="821"/>
      <c r="CS65" s="822"/>
      <c r="CT65" s="822"/>
      <c r="CU65" s="822"/>
      <c r="CV65" s="823"/>
      <c r="CW65" s="821"/>
      <c r="CX65" s="822"/>
      <c r="CY65" s="822"/>
      <c r="CZ65" s="822"/>
      <c r="DA65" s="823"/>
      <c r="DB65" s="821"/>
      <c r="DC65" s="822"/>
      <c r="DD65" s="822"/>
      <c r="DE65" s="822"/>
      <c r="DF65" s="823"/>
      <c r="DG65" s="821"/>
      <c r="DH65" s="822"/>
      <c r="DI65" s="822"/>
      <c r="DJ65" s="822"/>
      <c r="DK65" s="823"/>
      <c r="DL65" s="821"/>
      <c r="DM65" s="822"/>
      <c r="DN65" s="822"/>
      <c r="DO65" s="822"/>
      <c r="DP65" s="823"/>
      <c r="DQ65" s="821"/>
      <c r="DR65" s="822"/>
      <c r="DS65" s="822"/>
      <c r="DT65" s="822"/>
      <c r="DU65" s="823"/>
      <c r="DV65" s="818"/>
      <c r="DW65" s="819"/>
      <c r="DX65" s="819"/>
      <c r="DY65" s="819"/>
      <c r="DZ65" s="824"/>
      <c r="EA65" s="212"/>
    </row>
    <row r="66" spans="1:131" ht="26.25" customHeight="1" x14ac:dyDescent="0.2">
      <c r="A66" s="772" t="s">
        <v>396</v>
      </c>
      <c r="B66" s="773"/>
      <c r="C66" s="773"/>
      <c r="D66" s="773"/>
      <c r="E66" s="773"/>
      <c r="F66" s="773"/>
      <c r="G66" s="773"/>
      <c r="H66" s="773"/>
      <c r="I66" s="773"/>
      <c r="J66" s="773"/>
      <c r="K66" s="773"/>
      <c r="L66" s="773"/>
      <c r="M66" s="773"/>
      <c r="N66" s="773"/>
      <c r="O66" s="773"/>
      <c r="P66" s="774"/>
      <c r="Q66" s="778" t="s">
        <v>379</v>
      </c>
      <c r="R66" s="779"/>
      <c r="S66" s="779"/>
      <c r="T66" s="779"/>
      <c r="U66" s="780"/>
      <c r="V66" s="778" t="s">
        <v>380</v>
      </c>
      <c r="W66" s="779"/>
      <c r="X66" s="779"/>
      <c r="Y66" s="779"/>
      <c r="Z66" s="780"/>
      <c r="AA66" s="778" t="s">
        <v>381</v>
      </c>
      <c r="AB66" s="779"/>
      <c r="AC66" s="779"/>
      <c r="AD66" s="779"/>
      <c r="AE66" s="780"/>
      <c r="AF66" s="899" t="s">
        <v>382</v>
      </c>
      <c r="AG66" s="860"/>
      <c r="AH66" s="860"/>
      <c r="AI66" s="860"/>
      <c r="AJ66" s="900"/>
      <c r="AK66" s="778" t="s">
        <v>383</v>
      </c>
      <c r="AL66" s="773"/>
      <c r="AM66" s="773"/>
      <c r="AN66" s="773"/>
      <c r="AO66" s="774"/>
      <c r="AP66" s="778" t="s">
        <v>384</v>
      </c>
      <c r="AQ66" s="779"/>
      <c r="AR66" s="779"/>
      <c r="AS66" s="779"/>
      <c r="AT66" s="780"/>
      <c r="AU66" s="778" t="s">
        <v>397</v>
      </c>
      <c r="AV66" s="779"/>
      <c r="AW66" s="779"/>
      <c r="AX66" s="779"/>
      <c r="AY66" s="780"/>
      <c r="AZ66" s="778" t="s">
        <v>363</v>
      </c>
      <c r="BA66" s="779"/>
      <c r="BB66" s="779"/>
      <c r="BC66" s="779"/>
      <c r="BD66" s="785"/>
      <c r="BE66" s="223"/>
      <c r="BF66" s="223"/>
      <c r="BG66" s="223"/>
      <c r="BH66" s="223"/>
      <c r="BI66" s="223"/>
      <c r="BJ66" s="223"/>
      <c r="BK66" s="223"/>
      <c r="BL66" s="223"/>
      <c r="BM66" s="223"/>
      <c r="BN66" s="223"/>
      <c r="BO66" s="223"/>
      <c r="BP66" s="223"/>
      <c r="BQ66" s="220">
        <v>60</v>
      </c>
      <c r="BR66" s="225"/>
      <c r="BS66" s="904"/>
      <c r="BT66" s="905"/>
      <c r="BU66" s="905"/>
      <c r="BV66" s="905"/>
      <c r="BW66" s="905"/>
      <c r="BX66" s="905"/>
      <c r="BY66" s="905"/>
      <c r="BZ66" s="905"/>
      <c r="CA66" s="905"/>
      <c r="CB66" s="905"/>
      <c r="CC66" s="905"/>
      <c r="CD66" s="905"/>
      <c r="CE66" s="905"/>
      <c r="CF66" s="905"/>
      <c r="CG66" s="910"/>
      <c r="CH66" s="907"/>
      <c r="CI66" s="908"/>
      <c r="CJ66" s="908"/>
      <c r="CK66" s="908"/>
      <c r="CL66" s="909"/>
      <c r="CM66" s="907"/>
      <c r="CN66" s="908"/>
      <c r="CO66" s="908"/>
      <c r="CP66" s="908"/>
      <c r="CQ66" s="909"/>
      <c r="CR66" s="907"/>
      <c r="CS66" s="908"/>
      <c r="CT66" s="908"/>
      <c r="CU66" s="908"/>
      <c r="CV66" s="909"/>
      <c r="CW66" s="907"/>
      <c r="CX66" s="908"/>
      <c r="CY66" s="908"/>
      <c r="CZ66" s="908"/>
      <c r="DA66" s="909"/>
      <c r="DB66" s="907"/>
      <c r="DC66" s="908"/>
      <c r="DD66" s="908"/>
      <c r="DE66" s="908"/>
      <c r="DF66" s="909"/>
      <c r="DG66" s="907"/>
      <c r="DH66" s="908"/>
      <c r="DI66" s="908"/>
      <c r="DJ66" s="908"/>
      <c r="DK66" s="909"/>
      <c r="DL66" s="907"/>
      <c r="DM66" s="908"/>
      <c r="DN66" s="908"/>
      <c r="DO66" s="908"/>
      <c r="DP66" s="909"/>
      <c r="DQ66" s="907"/>
      <c r="DR66" s="908"/>
      <c r="DS66" s="908"/>
      <c r="DT66" s="908"/>
      <c r="DU66" s="909"/>
      <c r="DV66" s="904"/>
      <c r="DW66" s="905"/>
      <c r="DX66" s="905"/>
      <c r="DY66" s="905"/>
      <c r="DZ66" s="906"/>
      <c r="EA66" s="212"/>
    </row>
    <row r="67" spans="1:131" ht="26.25" customHeight="1" thickBot="1" x14ac:dyDescent="0.25">
      <c r="A67" s="775"/>
      <c r="B67" s="776"/>
      <c r="C67" s="776"/>
      <c r="D67" s="776"/>
      <c r="E67" s="776"/>
      <c r="F67" s="776"/>
      <c r="G67" s="776"/>
      <c r="H67" s="776"/>
      <c r="I67" s="776"/>
      <c r="J67" s="776"/>
      <c r="K67" s="776"/>
      <c r="L67" s="776"/>
      <c r="M67" s="776"/>
      <c r="N67" s="776"/>
      <c r="O67" s="776"/>
      <c r="P67" s="777"/>
      <c r="Q67" s="781"/>
      <c r="R67" s="782"/>
      <c r="S67" s="782"/>
      <c r="T67" s="782"/>
      <c r="U67" s="783"/>
      <c r="V67" s="781"/>
      <c r="W67" s="782"/>
      <c r="X67" s="782"/>
      <c r="Y67" s="782"/>
      <c r="Z67" s="783"/>
      <c r="AA67" s="781"/>
      <c r="AB67" s="782"/>
      <c r="AC67" s="782"/>
      <c r="AD67" s="782"/>
      <c r="AE67" s="783"/>
      <c r="AF67" s="901"/>
      <c r="AG67" s="863"/>
      <c r="AH67" s="863"/>
      <c r="AI67" s="863"/>
      <c r="AJ67" s="902"/>
      <c r="AK67" s="903"/>
      <c r="AL67" s="776"/>
      <c r="AM67" s="776"/>
      <c r="AN67" s="776"/>
      <c r="AO67" s="777"/>
      <c r="AP67" s="781"/>
      <c r="AQ67" s="782"/>
      <c r="AR67" s="782"/>
      <c r="AS67" s="782"/>
      <c r="AT67" s="783"/>
      <c r="AU67" s="781"/>
      <c r="AV67" s="782"/>
      <c r="AW67" s="782"/>
      <c r="AX67" s="782"/>
      <c r="AY67" s="783"/>
      <c r="AZ67" s="781"/>
      <c r="BA67" s="782"/>
      <c r="BB67" s="782"/>
      <c r="BC67" s="782"/>
      <c r="BD67" s="787"/>
      <c r="BE67" s="223"/>
      <c r="BF67" s="223"/>
      <c r="BG67" s="223"/>
      <c r="BH67" s="223"/>
      <c r="BI67" s="223"/>
      <c r="BJ67" s="223"/>
      <c r="BK67" s="223"/>
      <c r="BL67" s="223"/>
      <c r="BM67" s="223"/>
      <c r="BN67" s="223"/>
      <c r="BO67" s="223"/>
      <c r="BP67" s="223"/>
      <c r="BQ67" s="220">
        <v>61</v>
      </c>
      <c r="BR67" s="225"/>
      <c r="BS67" s="904"/>
      <c r="BT67" s="905"/>
      <c r="BU67" s="905"/>
      <c r="BV67" s="905"/>
      <c r="BW67" s="905"/>
      <c r="BX67" s="905"/>
      <c r="BY67" s="905"/>
      <c r="BZ67" s="905"/>
      <c r="CA67" s="905"/>
      <c r="CB67" s="905"/>
      <c r="CC67" s="905"/>
      <c r="CD67" s="905"/>
      <c r="CE67" s="905"/>
      <c r="CF67" s="905"/>
      <c r="CG67" s="910"/>
      <c r="CH67" s="907"/>
      <c r="CI67" s="908"/>
      <c r="CJ67" s="908"/>
      <c r="CK67" s="908"/>
      <c r="CL67" s="909"/>
      <c r="CM67" s="907"/>
      <c r="CN67" s="908"/>
      <c r="CO67" s="908"/>
      <c r="CP67" s="908"/>
      <c r="CQ67" s="909"/>
      <c r="CR67" s="907"/>
      <c r="CS67" s="908"/>
      <c r="CT67" s="908"/>
      <c r="CU67" s="908"/>
      <c r="CV67" s="909"/>
      <c r="CW67" s="907"/>
      <c r="CX67" s="908"/>
      <c r="CY67" s="908"/>
      <c r="CZ67" s="908"/>
      <c r="DA67" s="909"/>
      <c r="DB67" s="907"/>
      <c r="DC67" s="908"/>
      <c r="DD67" s="908"/>
      <c r="DE67" s="908"/>
      <c r="DF67" s="909"/>
      <c r="DG67" s="907"/>
      <c r="DH67" s="908"/>
      <c r="DI67" s="908"/>
      <c r="DJ67" s="908"/>
      <c r="DK67" s="909"/>
      <c r="DL67" s="907"/>
      <c r="DM67" s="908"/>
      <c r="DN67" s="908"/>
      <c r="DO67" s="908"/>
      <c r="DP67" s="909"/>
      <c r="DQ67" s="907"/>
      <c r="DR67" s="908"/>
      <c r="DS67" s="908"/>
      <c r="DT67" s="908"/>
      <c r="DU67" s="909"/>
      <c r="DV67" s="904"/>
      <c r="DW67" s="905"/>
      <c r="DX67" s="905"/>
      <c r="DY67" s="905"/>
      <c r="DZ67" s="906"/>
      <c r="EA67" s="212"/>
    </row>
    <row r="68" spans="1:131" ht="26.25" customHeight="1" thickTop="1" x14ac:dyDescent="0.2">
      <c r="A68" s="218">
        <v>1</v>
      </c>
      <c r="B68" s="914" t="s">
        <v>547</v>
      </c>
      <c r="C68" s="915"/>
      <c r="D68" s="915"/>
      <c r="E68" s="915"/>
      <c r="F68" s="915"/>
      <c r="G68" s="915"/>
      <c r="H68" s="915"/>
      <c r="I68" s="915"/>
      <c r="J68" s="915"/>
      <c r="K68" s="915"/>
      <c r="L68" s="915"/>
      <c r="M68" s="915"/>
      <c r="N68" s="915"/>
      <c r="O68" s="915"/>
      <c r="P68" s="916"/>
      <c r="Q68" s="917">
        <v>746</v>
      </c>
      <c r="R68" s="911"/>
      <c r="S68" s="911"/>
      <c r="T68" s="911"/>
      <c r="U68" s="911"/>
      <c r="V68" s="911">
        <v>732</v>
      </c>
      <c r="W68" s="911"/>
      <c r="X68" s="911"/>
      <c r="Y68" s="911"/>
      <c r="Z68" s="911"/>
      <c r="AA68" s="911">
        <v>14</v>
      </c>
      <c r="AB68" s="911"/>
      <c r="AC68" s="911"/>
      <c r="AD68" s="911"/>
      <c r="AE68" s="911"/>
      <c r="AF68" s="911">
        <v>14</v>
      </c>
      <c r="AG68" s="911"/>
      <c r="AH68" s="911"/>
      <c r="AI68" s="911"/>
      <c r="AJ68" s="911"/>
      <c r="AK68" s="911" t="s">
        <v>485</v>
      </c>
      <c r="AL68" s="911"/>
      <c r="AM68" s="911"/>
      <c r="AN68" s="911"/>
      <c r="AO68" s="911"/>
      <c r="AP68" s="911">
        <v>48</v>
      </c>
      <c r="AQ68" s="911"/>
      <c r="AR68" s="911"/>
      <c r="AS68" s="911"/>
      <c r="AT68" s="911"/>
      <c r="AU68" s="911">
        <v>23</v>
      </c>
      <c r="AV68" s="911"/>
      <c r="AW68" s="911"/>
      <c r="AX68" s="911"/>
      <c r="AY68" s="911"/>
      <c r="AZ68" s="912"/>
      <c r="BA68" s="912"/>
      <c r="BB68" s="912"/>
      <c r="BC68" s="912"/>
      <c r="BD68" s="913"/>
      <c r="BE68" s="223"/>
      <c r="BF68" s="223"/>
      <c r="BG68" s="223"/>
      <c r="BH68" s="223"/>
      <c r="BI68" s="223"/>
      <c r="BJ68" s="223"/>
      <c r="BK68" s="223"/>
      <c r="BL68" s="223"/>
      <c r="BM68" s="223"/>
      <c r="BN68" s="223"/>
      <c r="BO68" s="223"/>
      <c r="BP68" s="223"/>
      <c r="BQ68" s="220">
        <v>62</v>
      </c>
      <c r="BR68" s="225"/>
      <c r="BS68" s="904"/>
      <c r="BT68" s="905"/>
      <c r="BU68" s="905"/>
      <c r="BV68" s="905"/>
      <c r="BW68" s="905"/>
      <c r="BX68" s="905"/>
      <c r="BY68" s="905"/>
      <c r="BZ68" s="905"/>
      <c r="CA68" s="905"/>
      <c r="CB68" s="905"/>
      <c r="CC68" s="905"/>
      <c r="CD68" s="905"/>
      <c r="CE68" s="905"/>
      <c r="CF68" s="905"/>
      <c r="CG68" s="910"/>
      <c r="CH68" s="907"/>
      <c r="CI68" s="908"/>
      <c r="CJ68" s="908"/>
      <c r="CK68" s="908"/>
      <c r="CL68" s="909"/>
      <c r="CM68" s="907"/>
      <c r="CN68" s="908"/>
      <c r="CO68" s="908"/>
      <c r="CP68" s="908"/>
      <c r="CQ68" s="909"/>
      <c r="CR68" s="907"/>
      <c r="CS68" s="908"/>
      <c r="CT68" s="908"/>
      <c r="CU68" s="908"/>
      <c r="CV68" s="909"/>
      <c r="CW68" s="907"/>
      <c r="CX68" s="908"/>
      <c r="CY68" s="908"/>
      <c r="CZ68" s="908"/>
      <c r="DA68" s="909"/>
      <c r="DB68" s="907"/>
      <c r="DC68" s="908"/>
      <c r="DD68" s="908"/>
      <c r="DE68" s="908"/>
      <c r="DF68" s="909"/>
      <c r="DG68" s="907"/>
      <c r="DH68" s="908"/>
      <c r="DI68" s="908"/>
      <c r="DJ68" s="908"/>
      <c r="DK68" s="909"/>
      <c r="DL68" s="907"/>
      <c r="DM68" s="908"/>
      <c r="DN68" s="908"/>
      <c r="DO68" s="908"/>
      <c r="DP68" s="909"/>
      <c r="DQ68" s="907"/>
      <c r="DR68" s="908"/>
      <c r="DS68" s="908"/>
      <c r="DT68" s="908"/>
      <c r="DU68" s="909"/>
      <c r="DV68" s="904"/>
      <c r="DW68" s="905"/>
      <c r="DX68" s="905"/>
      <c r="DY68" s="905"/>
      <c r="DZ68" s="906"/>
      <c r="EA68" s="212"/>
    </row>
    <row r="69" spans="1:131" ht="26.25" customHeight="1" x14ac:dyDescent="0.2">
      <c r="A69" s="220">
        <v>2</v>
      </c>
      <c r="B69" s="918" t="s">
        <v>548</v>
      </c>
      <c r="C69" s="919"/>
      <c r="D69" s="919"/>
      <c r="E69" s="919"/>
      <c r="F69" s="919"/>
      <c r="G69" s="919"/>
      <c r="H69" s="919"/>
      <c r="I69" s="919"/>
      <c r="J69" s="919"/>
      <c r="K69" s="919"/>
      <c r="L69" s="919"/>
      <c r="M69" s="919"/>
      <c r="N69" s="919"/>
      <c r="O69" s="919"/>
      <c r="P69" s="920"/>
      <c r="Q69" s="921">
        <v>1058</v>
      </c>
      <c r="R69" s="875"/>
      <c r="S69" s="875"/>
      <c r="T69" s="875"/>
      <c r="U69" s="875"/>
      <c r="V69" s="875">
        <v>1022</v>
      </c>
      <c r="W69" s="875"/>
      <c r="X69" s="875"/>
      <c r="Y69" s="875"/>
      <c r="Z69" s="875"/>
      <c r="AA69" s="875">
        <v>36</v>
      </c>
      <c r="AB69" s="875"/>
      <c r="AC69" s="875"/>
      <c r="AD69" s="875"/>
      <c r="AE69" s="875"/>
      <c r="AF69" s="875">
        <v>36</v>
      </c>
      <c r="AG69" s="875"/>
      <c r="AH69" s="875"/>
      <c r="AI69" s="875"/>
      <c r="AJ69" s="875"/>
      <c r="AK69" s="875" t="s">
        <v>485</v>
      </c>
      <c r="AL69" s="875"/>
      <c r="AM69" s="875"/>
      <c r="AN69" s="875"/>
      <c r="AO69" s="875"/>
      <c r="AP69" s="875">
        <v>943</v>
      </c>
      <c r="AQ69" s="875"/>
      <c r="AR69" s="875"/>
      <c r="AS69" s="875"/>
      <c r="AT69" s="875"/>
      <c r="AU69" s="875">
        <v>470</v>
      </c>
      <c r="AV69" s="875"/>
      <c r="AW69" s="875"/>
      <c r="AX69" s="875"/>
      <c r="AY69" s="875"/>
      <c r="AZ69" s="877"/>
      <c r="BA69" s="877"/>
      <c r="BB69" s="877"/>
      <c r="BC69" s="877"/>
      <c r="BD69" s="878"/>
      <c r="BE69" s="223"/>
      <c r="BF69" s="223"/>
      <c r="BG69" s="223"/>
      <c r="BH69" s="223"/>
      <c r="BI69" s="223"/>
      <c r="BJ69" s="223"/>
      <c r="BK69" s="223"/>
      <c r="BL69" s="223"/>
      <c r="BM69" s="223"/>
      <c r="BN69" s="223"/>
      <c r="BO69" s="223"/>
      <c r="BP69" s="223"/>
      <c r="BQ69" s="220">
        <v>63</v>
      </c>
      <c r="BR69" s="225"/>
      <c r="BS69" s="904"/>
      <c r="BT69" s="905"/>
      <c r="BU69" s="905"/>
      <c r="BV69" s="905"/>
      <c r="BW69" s="905"/>
      <c r="BX69" s="905"/>
      <c r="BY69" s="905"/>
      <c r="BZ69" s="905"/>
      <c r="CA69" s="905"/>
      <c r="CB69" s="905"/>
      <c r="CC69" s="905"/>
      <c r="CD69" s="905"/>
      <c r="CE69" s="905"/>
      <c r="CF69" s="905"/>
      <c r="CG69" s="910"/>
      <c r="CH69" s="907"/>
      <c r="CI69" s="908"/>
      <c r="CJ69" s="908"/>
      <c r="CK69" s="908"/>
      <c r="CL69" s="909"/>
      <c r="CM69" s="907"/>
      <c r="CN69" s="908"/>
      <c r="CO69" s="908"/>
      <c r="CP69" s="908"/>
      <c r="CQ69" s="909"/>
      <c r="CR69" s="907"/>
      <c r="CS69" s="908"/>
      <c r="CT69" s="908"/>
      <c r="CU69" s="908"/>
      <c r="CV69" s="909"/>
      <c r="CW69" s="907"/>
      <c r="CX69" s="908"/>
      <c r="CY69" s="908"/>
      <c r="CZ69" s="908"/>
      <c r="DA69" s="909"/>
      <c r="DB69" s="907"/>
      <c r="DC69" s="908"/>
      <c r="DD69" s="908"/>
      <c r="DE69" s="908"/>
      <c r="DF69" s="909"/>
      <c r="DG69" s="907"/>
      <c r="DH69" s="908"/>
      <c r="DI69" s="908"/>
      <c r="DJ69" s="908"/>
      <c r="DK69" s="909"/>
      <c r="DL69" s="907"/>
      <c r="DM69" s="908"/>
      <c r="DN69" s="908"/>
      <c r="DO69" s="908"/>
      <c r="DP69" s="909"/>
      <c r="DQ69" s="907"/>
      <c r="DR69" s="908"/>
      <c r="DS69" s="908"/>
      <c r="DT69" s="908"/>
      <c r="DU69" s="909"/>
      <c r="DV69" s="904"/>
      <c r="DW69" s="905"/>
      <c r="DX69" s="905"/>
      <c r="DY69" s="905"/>
      <c r="DZ69" s="906"/>
      <c r="EA69" s="212"/>
    </row>
    <row r="70" spans="1:131" ht="26.25" customHeight="1" x14ac:dyDescent="0.2">
      <c r="A70" s="220">
        <v>3</v>
      </c>
      <c r="B70" s="918" t="s">
        <v>549</v>
      </c>
      <c r="C70" s="919"/>
      <c r="D70" s="919"/>
      <c r="E70" s="919"/>
      <c r="F70" s="919"/>
      <c r="G70" s="919"/>
      <c r="H70" s="919"/>
      <c r="I70" s="919"/>
      <c r="J70" s="919"/>
      <c r="K70" s="919"/>
      <c r="L70" s="919"/>
      <c r="M70" s="919"/>
      <c r="N70" s="919"/>
      <c r="O70" s="919"/>
      <c r="P70" s="920"/>
      <c r="Q70" s="921">
        <v>8102</v>
      </c>
      <c r="R70" s="875"/>
      <c r="S70" s="875"/>
      <c r="T70" s="875"/>
      <c r="U70" s="875"/>
      <c r="V70" s="875">
        <v>6206</v>
      </c>
      <c r="W70" s="875"/>
      <c r="X70" s="875"/>
      <c r="Y70" s="875"/>
      <c r="Z70" s="875"/>
      <c r="AA70" s="875">
        <v>1897</v>
      </c>
      <c r="AB70" s="875"/>
      <c r="AC70" s="875"/>
      <c r="AD70" s="875"/>
      <c r="AE70" s="875"/>
      <c r="AF70" s="875">
        <v>1897</v>
      </c>
      <c r="AG70" s="875"/>
      <c r="AH70" s="875"/>
      <c r="AI70" s="875"/>
      <c r="AJ70" s="875"/>
      <c r="AK70" s="875" t="s">
        <v>485</v>
      </c>
      <c r="AL70" s="875"/>
      <c r="AM70" s="875"/>
      <c r="AN70" s="875"/>
      <c r="AO70" s="875"/>
      <c r="AP70" s="875" t="s">
        <v>485</v>
      </c>
      <c r="AQ70" s="875"/>
      <c r="AR70" s="875"/>
      <c r="AS70" s="875"/>
      <c r="AT70" s="875"/>
      <c r="AU70" s="875" t="s">
        <v>485</v>
      </c>
      <c r="AV70" s="875"/>
      <c r="AW70" s="875"/>
      <c r="AX70" s="875"/>
      <c r="AY70" s="875"/>
      <c r="AZ70" s="877"/>
      <c r="BA70" s="877"/>
      <c r="BB70" s="877"/>
      <c r="BC70" s="877"/>
      <c r="BD70" s="878"/>
      <c r="BE70" s="223"/>
      <c r="BF70" s="223"/>
      <c r="BG70" s="223"/>
      <c r="BH70" s="223"/>
      <c r="BI70" s="223"/>
      <c r="BJ70" s="223"/>
      <c r="BK70" s="223"/>
      <c r="BL70" s="223"/>
      <c r="BM70" s="223"/>
      <c r="BN70" s="223"/>
      <c r="BO70" s="223"/>
      <c r="BP70" s="223"/>
      <c r="BQ70" s="220">
        <v>64</v>
      </c>
      <c r="BR70" s="225"/>
      <c r="BS70" s="904"/>
      <c r="BT70" s="905"/>
      <c r="BU70" s="905"/>
      <c r="BV70" s="905"/>
      <c r="BW70" s="905"/>
      <c r="BX70" s="905"/>
      <c r="BY70" s="905"/>
      <c r="BZ70" s="905"/>
      <c r="CA70" s="905"/>
      <c r="CB70" s="905"/>
      <c r="CC70" s="905"/>
      <c r="CD70" s="905"/>
      <c r="CE70" s="905"/>
      <c r="CF70" s="905"/>
      <c r="CG70" s="910"/>
      <c r="CH70" s="907"/>
      <c r="CI70" s="908"/>
      <c r="CJ70" s="908"/>
      <c r="CK70" s="908"/>
      <c r="CL70" s="909"/>
      <c r="CM70" s="907"/>
      <c r="CN70" s="908"/>
      <c r="CO70" s="908"/>
      <c r="CP70" s="908"/>
      <c r="CQ70" s="909"/>
      <c r="CR70" s="907"/>
      <c r="CS70" s="908"/>
      <c r="CT70" s="908"/>
      <c r="CU70" s="908"/>
      <c r="CV70" s="909"/>
      <c r="CW70" s="907"/>
      <c r="CX70" s="908"/>
      <c r="CY70" s="908"/>
      <c r="CZ70" s="908"/>
      <c r="DA70" s="909"/>
      <c r="DB70" s="907"/>
      <c r="DC70" s="908"/>
      <c r="DD70" s="908"/>
      <c r="DE70" s="908"/>
      <c r="DF70" s="909"/>
      <c r="DG70" s="907"/>
      <c r="DH70" s="908"/>
      <c r="DI70" s="908"/>
      <c r="DJ70" s="908"/>
      <c r="DK70" s="909"/>
      <c r="DL70" s="907"/>
      <c r="DM70" s="908"/>
      <c r="DN70" s="908"/>
      <c r="DO70" s="908"/>
      <c r="DP70" s="909"/>
      <c r="DQ70" s="907"/>
      <c r="DR70" s="908"/>
      <c r="DS70" s="908"/>
      <c r="DT70" s="908"/>
      <c r="DU70" s="909"/>
      <c r="DV70" s="904"/>
      <c r="DW70" s="905"/>
      <c r="DX70" s="905"/>
      <c r="DY70" s="905"/>
      <c r="DZ70" s="906"/>
      <c r="EA70" s="212"/>
    </row>
    <row r="71" spans="1:131" ht="26.25" customHeight="1" x14ac:dyDescent="0.2">
      <c r="A71" s="220">
        <v>4</v>
      </c>
      <c r="B71" s="918" t="s">
        <v>550</v>
      </c>
      <c r="C71" s="919"/>
      <c r="D71" s="919"/>
      <c r="E71" s="919"/>
      <c r="F71" s="919"/>
      <c r="G71" s="919"/>
      <c r="H71" s="919"/>
      <c r="I71" s="919"/>
      <c r="J71" s="919"/>
      <c r="K71" s="919"/>
      <c r="L71" s="919"/>
      <c r="M71" s="919"/>
      <c r="N71" s="919"/>
      <c r="O71" s="919"/>
      <c r="P71" s="920"/>
      <c r="Q71" s="921">
        <v>2653</v>
      </c>
      <c r="R71" s="875"/>
      <c r="S71" s="875"/>
      <c r="T71" s="875"/>
      <c r="U71" s="875"/>
      <c r="V71" s="875">
        <v>2392</v>
      </c>
      <c r="W71" s="875"/>
      <c r="X71" s="875"/>
      <c r="Y71" s="875"/>
      <c r="Z71" s="875"/>
      <c r="AA71" s="875">
        <v>261</v>
      </c>
      <c r="AB71" s="875"/>
      <c r="AC71" s="875"/>
      <c r="AD71" s="875"/>
      <c r="AE71" s="875"/>
      <c r="AF71" s="875">
        <v>261</v>
      </c>
      <c r="AG71" s="875"/>
      <c r="AH71" s="875"/>
      <c r="AI71" s="875"/>
      <c r="AJ71" s="875"/>
      <c r="AK71" s="875" t="s">
        <v>485</v>
      </c>
      <c r="AL71" s="875"/>
      <c r="AM71" s="875"/>
      <c r="AN71" s="875"/>
      <c r="AO71" s="875"/>
      <c r="AP71" s="875" t="s">
        <v>485</v>
      </c>
      <c r="AQ71" s="875"/>
      <c r="AR71" s="875"/>
      <c r="AS71" s="875"/>
      <c r="AT71" s="875"/>
      <c r="AU71" s="875" t="s">
        <v>485</v>
      </c>
      <c r="AV71" s="875"/>
      <c r="AW71" s="875"/>
      <c r="AX71" s="875"/>
      <c r="AY71" s="875"/>
      <c r="AZ71" s="877"/>
      <c r="BA71" s="877"/>
      <c r="BB71" s="877"/>
      <c r="BC71" s="877"/>
      <c r="BD71" s="878"/>
      <c r="BE71" s="223"/>
      <c r="BF71" s="223"/>
      <c r="BG71" s="223"/>
      <c r="BH71" s="223"/>
      <c r="BI71" s="223"/>
      <c r="BJ71" s="223"/>
      <c r="BK71" s="223"/>
      <c r="BL71" s="223"/>
      <c r="BM71" s="223"/>
      <c r="BN71" s="223"/>
      <c r="BO71" s="223"/>
      <c r="BP71" s="223"/>
      <c r="BQ71" s="220">
        <v>65</v>
      </c>
      <c r="BR71" s="225"/>
      <c r="BS71" s="904"/>
      <c r="BT71" s="905"/>
      <c r="BU71" s="905"/>
      <c r="BV71" s="905"/>
      <c r="BW71" s="905"/>
      <c r="BX71" s="905"/>
      <c r="BY71" s="905"/>
      <c r="BZ71" s="905"/>
      <c r="CA71" s="905"/>
      <c r="CB71" s="905"/>
      <c r="CC71" s="905"/>
      <c r="CD71" s="905"/>
      <c r="CE71" s="905"/>
      <c r="CF71" s="905"/>
      <c r="CG71" s="910"/>
      <c r="CH71" s="907"/>
      <c r="CI71" s="908"/>
      <c r="CJ71" s="908"/>
      <c r="CK71" s="908"/>
      <c r="CL71" s="909"/>
      <c r="CM71" s="907"/>
      <c r="CN71" s="908"/>
      <c r="CO71" s="908"/>
      <c r="CP71" s="908"/>
      <c r="CQ71" s="909"/>
      <c r="CR71" s="907"/>
      <c r="CS71" s="908"/>
      <c r="CT71" s="908"/>
      <c r="CU71" s="908"/>
      <c r="CV71" s="909"/>
      <c r="CW71" s="907"/>
      <c r="CX71" s="908"/>
      <c r="CY71" s="908"/>
      <c r="CZ71" s="908"/>
      <c r="DA71" s="909"/>
      <c r="DB71" s="907"/>
      <c r="DC71" s="908"/>
      <c r="DD71" s="908"/>
      <c r="DE71" s="908"/>
      <c r="DF71" s="909"/>
      <c r="DG71" s="907"/>
      <c r="DH71" s="908"/>
      <c r="DI71" s="908"/>
      <c r="DJ71" s="908"/>
      <c r="DK71" s="909"/>
      <c r="DL71" s="907"/>
      <c r="DM71" s="908"/>
      <c r="DN71" s="908"/>
      <c r="DO71" s="908"/>
      <c r="DP71" s="909"/>
      <c r="DQ71" s="907"/>
      <c r="DR71" s="908"/>
      <c r="DS71" s="908"/>
      <c r="DT71" s="908"/>
      <c r="DU71" s="909"/>
      <c r="DV71" s="904"/>
      <c r="DW71" s="905"/>
      <c r="DX71" s="905"/>
      <c r="DY71" s="905"/>
      <c r="DZ71" s="906"/>
      <c r="EA71" s="212"/>
    </row>
    <row r="72" spans="1:131" ht="26.25" customHeight="1" x14ac:dyDescent="0.2">
      <c r="A72" s="220">
        <v>5</v>
      </c>
      <c r="B72" s="918" t="s">
        <v>551</v>
      </c>
      <c r="C72" s="919"/>
      <c r="D72" s="919"/>
      <c r="E72" s="919"/>
      <c r="F72" s="919"/>
      <c r="G72" s="919"/>
      <c r="H72" s="919"/>
      <c r="I72" s="919"/>
      <c r="J72" s="919"/>
      <c r="K72" s="919"/>
      <c r="L72" s="919"/>
      <c r="M72" s="919"/>
      <c r="N72" s="919"/>
      <c r="O72" s="919"/>
      <c r="P72" s="920"/>
      <c r="Q72" s="921">
        <v>1047955</v>
      </c>
      <c r="R72" s="875"/>
      <c r="S72" s="875"/>
      <c r="T72" s="875"/>
      <c r="U72" s="875"/>
      <c r="V72" s="875">
        <v>1016638</v>
      </c>
      <c r="W72" s="875"/>
      <c r="X72" s="875"/>
      <c r="Y72" s="875"/>
      <c r="Z72" s="875"/>
      <c r="AA72" s="875">
        <v>31318</v>
      </c>
      <c r="AB72" s="875"/>
      <c r="AC72" s="875"/>
      <c r="AD72" s="875"/>
      <c r="AE72" s="875"/>
      <c r="AF72" s="875">
        <v>31318</v>
      </c>
      <c r="AG72" s="875"/>
      <c r="AH72" s="875"/>
      <c r="AI72" s="875"/>
      <c r="AJ72" s="875"/>
      <c r="AK72" s="875">
        <v>1</v>
      </c>
      <c r="AL72" s="875"/>
      <c r="AM72" s="875"/>
      <c r="AN72" s="875"/>
      <c r="AO72" s="875"/>
      <c r="AP72" s="875" t="s">
        <v>485</v>
      </c>
      <c r="AQ72" s="875"/>
      <c r="AR72" s="875"/>
      <c r="AS72" s="875"/>
      <c r="AT72" s="875"/>
      <c r="AU72" s="875" t="s">
        <v>485</v>
      </c>
      <c r="AV72" s="875"/>
      <c r="AW72" s="875"/>
      <c r="AX72" s="875"/>
      <c r="AY72" s="875"/>
      <c r="AZ72" s="877"/>
      <c r="BA72" s="877"/>
      <c r="BB72" s="877"/>
      <c r="BC72" s="877"/>
      <c r="BD72" s="878"/>
      <c r="BE72" s="223"/>
      <c r="BF72" s="223"/>
      <c r="BG72" s="223"/>
      <c r="BH72" s="223"/>
      <c r="BI72" s="223"/>
      <c r="BJ72" s="223"/>
      <c r="BK72" s="223"/>
      <c r="BL72" s="223"/>
      <c r="BM72" s="223"/>
      <c r="BN72" s="223"/>
      <c r="BO72" s="223"/>
      <c r="BP72" s="223"/>
      <c r="BQ72" s="220">
        <v>66</v>
      </c>
      <c r="BR72" s="225"/>
      <c r="BS72" s="904"/>
      <c r="BT72" s="905"/>
      <c r="BU72" s="905"/>
      <c r="BV72" s="905"/>
      <c r="BW72" s="905"/>
      <c r="BX72" s="905"/>
      <c r="BY72" s="905"/>
      <c r="BZ72" s="905"/>
      <c r="CA72" s="905"/>
      <c r="CB72" s="905"/>
      <c r="CC72" s="905"/>
      <c r="CD72" s="905"/>
      <c r="CE72" s="905"/>
      <c r="CF72" s="905"/>
      <c r="CG72" s="910"/>
      <c r="CH72" s="907"/>
      <c r="CI72" s="908"/>
      <c r="CJ72" s="908"/>
      <c r="CK72" s="908"/>
      <c r="CL72" s="909"/>
      <c r="CM72" s="907"/>
      <c r="CN72" s="908"/>
      <c r="CO72" s="908"/>
      <c r="CP72" s="908"/>
      <c r="CQ72" s="909"/>
      <c r="CR72" s="907"/>
      <c r="CS72" s="908"/>
      <c r="CT72" s="908"/>
      <c r="CU72" s="908"/>
      <c r="CV72" s="909"/>
      <c r="CW72" s="907"/>
      <c r="CX72" s="908"/>
      <c r="CY72" s="908"/>
      <c r="CZ72" s="908"/>
      <c r="DA72" s="909"/>
      <c r="DB72" s="907"/>
      <c r="DC72" s="908"/>
      <c r="DD72" s="908"/>
      <c r="DE72" s="908"/>
      <c r="DF72" s="909"/>
      <c r="DG72" s="907"/>
      <c r="DH72" s="908"/>
      <c r="DI72" s="908"/>
      <c r="DJ72" s="908"/>
      <c r="DK72" s="909"/>
      <c r="DL72" s="907"/>
      <c r="DM72" s="908"/>
      <c r="DN72" s="908"/>
      <c r="DO72" s="908"/>
      <c r="DP72" s="909"/>
      <c r="DQ72" s="907"/>
      <c r="DR72" s="908"/>
      <c r="DS72" s="908"/>
      <c r="DT72" s="908"/>
      <c r="DU72" s="909"/>
      <c r="DV72" s="904"/>
      <c r="DW72" s="905"/>
      <c r="DX72" s="905"/>
      <c r="DY72" s="905"/>
      <c r="DZ72" s="906"/>
      <c r="EA72" s="212"/>
    </row>
    <row r="73" spans="1:131" ht="26.25" customHeight="1" x14ac:dyDescent="0.2">
      <c r="A73" s="220">
        <v>6</v>
      </c>
      <c r="B73" s="918" t="s">
        <v>552</v>
      </c>
      <c r="C73" s="919"/>
      <c r="D73" s="919"/>
      <c r="E73" s="919"/>
      <c r="F73" s="919"/>
      <c r="G73" s="919"/>
      <c r="H73" s="919"/>
      <c r="I73" s="919"/>
      <c r="J73" s="919"/>
      <c r="K73" s="919"/>
      <c r="L73" s="919"/>
      <c r="M73" s="919"/>
      <c r="N73" s="919"/>
      <c r="O73" s="919"/>
      <c r="P73" s="920"/>
      <c r="Q73" s="921">
        <v>2093</v>
      </c>
      <c r="R73" s="875"/>
      <c r="S73" s="875"/>
      <c r="T73" s="875"/>
      <c r="U73" s="875"/>
      <c r="V73" s="875">
        <v>1994</v>
      </c>
      <c r="W73" s="875"/>
      <c r="X73" s="875"/>
      <c r="Y73" s="875"/>
      <c r="Z73" s="875"/>
      <c r="AA73" s="875">
        <v>99</v>
      </c>
      <c r="AB73" s="875"/>
      <c r="AC73" s="875"/>
      <c r="AD73" s="875"/>
      <c r="AE73" s="875"/>
      <c r="AF73" s="875">
        <v>99</v>
      </c>
      <c r="AG73" s="875"/>
      <c r="AH73" s="875"/>
      <c r="AI73" s="875"/>
      <c r="AJ73" s="875"/>
      <c r="AK73" s="875" t="s">
        <v>485</v>
      </c>
      <c r="AL73" s="875"/>
      <c r="AM73" s="875"/>
      <c r="AN73" s="875"/>
      <c r="AO73" s="875"/>
      <c r="AP73" s="875">
        <v>10839</v>
      </c>
      <c r="AQ73" s="875"/>
      <c r="AR73" s="875"/>
      <c r="AS73" s="875"/>
      <c r="AT73" s="875"/>
      <c r="AU73" s="875">
        <v>1821</v>
      </c>
      <c r="AV73" s="875"/>
      <c r="AW73" s="875"/>
      <c r="AX73" s="875"/>
      <c r="AY73" s="875"/>
      <c r="AZ73" s="877"/>
      <c r="BA73" s="877"/>
      <c r="BB73" s="877"/>
      <c r="BC73" s="877"/>
      <c r="BD73" s="878"/>
      <c r="BE73" s="223"/>
      <c r="BF73" s="223"/>
      <c r="BG73" s="223"/>
      <c r="BH73" s="223"/>
      <c r="BI73" s="223"/>
      <c r="BJ73" s="223"/>
      <c r="BK73" s="223"/>
      <c r="BL73" s="223"/>
      <c r="BM73" s="223"/>
      <c r="BN73" s="223"/>
      <c r="BO73" s="223"/>
      <c r="BP73" s="223"/>
      <c r="BQ73" s="220">
        <v>67</v>
      </c>
      <c r="BR73" s="225"/>
      <c r="BS73" s="904"/>
      <c r="BT73" s="905"/>
      <c r="BU73" s="905"/>
      <c r="BV73" s="905"/>
      <c r="BW73" s="905"/>
      <c r="BX73" s="905"/>
      <c r="BY73" s="905"/>
      <c r="BZ73" s="905"/>
      <c r="CA73" s="905"/>
      <c r="CB73" s="905"/>
      <c r="CC73" s="905"/>
      <c r="CD73" s="905"/>
      <c r="CE73" s="905"/>
      <c r="CF73" s="905"/>
      <c r="CG73" s="910"/>
      <c r="CH73" s="907"/>
      <c r="CI73" s="908"/>
      <c r="CJ73" s="908"/>
      <c r="CK73" s="908"/>
      <c r="CL73" s="909"/>
      <c r="CM73" s="907"/>
      <c r="CN73" s="908"/>
      <c r="CO73" s="908"/>
      <c r="CP73" s="908"/>
      <c r="CQ73" s="909"/>
      <c r="CR73" s="907"/>
      <c r="CS73" s="908"/>
      <c r="CT73" s="908"/>
      <c r="CU73" s="908"/>
      <c r="CV73" s="909"/>
      <c r="CW73" s="907"/>
      <c r="CX73" s="908"/>
      <c r="CY73" s="908"/>
      <c r="CZ73" s="908"/>
      <c r="DA73" s="909"/>
      <c r="DB73" s="907"/>
      <c r="DC73" s="908"/>
      <c r="DD73" s="908"/>
      <c r="DE73" s="908"/>
      <c r="DF73" s="909"/>
      <c r="DG73" s="907"/>
      <c r="DH73" s="908"/>
      <c r="DI73" s="908"/>
      <c r="DJ73" s="908"/>
      <c r="DK73" s="909"/>
      <c r="DL73" s="907"/>
      <c r="DM73" s="908"/>
      <c r="DN73" s="908"/>
      <c r="DO73" s="908"/>
      <c r="DP73" s="909"/>
      <c r="DQ73" s="907"/>
      <c r="DR73" s="908"/>
      <c r="DS73" s="908"/>
      <c r="DT73" s="908"/>
      <c r="DU73" s="909"/>
      <c r="DV73" s="904"/>
      <c r="DW73" s="905"/>
      <c r="DX73" s="905"/>
      <c r="DY73" s="905"/>
      <c r="DZ73" s="906"/>
      <c r="EA73" s="212"/>
    </row>
    <row r="74" spans="1:131" ht="26.25" customHeight="1" x14ac:dyDescent="0.2">
      <c r="A74" s="220">
        <v>7</v>
      </c>
      <c r="B74" s="918"/>
      <c r="C74" s="919"/>
      <c r="D74" s="919"/>
      <c r="E74" s="919"/>
      <c r="F74" s="919"/>
      <c r="G74" s="919"/>
      <c r="H74" s="919"/>
      <c r="I74" s="919"/>
      <c r="J74" s="919"/>
      <c r="K74" s="919"/>
      <c r="L74" s="919"/>
      <c r="M74" s="919"/>
      <c r="N74" s="919"/>
      <c r="O74" s="919"/>
      <c r="P74" s="920"/>
      <c r="Q74" s="921"/>
      <c r="R74" s="875"/>
      <c r="S74" s="875"/>
      <c r="T74" s="875"/>
      <c r="U74" s="875"/>
      <c r="V74" s="875"/>
      <c r="W74" s="875"/>
      <c r="X74" s="875"/>
      <c r="Y74" s="875"/>
      <c r="Z74" s="875"/>
      <c r="AA74" s="875"/>
      <c r="AB74" s="875"/>
      <c r="AC74" s="875"/>
      <c r="AD74" s="875"/>
      <c r="AE74" s="875"/>
      <c r="AF74" s="875"/>
      <c r="AG74" s="875"/>
      <c r="AH74" s="875"/>
      <c r="AI74" s="875"/>
      <c r="AJ74" s="875"/>
      <c r="AK74" s="875"/>
      <c r="AL74" s="875"/>
      <c r="AM74" s="875"/>
      <c r="AN74" s="875"/>
      <c r="AO74" s="875"/>
      <c r="AP74" s="875"/>
      <c r="AQ74" s="875"/>
      <c r="AR74" s="875"/>
      <c r="AS74" s="875"/>
      <c r="AT74" s="875"/>
      <c r="AU74" s="875"/>
      <c r="AV74" s="875"/>
      <c r="AW74" s="875"/>
      <c r="AX74" s="875"/>
      <c r="AY74" s="875"/>
      <c r="AZ74" s="877"/>
      <c r="BA74" s="877"/>
      <c r="BB74" s="877"/>
      <c r="BC74" s="877"/>
      <c r="BD74" s="878"/>
      <c r="BE74" s="223"/>
      <c r="BF74" s="223"/>
      <c r="BG74" s="223"/>
      <c r="BH74" s="223"/>
      <c r="BI74" s="223"/>
      <c r="BJ74" s="223"/>
      <c r="BK74" s="223"/>
      <c r="BL74" s="223"/>
      <c r="BM74" s="223"/>
      <c r="BN74" s="223"/>
      <c r="BO74" s="223"/>
      <c r="BP74" s="223"/>
      <c r="BQ74" s="220">
        <v>68</v>
      </c>
      <c r="BR74" s="225"/>
      <c r="BS74" s="904"/>
      <c r="BT74" s="905"/>
      <c r="BU74" s="905"/>
      <c r="BV74" s="905"/>
      <c r="BW74" s="905"/>
      <c r="BX74" s="905"/>
      <c r="BY74" s="905"/>
      <c r="BZ74" s="905"/>
      <c r="CA74" s="905"/>
      <c r="CB74" s="905"/>
      <c r="CC74" s="905"/>
      <c r="CD74" s="905"/>
      <c r="CE74" s="905"/>
      <c r="CF74" s="905"/>
      <c r="CG74" s="910"/>
      <c r="CH74" s="907"/>
      <c r="CI74" s="908"/>
      <c r="CJ74" s="908"/>
      <c r="CK74" s="908"/>
      <c r="CL74" s="909"/>
      <c r="CM74" s="907"/>
      <c r="CN74" s="908"/>
      <c r="CO74" s="908"/>
      <c r="CP74" s="908"/>
      <c r="CQ74" s="909"/>
      <c r="CR74" s="907"/>
      <c r="CS74" s="908"/>
      <c r="CT74" s="908"/>
      <c r="CU74" s="908"/>
      <c r="CV74" s="909"/>
      <c r="CW74" s="907"/>
      <c r="CX74" s="908"/>
      <c r="CY74" s="908"/>
      <c r="CZ74" s="908"/>
      <c r="DA74" s="909"/>
      <c r="DB74" s="907"/>
      <c r="DC74" s="908"/>
      <c r="DD74" s="908"/>
      <c r="DE74" s="908"/>
      <c r="DF74" s="909"/>
      <c r="DG74" s="907"/>
      <c r="DH74" s="908"/>
      <c r="DI74" s="908"/>
      <c r="DJ74" s="908"/>
      <c r="DK74" s="909"/>
      <c r="DL74" s="907"/>
      <c r="DM74" s="908"/>
      <c r="DN74" s="908"/>
      <c r="DO74" s="908"/>
      <c r="DP74" s="909"/>
      <c r="DQ74" s="907"/>
      <c r="DR74" s="908"/>
      <c r="DS74" s="908"/>
      <c r="DT74" s="908"/>
      <c r="DU74" s="909"/>
      <c r="DV74" s="904"/>
      <c r="DW74" s="905"/>
      <c r="DX74" s="905"/>
      <c r="DY74" s="905"/>
      <c r="DZ74" s="906"/>
      <c r="EA74" s="212"/>
    </row>
    <row r="75" spans="1:131" ht="26.25" customHeight="1" x14ac:dyDescent="0.2">
      <c r="A75" s="220">
        <v>8</v>
      </c>
      <c r="B75" s="918"/>
      <c r="C75" s="919"/>
      <c r="D75" s="919"/>
      <c r="E75" s="919"/>
      <c r="F75" s="919"/>
      <c r="G75" s="919"/>
      <c r="H75" s="919"/>
      <c r="I75" s="919"/>
      <c r="J75" s="919"/>
      <c r="K75" s="919"/>
      <c r="L75" s="919"/>
      <c r="M75" s="919"/>
      <c r="N75" s="919"/>
      <c r="O75" s="919"/>
      <c r="P75" s="920"/>
      <c r="Q75" s="922"/>
      <c r="R75" s="923"/>
      <c r="S75" s="923"/>
      <c r="T75" s="923"/>
      <c r="U75" s="879"/>
      <c r="V75" s="924"/>
      <c r="W75" s="923"/>
      <c r="X75" s="923"/>
      <c r="Y75" s="923"/>
      <c r="Z75" s="879"/>
      <c r="AA75" s="924"/>
      <c r="AB75" s="923"/>
      <c r="AC75" s="923"/>
      <c r="AD75" s="923"/>
      <c r="AE75" s="879"/>
      <c r="AF75" s="924"/>
      <c r="AG75" s="923"/>
      <c r="AH75" s="923"/>
      <c r="AI75" s="923"/>
      <c r="AJ75" s="879"/>
      <c r="AK75" s="924"/>
      <c r="AL75" s="923"/>
      <c r="AM75" s="923"/>
      <c r="AN75" s="923"/>
      <c r="AO75" s="879"/>
      <c r="AP75" s="924"/>
      <c r="AQ75" s="923"/>
      <c r="AR75" s="923"/>
      <c r="AS75" s="923"/>
      <c r="AT75" s="879"/>
      <c r="AU75" s="924"/>
      <c r="AV75" s="923"/>
      <c r="AW75" s="923"/>
      <c r="AX75" s="923"/>
      <c r="AY75" s="879"/>
      <c r="AZ75" s="877"/>
      <c r="BA75" s="877"/>
      <c r="BB75" s="877"/>
      <c r="BC75" s="877"/>
      <c r="BD75" s="878"/>
      <c r="BE75" s="223"/>
      <c r="BF75" s="223"/>
      <c r="BG75" s="223"/>
      <c r="BH75" s="223"/>
      <c r="BI75" s="223"/>
      <c r="BJ75" s="223"/>
      <c r="BK75" s="223"/>
      <c r="BL75" s="223"/>
      <c r="BM75" s="223"/>
      <c r="BN75" s="223"/>
      <c r="BO75" s="223"/>
      <c r="BP75" s="223"/>
      <c r="BQ75" s="220">
        <v>69</v>
      </c>
      <c r="BR75" s="225"/>
      <c r="BS75" s="904"/>
      <c r="BT75" s="905"/>
      <c r="BU75" s="905"/>
      <c r="BV75" s="905"/>
      <c r="BW75" s="905"/>
      <c r="BX75" s="905"/>
      <c r="BY75" s="905"/>
      <c r="BZ75" s="905"/>
      <c r="CA75" s="905"/>
      <c r="CB75" s="905"/>
      <c r="CC75" s="905"/>
      <c r="CD75" s="905"/>
      <c r="CE75" s="905"/>
      <c r="CF75" s="905"/>
      <c r="CG75" s="910"/>
      <c r="CH75" s="907"/>
      <c r="CI75" s="908"/>
      <c r="CJ75" s="908"/>
      <c r="CK75" s="908"/>
      <c r="CL75" s="909"/>
      <c r="CM75" s="907"/>
      <c r="CN75" s="908"/>
      <c r="CO75" s="908"/>
      <c r="CP75" s="908"/>
      <c r="CQ75" s="909"/>
      <c r="CR75" s="907"/>
      <c r="CS75" s="908"/>
      <c r="CT75" s="908"/>
      <c r="CU75" s="908"/>
      <c r="CV75" s="909"/>
      <c r="CW75" s="907"/>
      <c r="CX75" s="908"/>
      <c r="CY75" s="908"/>
      <c r="CZ75" s="908"/>
      <c r="DA75" s="909"/>
      <c r="DB75" s="907"/>
      <c r="DC75" s="908"/>
      <c r="DD75" s="908"/>
      <c r="DE75" s="908"/>
      <c r="DF75" s="909"/>
      <c r="DG75" s="907"/>
      <c r="DH75" s="908"/>
      <c r="DI75" s="908"/>
      <c r="DJ75" s="908"/>
      <c r="DK75" s="909"/>
      <c r="DL75" s="907"/>
      <c r="DM75" s="908"/>
      <c r="DN75" s="908"/>
      <c r="DO75" s="908"/>
      <c r="DP75" s="909"/>
      <c r="DQ75" s="907"/>
      <c r="DR75" s="908"/>
      <c r="DS75" s="908"/>
      <c r="DT75" s="908"/>
      <c r="DU75" s="909"/>
      <c r="DV75" s="904"/>
      <c r="DW75" s="905"/>
      <c r="DX75" s="905"/>
      <c r="DY75" s="905"/>
      <c r="DZ75" s="906"/>
      <c r="EA75" s="212"/>
    </row>
    <row r="76" spans="1:131" ht="26.25" customHeight="1" x14ac:dyDescent="0.2">
      <c r="A76" s="220">
        <v>9</v>
      </c>
      <c r="B76" s="918"/>
      <c r="C76" s="919"/>
      <c r="D76" s="919"/>
      <c r="E76" s="919"/>
      <c r="F76" s="919"/>
      <c r="G76" s="919"/>
      <c r="H76" s="919"/>
      <c r="I76" s="919"/>
      <c r="J76" s="919"/>
      <c r="K76" s="919"/>
      <c r="L76" s="919"/>
      <c r="M76" s="919"/>
      <c r="N76" s="919"/>
      <c r="O76" s="919"/>
      <c r="P76" s="920"/>
      <c r="Q76" s="922"/>
      <c r="R76" s="923"/>
      <c r="S76" s="923"/>
      <c r="T76" s="923"/>
      <c r="U76" s="879"/>
      <c r="V76" s="924"/>
      <c r="W76" s="923"/>
      <c r="X76" s="923"/>
      <c r="Y76" s="923"/>
      <c r="Z76" s="879"/>
      <c r="AA76" s="924"/>
      <c r="AB76" s="923"/>
      <c r="AC76" s="923"/>
      <c r="AD76" s="923"/>
      <c r="AE76" s="879"/>
      <c r="AF76" s="924"/>
      <c r="AG76" s="923"/>
      <c r="AH76" s="923"/>
      <c r="AI76" s="923"/>
      <c r="AJ76" s="879"/>
      <c r="AK76" s="924"/>
      <c r="AL76" s="923"/>
      <c r="AM76" s="923"/>
      <c r="AN76" s="923"/>
      <c r="AO76" s="879"/>
      <c r="AP76" s="924"/>
      <c r="AQ76" s="923"/>
      <c r="AR76" s="923"/>
      <c r="AS76" s="923"/>
      <c r="AT76" s="879"/>
      <c r="AU76" s="924"/>
      <c r="AV76" s="923"/>
      <c r="AW76" s="923"/>
      <c r="AX76" s="923"/>
      <c r="AY76" s="879"/>
      <c r="AZ76" s="877"/>
      <c r="BA76" s="877"/>
      <c r="BB76" s="877"/>
      <c r="BC76" s="877"/>
      <c r="BD76" s="878"/>
      <c r="BE76" s="223"/>
      <c r="BF76" s="223"/>
      <c r="BG76" s="223"/>
      <c r="BH76" s="223"/>
      <c r="BI76" s="223"/>
      <c r="BJ76" s="223"/>
      <c r="BK76" s="223"/>
      <c r="BL76" s="223"/>
      <c r="BM76" s="223"/>
      <c r="BN76" s="223"/>
      <c r="BO76" s="223"/>
      <c r="BP76" s="223"/>
      <c r="BQ76" s="220">
        <v>70</v>
      </c>
      <c r="BR76" s="225"/>
      <c r="BS76" s="904"/>
      <c r="BT76" s="905"/>
      <c r="BU76" s="905"/>
      <c r="BV76" s="905"/>
      <c r="BW76" s="905"/>
      <c r="BX76" s="905"/>
      <c r="BY76" s="905"/>
      <c r="BZ76" s="905"/>
      <c r="CA76" s="905"/>
      <c r="CB76" s="905"/>
      <c r="CC76" s="905"/>
      <c r="CD76" s="905"/>
      <c r="CE76" s="905"/>
      <c r="CF76" s="905"/>
      <c r="CG76" s="910"/>
      <c r="CH76" s="907"/>
      <c r="CI76" s="908"/>
      <c r="CJ76" s="908"/>
      <c r="CK76" s="908"/>
      <c r="CL76" s="909"/>
      <c r="CM76" s="907"/>
      <c r="CN76" s="908"/>
      <c r="CO76" s="908"/>
      <c r="CP76" s="908"/>
      <c r="CQ76" s="909"/>
      <c r="CR76" s="907"/>
      <c r="CS76" s="908"/>
      <c r="CT76" s="908"/>
      <c r="CU76" s="908"/>
      <c r="CV76" s="909"/>
      <c r="CW76" s="907"/>
      <c r="CX76" s="908"/>
      <c r="CY76" s="908"/>
      <c r="CZ76" s="908"/>
      <c r="DA76" s="909"/>
      <c r="DB76" s="907"/>
      <c r="DC76" s="908"/>
      <c r="DD76" s="908"/>
      <c r="DE76" s="908"/>
      <c r="DF76" s="909"/>
      <c r="DG76" s="907"/>
      <c r="DH76" s="908"/>
      <c r="DI76" s="908"/>
      <c r="DJ76" s="908"/>
      <c r="DK76" s="909"/>
      <c r="DL76" s="907"/>
      <c r="DM76" s="908"/>
      <c r="DN76" s="908"/>
      <c r="DO76" s="908"/>
      <c r="DP76" s="909"/>
      <c r="DQ76" s="907"/>
      <c r="DR76" s="908"/>
      <c r="DS76" s="908"/>
      <c r="DT76" s="908"/>
      <c r="DU76" s="909"/>
      <c r="DV76" s="904"/>
      <c r="DW76" s="905"/>
      <c r="DX76" s="905"/>
      <c r="DY76" s="905"/>
      <c r="DZ76" s="906"/>
      <c r="EA76" s="212"/>
    </row>
    <row r="77" spans="1:131" ht="26.25" customHeight="1" x14ac:dyDescent="0.2">
      <c r="A77" s="220">
        <v>10</v>
      </c>
      <c r="B77" s="918"/>
      <c r="C77" s="919"/>
      <c r="D77" s="919"/>
      <c r="E77" s="919"/>
      <c r="F77" s="919"/>
      <c r="G77" s="919"/>
      <c r="H77" s="919"/>
      <c r="I77" s="919"/>
      <c r="J77" s="919"/>
      <c r="K77" s="919"/>
      <c r="L77" s="919"/>
      <c r="M77" s="919"/>
      <c r="N77" s="919"/>
      <c r="O77" s="919"/>
      <c r="P77" s="920"/>
      <c r="Q77" s="922"/>
      <c r="R77" s="923"/>
      <c r="S77" s="923"/>
      <c r="T77" s="923"/>
      <c r="U77" s="879"/>
      <c r="V77" s="924"/>
      <c r="W77" s="923"/>
      <c r="X77" s="923"/>
      <c r="Y77" s="923"/>
      <c r="Z77" s="879"/>
      <c r="AA77" s="924"/>
      <c r="AB77" s="923"/>
      <c r="AC77" s="923"/>
      <c r="AD77" s="923"/>
      <c r="AE77" s="879"/>
      <c r="AF77" s="924"/>
      <c r="AG77" s="923"/>
      <c r="AH77" s="923"/>
      <c r="AI77" s="923"/>
      <c r="AJ77" s="879"/>
      <c r="AK77" s="924"/>
      <c r="AL77" s="923"/>
      <c r="AM77" s="923"/>
      <c r="AN77" s="923"/>
      <c r="AO77" s="879"/>
      <c r="AP77" s="924"/>
      <c r="AQ77" s="923"/>
      <c r="AR77" s="923"/>
      <c r="AS77" s="923"/>
      <c r="AT77" s="879"/>
      <c r="AU77" s="924"/>
      <c r="AV77" s="923"/>
      <c r="AW77" s="923"/>
      <c r="AX77" s="923"/>
      <c r="AY77" s="879"/>
      <c r="AZ77" s="877"/>
      <c r="BA77" s="877"/>
      <c r="BB77" s="877"/>
      <c r="BC77" s="877"/>
      <c r="BD77" s="878"/>
      <c r="BE77" s="223"/>
      <c r="BF77" s="223"/>
      <c r="BG77" s="223"/>
      <c r="BH77" s="223"/>
      <c r="BI77" s="223"/>
      <c r="BJ77" s="223"/>
      <c r="BK77" s="223"/>
      <c r="BL77" s="223"/>
      <c r="BM77" s="223"/>
      <c r="BN77" s="223"/>
      <c r="BO77" s="223"/>
      <c r="BP77" s="223"/>
      <c r="BQ77" s="220">
        <v>71</v>
      </c>
      <c r="BR77" s="225"/>
      <c r="BS77" s="904"/>
      <c r="BT77" s="905"/>
      <c r="BU77" s="905"/>
      <c r="BV77" s="905"/>
      <c r="BW77" s="905"/>
      <c r="BX77" s="905"/>
      <c r="BY77" s="905"/>
      <c r="BZ77" s="905"/>
      <c r="CA77" s="905"/>
      <c r="CB77" s="905"/>
      <c r="CC77" s="905"/>
      <c r="CD77" s="905"/>
      <c r="CE77" s="905"/>
      <c r="CF77" s="905"/>
      <c r="CG77" s="910"/>
      <c r="CH77" s="907"/>
      <c r="CI77" s="908"/>
      <c r="CJ77" s="908"/>
      <c r="CK77" s="908"/>
      <c r="CL77" s="909"/>
      <c r="CM77" s="907"/>
      <c r="CN77" s="908"/>
      <c r="CO77" s="908"/>
      <c r="CP77" s="908"/>
      <c r="CQ77" s="909"/>
      <c r="CR77" s="907"/>
      <c r="CS77" s="908"/>
      <c r="CT77" s="908"/>
      <c r="CU77" s="908"/>
      <c r="CV77" s="909"/>
      <c r="CW77" s="907"/>
      <c r="CX77" s="908"/>
      <c r="CY77" s="908"/>
      <c r="CZ77" s="908"/>
      <c r="DA77" s="909"/>
      <c r="DB77" s="907"/>
      <c r="DC77" s="908"/>
      <c r="DD77" s="908"/>
      <c r="DE77" s="908"/>
      <c r="DF77" s="909"/>
      <c r="DG77" s="907"/>
      <c r="DH77" s="908"/>
      <c r="DI77" s="908"/>
      <c r="DJ77" s="908"/>
      <c r="DK77" s="909"/>
      <c r="DL77" s="907"/>
      <c r="DM77" s="908"/>
      <c r="DN77" s="908"/>
      <c r="DO77" s="908"/>
      <c r="DP77" s="909"/>
      <c r="DQ77" s="907"/>
      <c r="DR77" s="908"/>
      <c r="DS77" s="908"/>
      <c r="DT77" s="908"/>
      <c r="DU77" s="909"/>
      <c r="DV77" s="904"/>
      <c r="DW77" s="905"/>
      <c r="DX77" s="905"/>
      <c r="DY77" s="905"/>
      <c r="DZ77" s="906"/>
      <c r="EA77" s="212"/>
    </row>
    <row r="78" spans="1:131" ht="26.25" customHeight="1" x14ac:dyDescent="0.2">
      <c r="A78" s="220">
        <v>11</v>
      </c>
      <c r="B78" s="918"/>
      <c r="C78" s="919"/>
      <c r="D78" s="919"/>
      <c r="E78" s="919"/>
      <c r="F78" s="919"/>
      <c r="G78" s="919"/>
      <c r="H78" s="919"/>
      <c r="I78" s="919"/>
      <c r="J78" s="919"/>
      <c r="K78" s="919"/>
      <c r="L78" s="919"/>
      <c r="M78" s="919"/>
      <c r="N78" s="919"/>
      <c r="O78" s="919"/>
      <c r="P78" s="920"/>
      <c r="Q78" s="921"/>
      <c r="R78" s="875"/>
      <c r="S78" s="875"/>
      <c r="T78" s="875"/>
      <c r="U78" s="875"/>
      <c r="V78" s="875"/>
      <c r="W78" s="875"/>
      <c r="X78" s="875"/>
      <c r="Y78" s="875"/>
      <c r="Z78" s="875"/>
      <c r="AA78" s="875"/>
      <c r="AB78" s="875"/>
      <c r="AC78" s="875"/>
      <c r="AD78" s="875"/>
      <c r="AE78" s="875"/>
      <c r="AF78" s="875"/>
      <c r="AG78" s="875"/>
      <c r="AH78" s="875"/>
      <c r="AI78" s="875"/>
      <c r="AJ78" s="875"/>
      <c r="AK78" s="875"/>
      <c r="AL78" s="875"/>
      <c r="AM78" s="875"/>
      <c r="AN78" s="875"/>
      <c r="AO78" s="875"/>
      <c r="AP78" s="875"/>
      <c r="AQ78" s="875"/>
      <c r="AR78" s="875"/>
      <c r="AS78" s="875"/>
      <c r="AT78" s="875"/>
      <c r="AU78" s="875"/>
      <c r="AV78" s="875"/>
      <c r="AW78" s="875"/>
      <c r="AX78" s="875"/>
      <c r="AY78" s="875"/>
      <c r="AZ78" s="877"/>
      <c r="BA78" s="877"/>
      <c r="BB78" s="877"/>
      <c r="BC78" s="877"/>
      <c r="BD78" s="878"/>
      <c r="BE78" s="223"/>
      <c r="BF78" s="223"/>
      <c r="BG78" s="223"/>
      <c r="BH78" s="223"/>
      <c r="BI78" s="223"/>
      <c r="BJ78" s="212"/>
      <c r="BK78" s="212"/>
      <c r="BL78" s="212"/>
      <c r="BM78" s="212"/>
      <c r="BN78" s="212"/>
      <c r="BO78" s="223"/>
      <c r="BP78" s="223"/>
      <c r="BQ78" s="220">
        <v>72</v>
      </c>
      <c r="BR78" s="225"/>
      <c r="BS78" s="904"/>
      <c r="BT78" s="905"/>
      <c r="BU78" s="905"/>
      <c r="BV78" s="905"/>
      <c r="BW78" s="905"/>
      <c r="BX78" s="905"/>
      <c r="BY78" s="905"/>
      <c r="BZ78" s="905"/>
      <c r="CA78" s="905"/>
      <c r="CB78" s="905"/>
      <c r="CC78" s="905"/>
      <c r="CD78" s="905"/>
      <c r="CE78" s="905"/>
      <c r="CF78" s="905"/>
      <c r="CG78" s="910"/>
      <c r="CH78" s="907"/>
      <c r="CI78" s="908"/>
      <c r="CJ78" s="908"/>
      <c r="CK78" s="908"/>
      <c r="CL78" s="909"/>
      <c r="CM78" s="907"/>
      <c r="CN78" s="908"/>
      <c r="CO78" s="908"/>
      <c r="CP78" s="908"/>
      <c r="CQ78" s="909"/>
      <c r="CR78" s="907"/>
      <c r="CS78" s="908"/>
      <c r="CT78" s="908"/>
      <c r="CU78" s="908"/>
      <c r="CV78" s="909"/>
      <c r="CW78" s="907"/>
      <c r="CX78" s="908"/>
      <c r="CY78" s="908"/>
      <c r="CZ78" s="908"/>
      <c r="DA78" s="909"/>
      <c r="DB78" s="907"/>
      <c r="DC78" s="908"/>
      <c r="DD78" s="908"/>
      <c r="DE78" s="908"/>
      <c r="DF78" s="909"/>
      <c r="DG78" s="907"/>
      <c r="DH78" s="908"/>
      <c r="DI78" s="908"/>
      <c r="DJ78" s="908"/>
      <c r="DK78" s="909"/>
      <c r="DL78" s="907"/>
      <c r="DM78" s="908"/>
      <c r="DN78" s="908"/>
      <c r="DO78" s="908"/>
      <c r="DP78" s="909"/>
      <c r="DQ78" s="907"/>
      <c r="DR78" s="908"/>
      <c r="DS78" s="908"/>
      <c r="DT78" s="908"/>
      <c r="DU78" s="909"/>
      <c r="DV78" s="904"/>
      <c r="DW78" s="905"/>
      <c r="DX78" s="905"/>
      <c r="DY78" s="905"/>
      <c r="DZ78" s="906"/>
      <c r="EA78" s="212"/>
    </row>
    <row r="79" spans="1:131" ht="26.25" customHeight="1" x14ac:dyDescent="0.2">
      <c r="A79" s="220">
        <v>12</v>
      </c>
      <c r="B79" s="918"/>
      <c r="C79" s="919"/>
      <c r="D79" s="919"/>
      <c r="E79" s="919"/>
      <c r="F79" s="919"/>
      <c r="G79" s="919"/>
      <c r="H79" s="919"/>
      <c r="I79" s="919"/>
      <c r="J79" s="919"/>
      <c r="K79" s="919"/>
      <c r="L79" s="919"/>
      <c r="M79" s="919"/>
      <c r="N79" s="919"/>
      <c r="O79" s="919"/>
      <c r="P79" s="920"/>
      <c r="Q79" s="921"/>
      <c r="R79" s="875"/>
      <c r="S79" s="875"/>
      <c r="T79" s="875"/>
      <c r="U79" s="875"/>
      <c r="V79" s="875"/>
      <c r="W79" s="875"/>
      <c r="X79" s="875"/>
      <c r="Y79" s="875"/>
      <c r="Z79" s="875"/>
      <c r="AA79" s="875"/>
      <c r="AB79" s="875"/>
      <c r="AC79" s="875"/>
      <c r="AD79" s="875"/>
      <c r="AE79" s="875"/>
      <c r="AF79" s="875"/>
      <c r="AG79" s="875"/>
      <c r="AH79" s="875"/>
      <c r="AI79" s="875"/>
      <c r="AJ79" s="875"/>
      <c r="AK79" s="875"/>
      <c r="AL79" s="875"/>
      <c r="AM79" s="875"/>
      <c r="AN79" s="875"/>
      <c r="AO79" s="875"/>
      <c r="AP79" s="875"/>
      <c r="AQ79" s="875"/>
      <c r="AR79" s="875"/>
      <c r="AS79" s="875"/>
      <c r="AT79" s="875"/>
      <c r="AU79" s="875"/>
      <c r="AV79" s="875"/>
      <c r="AW79" s="875"/>
      <c r="AX79" s="875"/>
      <c r="AY79" s="875"/>
      <c r="AZ79" s="877"/>
      <c r="BA79" s="877"/>
      <c r="BB79" s="877"/>
      <c r="BC79" s="877"/>
      <c r="BD79" s="878"/>
      <c r="BE79" s="223"/>
      <c r="BF79" s="223"/>
      <c r="BG79" s="223"/>
      <c r="BH79" s="223"/>
      <c r="BI79" s="223"/>
      <c r="BJ79" s="212"/>
      <c r="BK79" s="212"/>
      <c r="BL79" s="212"/>
      <c r="BM79" s="212"/>
      <c r="BN79" s="212"/>
      <c r="BO79" s="223"/>
      <c r="BP79" s="223"/>
      <c r="BQ79" s="220">
        <v>73</v>
      </c>
      <c r="BR79" s="225"/>
      <c r="BS79" s="904"/>
      <c r="BT79" s="905"/>
      <c r="BU79" s="905"/>
      <c r="BV79" s="905"/>
      <c r="BW79" s="905"/>
      <c r="BX79" s="905"/>
      <c r="BY79" s="905"/>
      <c r="BZ79" s="905"/>
      <c r="CA79" s="905"/>
      <c r="CB79" s="905"/>
      <c r="CC79" s="905"/>
      <c r="CD79" s="905"/>
      <c r="CE79" s="905"/>
      <c r="CF79" s="905"/>
      <c r="CG79" s="910"/>
      <c r="CH79" s="907"/>
      <c r="CI79" s="908"/>
      <c r="CJ79" s="908"/>
      <c r="CK79" s="908"/>
      <c r="CL79" s="909"/>
      <c r="CM79" s="907"/>
      <c r="CN79" s="908"/>
      <c r="CO79" s="908"/>
      <c r="CP79" s="908"/>
      <c r="CQ79" s="909"/>
      <c r="CR79" s="907"/>
      <c r="CS79" s="908"/>
      <c r="CT79" s="908"/>
      <c r="CU79" s="908"/>
      <c r="CV79" s="909"/>
      <c r="CW79" s="907"/>
      <c r="CX79" s="908"/>
      <c r="CY79" s="908"/>
      <c r="CZ79" s="908"/>
      <c r="DA79" s="909"/>
      <c r="DB79" s="907"/>
      <c r="DC79" s="908"/>
      <c r="DD79" s="908"/>
      <c r="DE79" s="908"/>
      <c r="DF79" s="909"/>
      <c r="DG79" s="907"/>
      <c r="DH79" s="908"/>
      <c r="DI79" s="908"/>
      <c r="DJ79" s="908"/>
      <c r="DK79" s="909"/>
      <c r="DL79" s="907"/>
      <c r="DM79" s="908"/>
      <c r="DN79" s="908"/>
      <c r="DO79" s="908"/>
      <c r="DP79" s="909"/>
      <c r="DQ79" s="907"/>
      <c r="DR79" s="908"/>
      <c r="DS79" s="908"/>
      <c r="DT79" s="908"/>
      <c r="DU79" s="909"/>
      <c r="DV79" s="904"/>
      <c r="DW79" s="905"/>
      <c r="DX79" s="905"/>
      <c r="DY79" s="905"/>
      <c r="DZ79" s="906"/>
      <c r="EA79" s="212"/>
    </row>
    <row r="80" spans="1:131" ht="26.25" customHeight="1" x14ac:dyDescent="0.2">
      <c r="A80" s="220">
        <v>13</v>
      </c>
      <c r="B80" s="918"/>
      <c r="C80" s="919"/>
      <c r="D80" s="919"/>
      <c r="E80" s="919"/>
      <c r="F80" s="919"/>
      <c r="G80" s="919"/>
      <c r="H80" s="919"/>
      <c r="I80" s="919"/>
      <c r="J80" s="919"/>
      <c r="K80" s="919"/>
      <c r="L80" s="919"/>
      <c r="M80" s="919"/>
      <c r="N80" s="919"/>
      <c r="O80" s="919"/>
      <c r="P80" s="920"/>
      <c r="Q80" s="921"/>
      <c r="R80" s="875"/>
      <c r="S80" s="875"/>
      <c r="T80" s="875"/>
      <c r="U80" s="875"/>
      <c r="V80" s="875"/>
      <c r="W80" s="875"/>
      <c r="X80" s="875"/>
      <c r="Y80" s="875"/>
      <c r="Z80" s="875"/>
      <c r="AA80" s="875"/>
      <c r="AB80" s="875"/>
      <c r="AC80" s="875"/>
      <c r="AD80" s="875"/>
      <c r="AE80" s="875"/>
      <c r="AF80" s="875"/>
      <c r="AG80" s="875"/>
      <c r="AH80" s="875"/>
      <c r="AI80" s="875"/>
      <c r="AJ80" s="875"/>
      <c r="AK80" s="875"/>
      <c r="AL80" s="875"/>
      <c r="AM80" s="875"/>
      <c r="AN80" s="875"/>
      <c r="AO80" s="875"/>
      <c r="AP80" s="875"/>
      <c r="AQ80" s="875"/>
      <c r="AR80" s="875"/>
      <c r="AS80" s="875"/>
      <c r="AT80" s="875"/>
      <c r="AU80" s="875"/>
      <c r="AV80" s="875"/>
      <c r="AW80" s="875"/>
      <c r="AX80" s="875"/>
      <c r="AY80" s="875"/>
      <c r="AZ80" s="877"/>
      <c r="BA80" s="877"/>
      <c r="BB80" s="877"/>
      <c r="BC80" s="877"/>
      <c r="BD80" s="878"/>
      <c r="BE80" s="223"/>
      <c r="BF80" s="223"/>
      <c r="BG80" s="223"/>
      <c r="BH80" s="223"/>
      <c r="BI80" s="223"/>
      <c r="BJ80" s="223"/>
      <c r="BK80" s="223"/>
      <c r="BL80" s="223"/>
      <c r="BM80" s="223"/>
      <c r="BN80" s="223"/>
      <c r="BO80" s="223"/>
      <c r="BP80" s="223"/>
      <c r="BQ80" s="220">
        <v>74</v>
      </c>
      <c r="BR80" s="225"/>
      <c r="BS80" s="904"/>
      <c r="BT80" s="905"/>
      <c r="BU80" s="905"/>
      <c r="BV80" s="905"/>
      <c r="BW80" s="905"/>
      <c r="BX80" s="905"/>
      <c r="BY80" s="905"/>
      <c r="BZ80" s="905"/>
      <c r="CA80" s="905"/>
      <c r="CB80" s="905"/>
      <c r="CC80" s="905"/>
      <c r="CD80" s="905"/>
      <c r="CE80" s="905"/>
      <c r="CF80" s="905"/>
      <c r="CG80" s="910"/>
      <c r="CH80" s="907"/>
      <c r="CI80" s="908"/>
      <c r="CJ80" s="908"/>
      <c r="CK80" s="908"/>
      <c r="CL80" s="909"/>
      <c r="CM80" s="907"/>
      <c r="CN80" s="908"/>
      <c r="CO80" s="908"/>
      <c r="CP80" s="908"/>
      <c r="CQ80" s="909"/>
      <c r="CR80" s="907"/>
      <c r="CS80" s="908"/>
      <c r="CT80" s="908"/>
      <c r="CU80" s="908"/>
      <c r="CV80" s="909"/>
      <c r="CW80" s="907"/>
      <c r="CX80" s="908"/>
      <c r="CY80" s="908"/>
      <c r="CZ80" s="908"/>
      <c r="DA80" s="909"/>
      <c r="DB80" s="907"/>
      <c r="DC80" s="908"/>
      <c r="DD80" s="908"/>
      <c r="DE80" s="908"/>
      <c r="DF80" s="909"/>
      <c r="DG80" s="907"/>
      <c r="DH80" s="908"/>
      <c r="DI80" s="908"/>
      <c r="DJ80" s="908"/>
      <c r="DK80" s="909"/>
      <c r="DL80" s="907"/>
      <c r="DM80" s="908"/>
      <c r="DN80" s="908"/>
      <c r="DO80" s="908"/>
      <c r="DP80" s="909"/>
      <c r="DQ80" s="907"/>
      <c r="DR80" s="908"/>
      <c r="DS80" s="908"/>
      <c r="DT80" s="908"/>
      <c r="DU80" s="909"/>
      <c r="DV80" s="904"/>
      <c r="DW80" s="905"/>
      <c r="DX80" s="905"/>
      <c r="DY80" s="905"/>
      <c r="DZ80" s="906"/>
      <c r="EA80" s="212"/>
    </row>
    <row r="81" spans="1:131" ht="26.25" customHeight="1" x14ac:dyDescent="0.2">
      <c r="A81" s="220">
        <v>14</v>
      </c>
      <c r="B81" s="918"/>
      <c r="C81" s="919"/>
      <c r="D81" s="919"/>
      <c r="E81" s="919"/>
      <c r="F81" s="919"/>
      <c r="G81" s="919"/>
      <c r="H81" s="919"/>
      <c r="I81" s="919"/>
      <c r="J81" s="919"/>
      <c r="K81" s="919"/>
      <c r="L81" s="919"/>
      <c r="M81" s="919"/>
      <c r="N81" s="919"/>
      <c r="O81" s="919"/>
      <c r="P81" s="920"/>
      <c r="Q81" s="921"/>
      <c r="R81" s="875"/>
      <c r="S81" s="875"/>
      <c r="T81" s="875"/>
      <c r="U81" s="875"/>
      <c r="V81" s="875"/>
      <c r="W81" s="875"/>
      <c r="X81" s="875"/>
      <c r="Y81" s="875"/>
      <c r="Z81" s="875"/>
      <c r="AA81" s="875"/>
      <c r="AB81" s="875"/>
      <c r="AC81" s="875"/>
      <c r="AD81" s="875"/>
      <c r="AE81" s="875"/>
      <c r="AF81" s="875"/>
      <c r="AG81" s="875"/>
      <c r="AH81" s="875"/>
      <c r="AI81" s="875"/>
      <c r="AJ81" s="875"/>
      <c r="AK81" s="875"/>
      <c r="AL81" s="875"/>
      <c r="AM81" s="875"/>
      <c r="AN81" s="875"/>
      <c r="AO81" s="875"/>
      <c r="AP81" s="875"/>
      <c r="AQ81" s="875"/>
      <c r="AR81" s="875"/>
      <c r="AS81" s="875"/>
      <c r="AT81" s="875"/>
      <c r="AU81" s="875"/>
      <c r="AV81" s="875"/>
      <c r="AW81" s="875"/>
      <c r="AX81" s="875"/>
      <c r="AY81" s="875"/>
      <c r="AZ81" s="877"/>
      <c r="BA81" s="877"/>
      <c r="BB81" s="877"/>
      <c r="BC81" s="877"/>
      <c r="BD81" s="878"/>
      <c r="BE81" s="223"/>
      <c r="BF81" s="223"/>
      <c r="BG81" s="223"/>
      <c r="BH81" s="223"/>
      <c r="BI81" s="223"/>
      <c r="BJ81" s="223"/>
      <c r="BK81" s="223"/>
      <c r="BL81" s="223"/>
      <c r="BM81" s="223"/>
      <c r="BN81" s="223"/>
      <c r="BO81" s="223"/>
      <c r="BP81" s="223"/>
      <c r="BQ81" s="220">
        <v>75</v>
      </c>
      <c r="BR81" s="225"/>
      <c r="BS81" s="904"/>
      <c r="BT81" s="905"/>
      <c r="BU81" s="905"/>
      <c r="BV81" s="905"/>
      <c r="BW81" s="905"/>
      <c r="BX81" s="905"/>
      <c r="BY81" s="905"/>
      <c r="BZ81" s="905"/>
      <c r="CA81" s="905"/>
      <c r="CB81" s="905"/>
      <c r="CC81" s="905"/>
      <c r="CD81" s="905"/>
      <c r="CE81" s="905"/>
      <c r="CF81" s="905"/>
      <c r="CG81" s="910"/>
      <c r="CH81" s="907"/>
      <c r="CI81" s="908"/>
      <c r="CJ81" s="908"/>
      <c r="CK81" s="908"/>
      <c r="CL81" s="909"/>
      <c r="CM81" s="907"/>
      <c r="CN81" s="908"/>
      <c r="CO81" s="908"/>
      <c r="CP81" s="908"/>
      <c r="CQ81" s="909"/>
      <c r="CR81" s="907"/>
      <c r="CS81" s="908"/>
      <c r="CT81" s="908"/>
      <c r="CU81" s="908"/>
      <c r="CV81" s="909"/>
      <c r="CW81" s="907"/>
      <c r="CX81" s="908"/>
      <c r="CY81" s="908"/>
      <c r="CZ81" s="908"/>
      <c r="DA81" s="909"/>
      <c r="DB81" s="907"/>
      <c r="DC81" s="908"/>
      <c r="DD81" s="908"/>
      <c r="DE81" s="908"/>
      <c r="DF81" s="909"/>
      <c r="DG81" s="907"/>
      <c r="DH81" s="908"/>
      <c r="DI81" s="908"/>
      <c r="DJ81" s="908"/>
      <c r="DK81" s="909"/>
      <c r="DL81" s="907"/>
      <c r="DM81" s="908"/>
      <c r="DN81" s="908"/>
      <c r="DO81" s="908"/>
      <c r="DP81" s="909"/>
      <c r="DQ81" s="907"/>
      <c r="DR81" s="908"/>
      <c r="DS81" s="908"/>
      <c r="DT81" s="908"/>
      <c r="DU81" s="909"/>
      <c r="DV81" s="904"/>
      <c r="DW81" s="905"/>
      <c r="DX81" s="905"/>
      <c r="DY81" s="905"/>
      <c r="DZ81" s="906"/>
      <c r="EA81" s="212"/>
    </row>
    <row r="82" spans="1:131" ht="26.25" customHeight="1" x14ac:dyDescent="0.2">
      <c r="A82" s="220">
        <v>15</v>
      </c>
      <c r="B82" s="918"/>
      <c r="C82" s="919"/>
      <c r="D82" s="919"/>
      <c r="E82" s="919"/>
      <c r="F82" s="919"/>
      <c r="G82" s="919"/>
      <c r="H82" s="919"/>
      <c r="I82" s="919"/>
      <c r="J82" s="919"/>
      <c r="K82" s="919"/>
      <c r="L82" s="919"/>
      <c r="M82" s="919"/>
      <c r="N82" s="919"/>
      <c r="O82" s="919"/>
      <c r="P82" s="920"/>
      <c r="Q82" s="921"/>
      <c r="R82" s="875"/>
      <c r="S82" s="875"/>
      <c r="T82" s="875"/>
      <c r="U82" s="875"/>
      <c r="V82" s="875"/>
      <c r="W82" s="875"/>
      <c r="X82" s="875"/>
      <c r="Y82" s="875"/>
      <c r="Z82" s="875"/>
      <c r="AA82" s="875"/>
      <c r="AB82" s="875"/>
      <c r="AC82" s="875"/>
      <c r="AD82" s="875"/>
      <c r="AE82" s="875"/>
      <c r="AF82" s="875"/>
      <c r="AG82" s="875"/>
      <c r="AH82" s="875"/>
      <c r="AI82" s="875"/>
      <c r="AJ82" s="875"/>
      <c r="AK82" s="875"/>
      <c r="AL82" s="875"/>
      <c r="AM82" s="875"/>
      <c r="AN82" s="875"/>
      <c r="AO82" s="875"/>
      <c r="AP82" s="875"/>
      <c r="AQ82" s="875"/>
      <c r="AR82" s="875"/>
      <c r="AS82" s="875"/>
      <c r="AT82" s="875"/>
      <c r="AU82" s="875"/>
      <c r="AV82" s="875"/>
      <c r="AW82" s="875"/>
      <c r="AX82" s="875"/>
      <c r="AY82" s="875"/>
      <c r="AZ82" s="877"/>
      <c r="BA82" s="877"/>
      <c r="BB82" s="877"/>
      <c r="BC82" s="877"/>
      <c r="BD82" s="878"/>
      <c r="BE82" s="223"/>
      <c r="BF82" s="223"/>
      <c r="BG82" s="223"/>
      <c r="BH82" s="223"/>
      <c r="BI82" s="223"/>
      <c r="BJ82" s="223"/>
      <c r="BK82" s="223"/>
      <c r="BL82" s="223"/>
      <c r="BM82" s="223"/>
      <c r="BN82" s="223"/>
      <c r="BO82" s="223"/>
      <c r="BP82" s="223"/>
      <c r="BQ82" s="220">
        <v>76</v>
      </c>
      <c r="BR82" s="225"/>
      <c r="BS82" s="904"/>
      <c r="BT82" s="905"/>
      <c r="BU82" s="905"/>
      <c r="BV82" s="905"/>
      <c r="BW82" s="905"/>
      <c r="BX82" s="905"/>
      <c r="BY82" s="905"/>
      <c r="BZ82" s="905"/>
      <c r="CA82" s="905"/>
      <c r="CB82" s="905"/>
      <c r="CC82" s="905"/>
      <c r="CD82" s="905"/>
      <c r="CE82" s="905"/>
      <c r="CF82" s="905"/>
      <c r="CG82" s="910"/>
      <c r="CH82" s="907"/>
      <c r="CI82" s="908"/>
      <c r="CJ82" s="908"/>
      <c r="CK82" s="908"/>
      <c r="CL82" s="909"/>
      <c r="CM82" s="907"/>
      <c r="CN82" s="908"/>
      <c r="CO82" s="908"/>
      <c r="CP82" s="908"/>
      <c r="CQ82" s="909"/>
      <c r="CR82" s="907"/>
      <c r="CS82" s="908"/>
      <c r="CT82" s="908"/>
      <c r="CU82" s="908"/>
      <c r="CV82" s="909"/>
      <c r="CW82" s="907"/>
      <c r="CX82" s="908"/>
      <c r="CY82" s="908"/>
      <c r="CZ82" s="908"/>
      <c r="DA82" s="909"/>
      <c r="DB82" s="907"/>
      <c r="DC82" s="908"/>
      <c r="DD82" s="908"/>
      <c r="DE82" s="908"/>
      <c r="DF82" s="909"/>
      <c r="DG82" s="907"/>
      <c r="DH82" s="908"/>
      <c r="DI82" s="908"/>
      <c r="DJ82" s="908"/>
      <c r="DK82" s="909"/>
      <c r="DL82" s="907"/>
      <c r="DM82" s="908"/>
      <c r="DN82" s="908"/>
      <c r="DO82" s="908"/>
      <c r="DP82" s="909"/>
      <c r="DQ82" s="907"/>
      <c r="DR82" s="908"/>
      <c r="DS82" s="908"/>
      <c r="DT82" s="908"/>
      <c r="DU82" s="909"/>
      <c r="DV82" s="904"/>
      <c r="DW82" s="905"/>
      <c r="DX82" s="905"/>
      <c r="DY82" s="905"/>
      <c r="DZ82" s="906"/>
      <c r="EA82" s="212"/>
    </row>
    <row r="83" spans="1:131" ht="26.25" customHeight="1" x14ac:dyDescent="0.2">
      <c r="A83" s="220">
        <v>16</v>
      </c>
      <c r="B83" s="918"/>
      <c r="C83" s="919"/>
      <c r="D83" s="919"/>
      <c r="E83" s="919"/>
      <c r="F83" s="919"/>
      <c r="G83" s="919"/>
      <c r="H83" s="919"/>
      <c r="I83" s="919"/>
      <c r="J83" s="919"/>
      <c r="K83" s="919"/>
      <c r="L83" s="919"/>
      <c r="M83" s="919"/>
      <c r="N83" s="919"/>
      <c r="O83" s="919"/>
      <c r="P83" s="920"/>
      <c r="Q83" s="921"/>
      <c r="R83" s="875"/>
      <c r="S83" s="875"/>
      <c r="T83" s="875"/>
      <c r="U83" s="875"/>
      <c r="V83" s="875"/>
      <c r="W83" s="875"/>
      <c r="X83" s="875"/>
      <c r="Y83" s="875"/>
      <c r="Z83" s="875"/>
      <c r="AA83" s="875"/>
      <c r="AB83" s="875"/>
      <c r="AC83" s="875"/>
      <c r="AD83" s="875"/>
      <c r="AE83" s="875"/>
      <c r="AF83" s="875"/>
      <c r="AG83" s="875"/>
      <c r="AH83" s="875"/>
      <c r="AI83" s="875"/>
      <c r="AJ83" s="875"/>
      <c r="AK83" s="875"/>
      <c r="AL83" s="875"/>
      <c r="AM83" s="875"/>
      <c r="AN83" s="875"/>
      <c r="AO83" s="875"/>
      <c r="AP83" s="875"/>
      <c r="AQ83" s="875"/>
      <c r="AR83" s="875"/>
      <c r="AS83" s="875"/>
      <c r="AT83" s="875"/>
      <c r="AU83" s="875"/>
      <c r="AV83" s="875"/>
      <c r="AW83" s="875"/>
      <c r="AX83" s="875"/>
      <c r="AY83" s="875"/>
      <c r="AZ83" s="877"/>
      <c r="BA83" s="877"/>
      <c r="BB83" s="877"/>
      <c r="BC83" s="877"/>
      <c r="BD83" s="878"/>
      <c r="BE83" s="223"/>
      <c r="BF83" s="223"/>
      <c r="BG83" s="223"/>
      <c r="BH83" s="223"/>
      <c r="BI83" s="223"/>
      <c r="BJ83" s="223"/>
      <c r="BK83" s="223"/>
      <c r="BL83" s="223"/>
      <c r="BM83" s="223"/>
      <c r="BN83" s="223"/>
      <c r="BO83" s="223"/>
      <c r="BP83" s="223"/>
      <c r="BQ83" s="220">
        <v>77</v>
      </c>
      <c r="BR83" s="225"/>
      <c r="BS83" s="904"/>
      <c r="BT83" s="905"/>
      <c r="BU83" s="905"/>
      <c r="BV83" s="905"/>
      <c r="BW83" s="905"/>
      <c r="BX83" s="905"/>
      <c r="BY83" s="905"/>
      <c r="BZ83" s="905"/>
      <c r="CA83" s="905"/>
      <c r="CB83" s="905"/>
      <c r="CC83" s="905"/>
      <c r="CD83" s="905"/>
      <c r="CE83" s="905"/>
      <c r="CF83" s="905"/>
      <c r="CG83" s="910"/>
      <c r="CH83" s="907"/>
      <c r="CI83" s="908"/>
      <c r="CJ83" s="908"/>
      <c r="CK83" s="908"/>
      <c r="CL83" s="909"/>
      <c r="CM83" s="907"/>
      <c r="CN83" s="908"/>
      <c r="CO83" s="908"/>
      <c r="CP83" s="908"/>
      <c r="CQ83" s="909"/>
      <c r="CR83" s="907"/>
      <c r="CS83" s="908"/>
      <c r="CT83" s="908"/>
      <c r="CU83" s="908"/>
      <c r="CV83" s="909"/>
      <c r="CW83" s="907"/>
      <c r="CX83" s="908"/>
      <c r="CY83" s="908"/>
      <c r="CZ83" s="908"/>
      <c r="DA83" s="909"/>
      <c r="DB83" s="907"/>
      <c r="DC83" s="908"/>
      <c r="DD83" s="908"/>
      <c r="DE83" s="908"/>
      <c r="DF83" s="909"/>
      <c r="DG83" s="907"/>
      <c r="DH83" s="908"/>
      <c r="DI83" s="908"/>
      <c r="DJ83" s="908"/>
      <c r="DK83" s="909"/>
      <c r="DL83" s="907"/>
      <c r="DM83" s="908"/>
      <c r="DN83" s="908"/>
      <c r="DO83" s="908"/>
      <c r="DP83" s="909"/>
      <c r="DQ83" s="907"/>
      <c r="DR83" s="908"/>
      <c r="DS83" s="908"/>
      <c r="DT83" s="908"/>
      <c r="DU83" s="909"/>
      <c r="DV83" s="904"/>
      <c r="DW83" s="905"/>
      <c r="DX83" s="905"/>
      <c r="DY83" s="905"/>
      <c r="DZ83" s="906"/>
      <c r="EA83" s="212"/>
    </row>
    <row r="84" spans="1:131" ht="26.25" customHeight="1" x14ac:dyDescent="0.2">
      <c r="A84" s="220">
        <v>17</v>
      </c>
      <c r="B84" s="918"/>
      <c r="C84" s="919"/>
      <c r="D84" s="919"/>
      <c r="E84" s="919"/>
      <c r="F84" s="919"/>
      <c r="G84" s="919"/>
      <c r="H84" s="919"/>
      <c r="I84" s="919"/>
      <c r="J84" s="919"/>
      <c r="K84" s="919"/>
      <c r="L84" s="919"/>
      <c r="M84" s="919"/>
      <c r="N84" s="919"/>
      <c r="O84" s="919"/>
      <c r="P84" s="920"/>
      <c r="Q84" s="921"/>
      <c r="R84" s="875"/>
      <c r="S84" s="875"/>
      <c r="T84" s="875"/>
      <c r="U84" s="875"/>
      <c r="V84" s="875"/>
      <c r="W84" s="875"/>
      <c r="X84" s="875"/>
      <c r="Y84" s="875"/>
      <c r="Z84" s="875"/>
      <c r="AA84" s="875"/>
      <c r="AB84" s="875"/>
      <c r="AC84" s="875"/>
      <c r="AD84" s="875"/>
      <c r="AE84" s="875"/>
      <c r="AF84" s="875"/>
      <c r="AG84" s="875"/>
      <c r="AH84" s="875"/>
      <c r="AI84" s="875"/>
      <c r="AJ84" s="875"/>
      <c r="AK84" s="875"/>
      <c r="AL84" s="875"/>
      <c r="AM84" s="875"/>
      <c r="AN84" s="875"/>
      <c r="AO84" s="875"/>
      <c r="AP84" s="875"/>
      <c r="AQ84" s="875"/>
      <c r="AR84" s="875"/>
      <c r="AS84" s="875"/>
      <c r="AT84" s="875"/>
      <c r="AU84" s="875"/>
      <c r="AV84" s="875"/>
      <c r="AW84" s="875"/>
      <c r="AX84" s="875"/>
      <c r="AY84" s="875"/>
      <c r="AZ84" s="877"/>
      <c r="BA84" s="877"/>
      <c r="BB84" s="877"/>
      <c r="BC84" s="877"/>
      <c r="BD84" s="878"/>
      <c r="BE84" s="223"/>
      <c r="BF84" s="223"/>
      <c r="BG84" s="223"/>
      <c r="BH84" s="223"/>
      <c r="BI84" s="223"/>
      <c r="BJ84" s="223"/>
      <c r="BK84" s="223"/>
      <c r="BL84" s="223"/>
      <c r="BM84" s="223"/>
      <c r="BN84" s="223"/>
      <c r="BO84" s="223"/>
      <c r="BP84" s="223"/>
      <c r="BQ84" s="220">
        <v>78</v>
      </c>
      <c r="BR84" s="225"/>
      <c r="BS84" s="904"/>
      <c r="BT84" s="905"/>
      <c r="BU84" s="905"/>
      <c r="BV84" s="905"/>
      <c r="BW84" s="905"/>
      <c r="BX84" s="905"/>
      <c r="BY84" s="905"/>
      <c r="BZ84" s="905"/>
      <c r="CA84" s="905"/>
      <c r="CB84" s="905"/>
      <c r="CC84" s="905"/>
      <c r="CD84" s="905"/>
      <c r="CE84" s="905"/>
      <c r="CF84" s="905"/>
      <c r="CG84" s="910"/>
      <c r="CH84" s="907"/>
      <c r="CI84" s="908"/>
      <c r="CJ84" s="908"/>
      <c r="CK84" s="908"/>
      <c r="CL84" s="909"/>
      <c r="CM84" s="907"/>
      <c r="CN84" s="908"/>
      <c r="CO84" s="908"/>
      <c r="CP84" s="908"/>
      <c r="CQ84" s="909"/>
      <c r="CR84" s="907"/>
      <c r="CS84" s="908"/>
      <c r="CT84" s="908"/>
      <c r="CU84" s="908"/>
      <c r="CV84" s="909"/>
      <c r="CW84" s="907"/>
      <c r="CX84" s="908"/>
      <c r="CY84" s="908"/>
      <c r="CZ84" s="908"/>
      <c r="DA84" s="909"/>
      <c r="DB84" s="907"/>
      <c r="DC84" s="908"/>
      <c r="DD84" s="908"/>
      <c r="DE84" s="908"/>
      <c r="DF84" s="909"/>
      <c r="DG84" s="907"/>
      <c r="DH84" s="908"/>
      <c r="DI84" s="908"/>
      <c r="DJ84" s="908"/>
      <c r="DK84" s="909"/>
      <c r="DL84" s="907"/>
      <c r="DM84" s="908"/>
      <c r="DN84" s="908"/>
      <c r="DO84" s="908"/>
      <c r="DP84" s="909"/>
      <c r="DQ84" s="907"/>
      <c r="DR84" s="908"/>
      <c r="DS84" s="908"/>
      <c r="DT84" s="908"/>
      <c r="DU84" s="909"/>
      <c r="DV84" s="904"/>
      <c r="DW84" s="905"/>
      <c r="DX84" s="905"/>
      <c r="DY84" s="905"/>
      <c r="DZ84" s="906"/>
      <c r="EA84" s="212"/>
    </row>
    <row r="85" spans="1:131" ht="26.25" customHeight="1" x14ac:dyDescent="0.2">
      <c r="A85" s="220">
        <v>18</v>
      </c>
      <c r="B85" s="918"/>
      <c r="C85" s="919"/>
      <c r="D85" s="919"/>
      <c r="E85" s="919"/>
      <c r="F85" s="919"/>
      <c r="G85" s="919"/>
      <c r="H85" s="919"/>
      <c r="I85" s="919"/>
      <c r="J85" s="919"/>
      <c r="K85" s="919"/>
      <c r="L85" s="919"/>
      <c r="M85" s="919"/>
      <c r="N85" s="919"/>
      <c r="O85" s="919"/>
      <c r="P85" s="920"/>
      <c r="Q85" s="921"/>
      <c r="R85" s="875"/>
      <c r="S85" s="875"/>
      <c r="T85" s="875"/>
      <c r="U85" s="875"/>
      <c r="V85" s="875"/>
      <c r="W85" s="875"/>
      <c r="X85" s="875"/>
      <c r="Y85" s="875"/>
      <c r="Z85" s="875"/>
      <c r="AA85" s="875"/>
      <c r="AB85" s="875"/>
      <c r="AC85" s="875"/>
      <c r="AD85" s="875"/>
      <c r="AE85" s="875"/>
      <c r="AF85" s="875"/>
      <c r="AG85" s="875"/>
      <c r="AH85" s="875"/>
      <c r="AI85" s="875"/>
      <c r="AJ85" s="875"/>
      <c r="AK85" s="875"/>
      <c r="AL85" s="875"/>
      <c r="AM85" s="875"/>
      <c r="AN85" s="875"/>
      <c r="AO85" s="875"/>
      <c r="AP85" s="875"/>
      <c r="AQ85" s="875"/>
      <c r="AR85" s="875"/>
      <c r="AS85" s="875"/>
      <c r="AT85" s="875"/>
      <c r="AU85" s="875"/>
      <c r="AV85" s="875"/>
      <c r="AW85" s="875"/>
      <c r="AX85" s="875"/>
      <c r="AY85" s="875"/>
      <c r="AZ85" s="877"/>
      <c r="BA85" s="877"/>
      <c r="BB85" s="877"/>
      <c r="BC85" s="877"/>
      <c r="BD85" s="878"/>
      <c r="BE85" s="223"/>
      <c r="BF85" s="223"/>
      <c r="BG85" s="223"/>
      <c r="BH85" s="223"/>
      <c r="BI85" s="223"/>
      <c r="BJ85" s="223"/>
      <c r="BK85" s="223"/>
      <c r="BL85" s="223"/>
      <c r="BM85" s="223"/>
      <c r="BN85" s="223"/>
      <c r="BO85" s="223"/>
      <c r="BP85" s="223"/>
      <c r="BQ85" s="220">
        <v>79</v>
      </c>
      <c r="BR85" s="225"/>
      <c r="BS85" s="904"/>
      <c r="BT85" s="905"/>
      <c r="BU85" s="905"/>
      <c r="BV85" s="905"/>
      <c r="BW85" s="905"/>
      <c r="BX85" s="905"/>
      <c r="BY85" s="905"/>
      <c r="BZ85" s="905"/>
      <c r="CA85" s="905"/>
      <c r="CB85" s="905"/>
      <c r="CC85" s="905"/>
      <c r="CD85" s="905"/>
      <c r="CE85" s="905"/>
      <c r="CF85" s="905"/>
      <c r="CG85" s="910"/>
      <c r="CH85" s="907"/>
      <c r="CI85" s="908"/>
      <c r="CJ85" s="908"/>
      <c r="CK85" s="908"/>
      <c r="CL85" s="909"/>
      <c r="CM85" s="907"/>
      <c r="CN85" s="908"/>
      <c r="CO85" s="908"/>
      <c r="CP85" s="908"/>
      <c r="CQ85" s="909"/>
      <c r="CR85" s="907"/>
      <c r="CS85" s="908"/>
      <c r="CT85" s="908"/>
      <c r="CU85" s="908"/>
      <c r="CV85" s="909"/>
      <c r="CW85" s="907"/>
      <c r="CX85" s="908"/>
      <c r="CY85" s="908"/>
      <c r="CZ85" s="908"/>
      <c r="DA85" s="909"/>
      <c r="DB85" s="907"/>
      <c r="DC85" s="908"/>
      <c r="DD85" s="908"/>
      <c r="DE85" s="908"/>
      <c r="DF85" s="909"/>
      <c r="DG85" s="907"/>
      <c r="DH85" s="908"/>
      <c r="DI85" s="908"/>
      <c r="DJ85" s="908"/>
      <c r="DK85" s="909"/>
      <c r="DL85" s="907"/>
      <c r="DM85" s="908"/>
      <c r="DN85" s="908"/>
      <c r="DO85" s="908"/>
      <c r="DP85" s="909"/>
      <c r="DQ85" s="907"/>
      <c r="DR85" s="908"/>
      <c r="DS85" s="908"/>
      <c r="DT85" s="908"/>
      <c r="DU85" s="909"/>
      <c r="DV85" s="904"/>
      <c r="DW85" s="905"/>
      <c r="DX85" s="905"/>
      <c r="DY85" s="905"/>
      <c r="DZ85" s="906"/>
      <c r="EA85" s="212"/>
    </row>
    <row r="86" spans="1:131" ht="26.25" customHeight="1" x14ac:dyDescent="0.2">
      <c r="A86" s="220">
        <v>19</v>
      </c>
      <c r="B86" s="918"/>
      <c r="C86" s="919"/>
      <c r="D86" s="919"/>
      <c r="E86" s="919"/>
      <c r="F86" s="919"/>
      <c r="G86" s="919"/>
      <c r="H86" s="919"/>
      <c r="I86" s="919"/>
      <c r="J86" s="919"/>
      <c r="K86" s="919"/>
      <c r="L86" s="919"/>
      <c r="M86" s="919"/>
      <c r="N86" s="919"/>
      <c r="O86" s="919"/>
      <c r="P86" s="920"/>
      <c r="Q86" s="921"/>
      <c r="R86" s="875"/>
      <c r="S86" s="875"/>
      <c r="T86" s="875"/>
      <c r="U86" s="875"/>
      <c r="V86" s="875"/>
      <c r="W86" s="875"/>
      <c r="X86" s="875"/>
      <c r="Y86" s="875"/>
      <c r="Z86" s="875"/>
      <c r="AA86" s="875"/>
      <c r="AB86" s="875"/>
      <c r="AC86" s="875"/>
      <c r="AD86" s="875"/>
      <c r="AE86" s="875"/>
      <c r="AF86" s="875"/>
      <c r="AG86" s="875"/>
      <c r="AH86" s="875"/>
      <c r="AI86" s="875"/>
      <c r="AJ86" s="875"/>
      <c r="AK86" s="875"/>
      <c r="AL86" s="875"/>
      <c r="AM86" s="875"/>
      <c r="AN86" s="875"/>
      <c r="AO86" s="875"/>
      <c r="AP86" s="875"/>
      <c r="AQ86" s="875"/>
      <c r="AR86" s="875"/>
      <c r="AS86" s="875"/>
      <c r="AT86" s="875"/>
      <c r="AU86" s="875"/>
      <c r="AV86" s="875"/>
      <c r="AW86" s="875"/>
      <c r="AX86" s="875"/>
      <c r="AY86" s="875"/>
      <c r="AZ86" s="877"/>
      <c r="BA86" s="877"/>
      <c r="BB86" s="877"/>
      <c r="BC86" s="877"/>
      <c r="BD86" s="878"/>
      <c r="BE86" s="223"/>
      <c r="BF86" s="223"/>
      <c r="BG86" s="223"/>
      <c r="BH86" s="223"/>
      <c r="BI86" s="223"/>
      <c r="BJ86" s="223"/>
      <c r="BK86" s="223"/>
      <c r="BL86" s="223"/>
      <c r="BM86" s="223"/>
      <c r="BN86" s="223"/>
      <c r="BO86" s="223"/>
      <c r="BP86" s="223"/>
      <c r="BQ86" s="220">
        <v>80</v>
      </c>
      <c r="BR86" s="225"/>
      <c r="BS86" s="904"/>
      <c r="BT86" s="905"/>
      <c r="BU86" s="905"/>
      <c r="BV86" s="905"/>
      <c r="BW86" s="905"/>
      <c r="BX86" s="905"/>
      <c r="BY86" s="905"/>
      <c r="BZ86" s="905"/>
      <c r="CA86" s="905"/>
      <c r="CB86" s="905"/>
      <c r="CC86" s="905"/>
      <c r="CD86" s="905"/>
      <c r="CE86" s="905"/>
      <c r="CF86" s="905"/>
      <c r="CG86" s="910"/>
      <c r="CH86" s="907"/>
      <c r="CI86" s="908"/>
      <c r="CJ86" s="908"/>
      <c r="CK86" s="908"/>
      <c r="CL86" s="909"/>
      <c r="CM86" s="907"/>
      <c r="CN86" s="908"/>
      <c r="CO86" s="908"/>
      <c r="CP86" s="908"/>
      <c r="CQ86" s="909"/>
      <c r="CR86" s="907"/>
      <c r="CS86" s="908"/>
      <c r="CT86" s="908"/>
      <c r="CU86" s="908"/>
      <c r="CV86" s="909"/>
      <c r="CW86" s="907"/>
      <c r="CX86" s="908"/>
      <c r="CY86" s="908"/>
      <c r="CZ86" s="908"/>
      <c r="DA86" s="909"/>
      <c r="DB86" s="907"/>
      <c r="DC86" s="908"/>
      <c r="DD86" s="908"/>
      <c r="DE86" s="908"/>
      <c r="DF86" s="909"/>
      <c r="DG86" s="907"/>
      <c r="DH86" s="908"/>
      <c r="DI86" s="908"/>
      <c r="DJ86" s="908"/>
      <c r="DK86" s="909"/>
      <c r="DL86" s="907"/>
      <c r="DM86" s="908"/>
      <c r="DN86" s="908"/>
      <c r="DO86" s="908"/>
      <c r="DP86" s="909"/>
      <c r="DQ86" s="907"/>
      <c r="DR86" s="908"/>
      <c r="DS86" s="908"/>
      <c r="DT86" s="908"/>
      <c r="DU86" s="909"/>
      <c r="DV86" s="904"/>
      <c r="DW86" s="905"/>
      <c r="DX86" s="905"/>
      <c r="DY86" s="905"/>
      <c r="DZ86" s="906"/>
      <c r="EA86" s="212"/>
    </row>
    <row r="87" spans="1:131" ht="26.25" customHeight="1" x14ac:dyDescent="0.2">
      <c r="A87" s="226">
        <v>20</v>
      </c>
      <c r="B87" s="925"/>
      <c r="C87" s="926"/>
      <c r="D87" s="926"/>
      <c r="E87" s="926"/>
      <c r="F87" s="926"/>
      <c r="G87" s="926"/>
      <c r="H87" s="926"/>
      <c r="I87" s="926"/>
      <c r="J87" s="926"/>
      <c r="K87" s="926"/>
      <c r="L87" s="926"/>
      <c r="M87" s="926"/>
      <c r="N87" s="926"/>
      <c r="O87" s="926"/>
      <c r="P87" s="927"/>
      <c r="Q87" s="928"/>
      <c r="R87" s="929"/>
      <c r="S87" s="929"/>
      <c r="T87" s="929"/>
      <c r="U87" s="929"/>
      <c r="V87" s="929"/>
      <c r="W87" s="929"/>
      <c r="X87" s="929"/>
      <c r="Y87" s="929"/>
      <c r="Z87" s="929"/>
      <c r="AA87" s="929"/>
      <c r="AB87" s="929"/>
      <c r="AC87" s="929"/>
      <c r="AD87" s="929"/>
      <c r="AE87" s="929"/>
      <c r="AF87" s="929"/>
      <c r="AG87" s="929"/>
      <c r="AH87" s="929"/>
      <c r="AI87" s="929"/>
      <c r="AJ87" s="929"/>
      <c r="AK87" s="929"/>
      <c r="AL87" s="929"/>
      <c r="AM87" s="929"/>
      <c r="AN87" s="929"/>
      <c r="AO87" s="929"/>
      <c r="AP87" s="929"/>
      <c r="AQ87" s="929"/>
      <c r="AR87" s="929"/>
      <c r="AS87" s="929"/>
      <c r="AT87" s="929"/>
      <c r="AU87" s="929"/>
      <c r="AV87" s="929"/>
      <c r="AW87" s="929"/>
      <c r="AX87" s="929"/>
      <c r="AY87" s="929"/>
      <c r="AZ87" s="930"/>
      <c r="BA87" s="930"/>
      <c r="BB87" s="930"/>
      <c r="BC87" s="930"/>
      <c r="BD87" s="931"/>
      <c r="BE87" s="223"/>
      <c r="BF87" s="223"/>
      <c r="BG87" s="223"/>
      <c r="BH87" s="223"/>
      <c r="BI87" s="223"/>
      <c r="BJ87" s="223"/>
      <c r="BK87" s="223"/>
      <c r="BL87" s="223"/>
      <c r="BM87" s="223"/>
      <c r="BN87" s="223"/>
      <c r="BO87" s="223"/>
      <c r="BP87" s="223"/>
      <c r="BQ87" s="220">
        <v>81</v>
      </c>
      <c r="BR87" s="225"/>
      <c r="BS87" s="904"/>
      <c r="BT87" s="905"/>
      <c r="BU87" s="905"/>
      <c r="BV87" s="905"/>
      <c r="BW87" s="905"/>
      <c r="BX87" s="905"/>
      <c r="BY87" s="905"/>
      <c r="BZ87" s="905"/>
      <c r="CA87" s="905"/>
      <c r="CB87" s="905"/>
      <c r="CC87" s="905"/>
      <c r="CD87" s="905"/>
      <c r="CE87" s="905"/>
      <c r="CF87" s="905"/>
      <c r="CG87" s="910"/>
      <c r="CH87" s="907"/>
      <c r="CI87" s="908"/>
      <c r="CJ87" s="908"/>
      <c r="CK87" s="908"/>
      <c r="CL87" s="909"/>
      <c r="CM87" s="907"/>
      <c r="CN87" s="908"/>
      <c r="CO87" s="908"/>
      <c r="CP87" s="908"/>
      <c r="CQ87" s="909"/>
      <c r="CR87" s="907"/>
      <c r="CS87" s="908"/>
      <c r="CT87" s="908"/>
      <c r="CU87" s="908"/>
      <c r="CV87" s="909"/>
      <c r="CW87" s="907"/>
      <c r="CX87" s="908"/>
      <c r="CY87" s="908"/>
      <c r="CZ87" s="908"/>
      <c r="DA87" s="909"/>
      <c r="DB87" s="907"/>
      <c r="DC87" s="908"/>
      <c r="DD87" s="908"/>
      <c r="DE87" s="908"/>
      <c r="DF87" s="909"/>
      <c r="DG87" s="907"/>
      <c r="DH87" s="908"/>
      <c r="DI87" s="908"/>
      <c r="DJ87" s="908"/>
      <c r="DK87" s="909"/>
      <c r="DL87" s="907"/>
      <c r="DM87" s="908"/>
      <c r="DN87" s="908"/>
      <c r="DO87" s="908"/>
      <c r="DP87" s="909"/>
      <c r="DQ87" s="907"/>
      <c r="DR87" s="908"/>
      <c r="DS87" s="908"/>
      <c r="DT87" s="908"/>
      <c r="DU87" s="909"/>
      <c r="DV87" s="904"/>
      <c r="DW87" s="905"/>
      <c r="DX87" s="905"/>
      <c r="DY87" s="905"/>
      <c r="DZ87" s="906"/>
      <c r="EA87" s="212"/>
    </row>
    <row r="88" spans="1:131" ht="26.25" customHeight="1" thickBot="1" x14ac:dyDescent="0.25">
      <c r="A88" s="222" t="s">
        <v>375</v>
      </c>
      <c r="B88" s="834" t="s">
        <v>398</v>
      </c>
      <c r="C88" s="835"/>
      <c r="D88" s="835"/>
      <c r="E88" s="835"/>
      <c r="F88" s="835"/>
      <c r="G88" s="835"/>
      <c r="H88" s="835"/>
      <c r="I88" s="835"/>
      <c r="J88" s="835"/>
      <c r="K88" s="835"/>
      <c r="L88" s="835"/>
      <c r="M88" s="835"/>
      <c r="N88" s="835"/>
      <c r="O88" s="835"/>
      <c r="P88" s="836"/>
      <c r="Q88" s="885"/>
      <c r="R88" s="886"/>
      <c r="S88" s="886"/>
      <c r="T88" s="886"/>
      <c r="U88" s="886"/>
      <c r="V88" s="886"/>
      <c r="W88" s="886"/>
      <c r="X88" s="886"/>
      <c r="Y88" s="886"/>
      <c r="Z88" s="886"/>
      <c r="AA88" s="886"/>
      <c r="AB88" s="886"/>
      <c r="AC88" s="886"/>
      <c r="AD88" s="886"/>
      <c r="AE88" s="886"/>
      <c r="AF88" s="889">
        <v>33625</v>
      </c>
      <c r="AG88" s="889"/>
      <c r="AH88" s="889"/>
      <c r="AI88" s="889"/>
      <c r="AJ88" s="889"/>
      <c r="AK88" s="886"/>
      <c r="AL88" s="886"/>
      <c r="AM88" s="886"/>
      <c r="AN88" s="886"/>
      <c r="AO88" s="886"/>
      <c r="AP88" s="889">
        <v>11830</v>
      </c>
      <c r="AQ88" s="889"/>
      <c r="AR88" s="889"/>
      <c r="AS88" s="889"/>
      <c r="AT88" s="889"/>
      <c r="AU88" s="889">
        <v>2314</v>
      </c>
      <c r="AV88" s="889"/>
      <c r="AW88" s="889"/>
      <c r="AX88" s="889"/>
      <c r="AY88" s="889"/>
      <c r="AZ88" s="894"/>
      <c r="BA88" s="894"/>
      <c r="BB88" s="894"/>
      <c r="BC88" s="894"/>
      <c r="BD88" s="895"/>
      <c r="BE88" s="223"/>
      <c r="BF88" s="223"/>
      <c r="BG88" s="223"/>
      <c r="BH88" s="223"/>
      <c r="BI88" s="223"/>
      <c r="BJ88" s="223"/>
      <c r="BK88" s="223"/>
      <c r="BL88" s="223"/>
      <c r="BM88" s="223"/>
      <c r="BN88" s="223"/>
      <c r="BO88" s="223"/>
      <c r="BP88" s="223"/>
      <c r="BQ88" s="220">
        <v>82</v>
      </c>
      <c r="BR88" s="225"/>
      <c r="BS88" s="904"/>
      <c r="BT88" s="905"/>
      <c r="BU88" s="905"/>
      <c r="BV88" s="905"/>
      <c r="BW88" s="905"/>
      <c r="BX88" s="905"/>
      <c r="BY88" s="905"/>
      <c r="BZ88" s="905"/>
      <c r="CA88" s="905"/>
      <c r="CB88" s="905"/>
      <c r="CC88" s="905"/>
      <c r="CD88" s="905"/>
      <c r="CE88" s="905"/>
      <c r="CF88" s="905"/>
      <c r="CG88" s="910"/>
      <c r="CH88" s="907"/>
      <c r="CI88" s="908"/>
      <c r="CJ88" s="908"/>
      <c r="CK88" s="908"/>
      <c r="CL88" s="909"/>
      <c r="CM88" s="907"/>
      <c r="CN88" s="908"/>
      <c r="CO88" s="908"/>
      <c r="CP88" s="908"/>
      <c r="CQ88" s="909"/>
      <c r="CR88" s="907"/>
      <c r="CS88" s="908"/>
      <c r="CT88" s="908"/>
      <c r="CU88" s="908"/>
      <c r="CV88" s="909"/>
      <c r="CW88" s="907"/>
      <c r="CX88" s="908"/>
      <c r="CY88" s="908"/>
      <c r="CZ88" s="908"/>
      <c r="DA88" s="909"/>
      <c r="DB88" s="907"/>
      <c r="DC88" s="908"/>
      <c r="DD88" s="908"/>
      <c r="DE88" s="908"/>
      <c r="DF88" s="909"/>
      <c r="DG88" s="907"/>
      <c r="DH88" s="908"/>
      <c r="DI88" s="908"/>
      <c r="DJ88" s="908"/>
      <c r="DK88" s="909"/>
      <c r="DL88" s="907"/>
      <c r="DM88" s="908"/>
      <c r="DN88" s="908"/>
      <c r="DO88" s="908"/>
      <c r="DP88" s="909"/>
      <c r="DQ88" s="907"/>
      <c r="DR88" s="908"/>
      <c r="DS88" s="908"/>
      <c r="DT88" s="908"/>
      <c r="DU88" s="909"/>
      <c r="DV88" s="904"/>
      <c r="DW88" s="905"/>
      <c r="DX88" s="905"/>
      <c r="DY88" s="905"/>
      <c r="DZ88" s="90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04"/>
      <c r="BT89" s="905"/>
      <c r="BU89" s="905"/>
      <c r="BV89" s="905"/>
      <c r="BW89" s="905"/>
      <c r="BX89" s="905"/>
      <c r="BY89" s="905"/>
      <c r="BZ89" s="905"/>
      <c r="CA89" s="905"/>
      <c r="CB89" s="905"/>
      <c r="CC89" s="905"/>
      <c r="CD89" s="905"/>
      <c r="CE89" s="905"/>
      <c r="CF89" s="905"/>
      <c r="CG89" s="910"/>
      <c r="CH89" s="907"/>
      <c r="CI89" s="908"/>
      <c r="CJ89" s="908"/>
      <c r="CK89" s="908"/>
      <c r="CL89" s="909"/>
      <c r="CM89" s="907"/>
      <c r="CN89" s="908"/>
      <c r="CO89" s="908"/>
      <c r="CP89" s="908"/>
      <c r="CQ89" s="909"/>
      <c r="CR89" s="907"/>
      <c r="CS89" s="908"/>
      <c r="CT89" s="908"/>
      <c r="CU89" s="908"/>
      <c r="CV89" s="909"/>
      <c r="CW89" s="907"/>
      <c r="CX89" s="908"/>
      <c r="CY89" s="908"/>
      <c r="CZ89" s="908"/>
      <c r="DA89" s="909"/>
      <c r="DB89" s="907"/>
      <c r="DC89" s="908"/>
      <c r="DD89" s="908"/>
      <c r="DE89" s="908"/>
      <c r="DF89" s="909"/>
      <c r="DG89" s="907"/>
      <c r="DH89" s="908"/>
      <c r="DI89" s="908"/>
      <c r="DJ89" s="908"/>
      <c r="DK89" s="909"/>
      <c r="DL89" s="907"/>
      <c r="DM89" s="908"/>
      <c r="DN89" s="908"/>
      <c r="DO89" s="908"/>
      <c r="DP89" s="909"/>
      <c r="DQ89" s="907"/>
      <c r="DR89" s="908"/>
      <c r="DS89" s="908"/>
      <c r="DT89" s="908"/>
      <c r="DU89" s="909"/>
      <c r="DV89" s="904"/>
      <c r="DW89" s="905"/>
      <c r="DX89" s="905"/>
      <c r="DY89" s="905"/>
      <c r="DZ89" s="90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04"/>
      <c r="BT90" s="905"/>
      <c r="BU90" s="905"/>
      <c r="BV90" s="905"/>
      <c r="BW90" s="905"/>
      <c r="BX90" s="905"/>
      <c r="BY90" s="905"/>
      <c r="BZ90" s="905"/>
      <c r="CA90" s="905"/>
      <c r="CB90" s="905"/>
      <c r="CC90" s="905"/>
      <c r="CD90" s="905"/>
      <c r="CE90" s="905"/>
      <c r="CF90" s="905"/>
      <c r="CG90" s="910"/>
      <c r="CH90" s="907"/>
      <c r="CI90" s="908"/>
      <c r="CJ90" s="908"/>
      <c r="CK90" s="908"/>
      <c r="CL90" s="909"/>
      <c r="CM90" s="907"/>
      <c r="CN90" s="908"/>
      <c r="CO90" s="908"/>
      <c r="CP90" s="908"/>
      <c r="CQ90" s="909"/>
      <c r="CR90" s="907"/>
      <c r="CS90" s="908"/>
      <c r="CT90" s="908"/>
      <c r="CU90" s="908"/>
      <c r="CV90" s="909"/>
      <c r="CW90" s="907"/>
      <c r="CX90" s="908"/>
      <c r="CY90" s="908"/>
      <c r="CZ90" s="908"/>
      <c r="DA90" s="909"/>
      <c r="DB90" s="907"/>
      <c r="DC90" s="908"/>
      <c r="DD90" s="908"/>
      <c r="DE90" s="908"/>
      <c r="DF90" s="909"/>
      <c r="DG90" s="907"/>
      <c r="DH90" s="908"/>
      <c r="DI90" s="908"/>
      <c r="DJ90" s="908"/>
      <c r="DK90" s="909"/>
      <c r="DL90" s="907"/>
      <c r="DM90" s="908"/>
      <c r="DN90" s="908"/>
      <c r="DO90" s="908"/>
      <c r="DP90" s="909"/>
      <c r="DQ90" s="907"/>
      <c r="DR90" s="908"/>
      <c r="DS90" s="908"/>
      <c r="DT90" s="908"/>
      <c r="DU90" s="909"/>
      <c r="DV90" s="904"/>
      <c r="DW90" s="905"/>
      <c r="DX90" s="905"/>
      <c r="DY90" s="905"/>
      <c r="DZ90" s="90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04"/>
      <c r="BT91" s="905"/>
      <c r="BU91" s="905"/>
      <c r="BV91" s="905"/>
      <c r="BW91" s="905"/>
      <c r="BX91" s="905"/>
      <c r="BY91" s="905"/>
      <c r="BZ91" s="905"/>
      <c r="CA91" s="905"/>
      <c r="CB91" s="905"/>
      <c r="CC91" s="905"/>
      <c r="CD91" s="905"/>
      <c r="CE91" s="905"/>
      <c r="CF91" s="905"/>
      <c r="CG91" s="910"/>
      <c r="CH91" s="907"/>
      <c r="CI91" s="908"/>
      <c r="CJ91" s="908"/>
      <c r="CK91" s="908"/>
      <c r="CL91" s="909"/>
      <c r="CM91" s="907"/>
      <c r="CN91" s="908"/>
      <c r="CO91" s="908"/>
      <c r="CP91" s="908"/>
      <c r="CQ91" s="909"/>
      <c r="CR91" s="907"/>
      <c r="CS91" s="908"/>
      <c r="CT91" s="908"/>
      <c r="CU91" s="908"/>
      <c r="CV91" s="909"/>
      <c r="CW91" s="907"/>
      <c r="CX91" s="908"/>
      <c r="CY91" s="908"/>
      <c r="CZ91" s="908"/>
      <c r="DA91" s="909"/>
      <c r="DB91" s="907"/>
      <c r="DC91" s="908"/>
      <c r="DD91" s="908"/>
      <c r="DE91" s="908"/>
      <c r="DF91" s="909"/>
      <c r="DG91" s="907"/>
      <c r="DH91" s="908"/>
      <c r="DI91" s="908"/>
      <c r="DJ91" s="908"/>
      <c r="DK91" s="909"/>
      <c r="DL91" s="907"/>
      <c r="DM91" s="908"/>
      <c r="DN91" s="908"/>
      <c r="DO91" s="908"/>
      <c r="DP91" s="909"/>
      <c r="DQ91" s="907"/>
      <c r="DR91" s="908"/>
      <c r="DS91" s="908"/>
      <c r="DT91" s="908"/>
      <c r="DU91" s="909"/>
      <c r="DV91" s="904"/>
      <c r="DW91" s="905"/>
      <c r="DX91" s="905"/>
      <c r="DY91" s="905"/>
      <c r="DZ91" s="90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04"/>
      <c r="BT92" s="905"/>
      <c r="BU92" s="905"/>
      <c r="BV92" s="905"/>
      <c r="BW92" s="905"/>
      <c r="BX92" s="905"/>
      <c r="BY92" s="905"/>
      <c r="BZ92" s="905"/>
      <c r="CA92" s="905"/>
      <c r="CB92" s="905"/>
      <c r="CC92" s="905"/>
      <c r="CD92" s="905"/>
      <c r="CE92" s="905"/>
      <c r="CF92" s="905"/>
      <c r="CG92" s="910"/>
      <c r="CH92" s="907"/>
      <c r="CI92" s="908"/>
      <c r="CJ92" s="908"/>
      <c r="CK92" s="908"/>
      <c r="CL92" s="909"/>
      <c r="CM92" s="907"/>
      <c r="CN92" s="908"/>
      <c r="CO92" s="908"/>
      <c r="CP92" s="908"/>
      <c r="CQ92" s="909"/>
      <c r="CR92" s="907"/>
      <c r="CS92" s="908"/>
      <c r="CT92" s="908"/>
      <c r="CU92" s="908"/>
      <c r="CV92" s="909"/>
      <c r="CW92" s="907"/>
      <c r="CX92" s="908"/>
      <c r="CY92" s="908"/>
      <c r="CZ92" s="908"/>
      <c r="DA92" s="909"/>
      <c r="DB92" s="907"/>
      <c r="DC92" s="908"/>
      <c r="DD92" s="908"/>
      <c r="DE92" s="908"/>
      <c r="DF92" s="909"/>
      <c r="DG92" s="907"/>
      <c r="DH92" s="908"/>
      <c r="DI92" s="908"/>
      <c r="DJ92" s="908"/>
      <c r="DK92" s="909"/>
      <c r="DL92" s="907"/>
      <c r="DM92" s="908"/>
      <c r="DN92" s="908"/>
      <c r="DO92" s="908"/>
      <c r="DP92" s="909"/>
      <c r="DQ92" s="907"/>
      <c r="DR92" s="908"/>
      <c r="DS92" s="908"/>
      <c r="DT92" s="908"/>
      <c r="DU92" s="909"/>
      <c r="DV92" s="904"/>
      <c r="DW92" s="905"/>
      <c r="DX92" s="905"/>
      <c r="DY92" s="905"/>
      <c r="DZ92" s="90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04"/>
      <c r="BT93" s="905"/>
      <c r="BU93" s="905"/>
      <c r="BV93" s="905"/>
      <c r="BW93" s="905"/>
      <c r="BX93" s="905"/>
      <c r="BY93" s="905"/>
      <c r="BZ93" s="905"/>
      <c r="CA93" s="905"/>
      <c r="CB93" s="905"/>
      <c r="CC93" s="905"/>
      <c r="CD93" s="905"/>
      <c r="CE93" s="905"/>
      <c r="CF93" s="905"/>
      <c r="CG93" s="910"/>
      <c r="CH93" s="907"/>
      <c r="CI93" s="908"/>
      <c r="CJ93" s="908"/>
      <c r="CK93" s="908"/>
      <c r="CL93" s="909"/>
      <c r="CM93" s="907"/>
      <c r="CN93" s="908"/>
      <c r="CO93" s="908"/>
      <c r="CP93" s="908"/>
      <c r="CQ93" s="909"/>
      <c r="CR93" s="907"/>
      <c r="CS93" s="908"/>
      <c r="CT93" s="908"/>
      <c r="CU93" s="908"/>
      <c r="CV93" s="909"/>
      <c r="CW93" s="907"/>
      <c r="CX93" s="908"/>
      <c r="CY93" s="908"/>
      <c r="CZ93" s="908"/>
      <c r="DA93" s="909"/>
      <c r="DB93" s="907"/>
      <c r="DC93" s="908"/>
      <c r="DD93" s="908"/>
      <c r="DE93" s="908"/>
      <c r="DF93" s="909"/>
      <c r="DG93" s="907"/>
      <c r="DH93" s="908"/>
      <c r="DI93" s="908"/>
      <c r="DJ93" s="908"/>
      <c r="DK93" s="909"/>
      <c r="DL93" s="907"/>
      <c r="DM93" s="908"/>
      <c r="DN93" s="908"/>
      <c r="DO93" s="908"/>
      <c r="DP93" s="909"/>
      <c r="DQ93" s="907"/>
      <c r="DR93" s="908"/>
      <c r="DS93" s="908"/>
      <c r="DT93" s="908"/>
      <c r="DU93" s="909"/>
      <c r="DV93" s="904"/>
      <c r="DW93" s="905"/>
      <c r="DX93" s="905"/>
      <c r="DY93" s="905"/>
      <c r="DZ93" s="90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04"/>
      <c r="BT94" s="905"/>
      <c r="BU94" s="905"/>
      <c r="BV94" s="905"/>
      <c r="BW94" s="905"/>
      <c r="BX94" s="905"/>
      <c r="BY94" s="905"/>
      <c r="BZ94" s="905"/>
      <c r="CA94" s="905"/>
      <c r="CB94" s="905"/>
      <c r="CC94" s="905"/>
      <c r="CD94" s="905"/>
      <c r="CE94" s="905"/>
      <c r="CF94" s="905"/>
      <c r="CG94" s="910"/>
      <c r="CH94" s="907"/>
      <c r="CI94" s="908"/>
      <c r="CJ94" s="908"/>
      <c r="CK94" s="908"/>
      <c r="CL94" s="909"/>
      <c r="CM94" s="907"/>
      <c r="CN94" s="908"/>
      <c r="CO94" s="908"/>
      <c r="CP94" s="908"/>
      <c r="CQ94" s="909"/>
      <c r="CR94" s="907"/>
      <c r="CS94" s="908"/>
      <c r="CT94" s="908"/>
      <c r="CU94" s="908"/>
      <c r="CV94" s="909"/>
      <c r="CW94" s="907"/>
      <c r="CX94" s="908"/>
      <c r="CY94" s="908"/>
      <c r="CZ94" s="908"/>
      <c r="DA94" s="909"/>
      <c r="DB94" s="907"/>
      <c r="DC94" s="908"/>
      <c r="DD94" s="908"/>
      <c r="DE94" s="908"/>
      <c r="DF94" s="909"/>
      <c r="DG94" s="907"/>
      <c r="DH94" s="908"/>
      <c r="DI94" s="908"/>
      <c r="DJ94" s="908"/>
      <c r="DK94" s="909"/>
      <c r="DL94" s="907"/>
      <c r="DM94" s="908"/>
      <c r="DN94" s="908"/>
      <c r="DO94" s="908"/>
      <c r="DP94" s="909"/>
      <c r="DQ94" s="907"/>
      <c r="DR94" s="908"/>
      <c r="DS94" s="908"/>
      <c r="DT94" s="908"/>
      <c r="DU94" s="909"/>
      <c r="DV94" s="904"/>
      <c r="DW94" s="905"/>
      <c r="DX94" s="905"/>
      <c r="DY94" s="905"/>
      <c r="DZ94" s="90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04"/>
      <c r="BT95" s="905"/>
      <c r="BU95" s="905"/>
      <c r="BV95" s="905"/>
      <c r="BW95" s="905"/>
      <c r="BX95" s="905"/>
      <c r="BY95" s="905"/>
      <c r="BZ95" s="905"/>
      <c r="CA95" s="905"/>
      <c r="CB95" s="905"/>
      <c r="CC95" s="905"/>
      <c r="CD95" s="905"/>
      <c r="CE95" s="905"/>
      <c r="CF95" s="905"/>
      <c r="CG95" s="910"/>
      <c r="CH95" s="907"/>
      <c r="CI95" s="908"/>
      <c r="CJ95" s="908"/>
      <c r="CK95" s="908"/>
      <c r="CL95" s="909"/>
      <c r="CM95" s="907"/>
      <c r="CN95" s="908"/>
      <c r="CO95" s="908"/>
      <c r="CP95" s="908"/>
      <c r="CQ95" s="909"/>
      <c r="CR95" s="907"/>
      <c r="CS95" s="908"/>
      <c r="CT95" s="908"/>
      <c r="CU95" s="908"/>
      <c r="CV95" s="909"/>
      <c r="CW95" s="907"/>
      <c r="CX95" s="908"/>
      <c r="CY95" s="908"/>
      <c r="CZ95" s="908"/>
      <c r="DA95" s="909"/>
      <c r="DB95" s="907"/>
      <c r="DC95" s="908"/>
      <c r="DD95" s="908"/>
      <c r="DE95" s="908"/>
      <c r="DF95" s="909"/>
      <c r="DG95" s="907"/>
      <c r="DH95" s="908"/>
      <c r="DI95" s="908"/>
      <c r="DJ95" s="908"/>
      <c r="DK95" s="909"/>
      <c r="DL95" s="907"/>
      <c r="DM95" s="908"/>
      <c r="DN95" s="908"/>
      <c r="DO95" s="908"/>
      <c r="DP95" s="909"/>
      <c r="DQ95" s="907"/>
      <c r="DR95" s="908"/>
      <c r="DS95" s="908"/>
      <c r="DT95" s="908"/>
      <c r="DU95" s="909"/>
      <c r="DV95" s="904"/>
      <c r="DW95" s="905"/>
      <c r="DX95" s="905"/>
      <c r="DY95" s="905"/>
      <c r="DZ95" s="90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04"/>
      <c r="BT96" s="905"/>
      <c r="BU96" s="905"/>
      <c r="BV96" s="905"/>
      <c r="BW96" s="905"/>
      <c r="BX96" s="905"/>
      <c r="BY96" s="905"/>
      <c r="BZ96" s="905"/>
      <c r="CA96" s="905"/>
      <c r="CB96" s="905"/>
      <c r="CC96" s="905"/>
      <c r="CD96" s="905"/>
      <c r="CE96" s="905"/>
      <c r="CF96" s="905"/>
      <c r="CG96" s="910"/>
      <c r="CH96" s="907"/>
      <c r="CI96" s="908"/>
      <c r="CJ96" s="908"/>
      <c r="CK96" s="908"/>
      <c r="CL96" s="909"/>
      <c r="CM96" s="907"/>
      <c r="CN96" s="908"/>
      <c r="CO96" s="908"/>
      <c r="CP96" s="908"/>
      <c r="CQ96" s="909"/>
      <c r="CR96" s="907"/>
      <c r="CS96" s="908"/>
      <c r="CT96" s="908"/>
      <c r="CU96" s="908"/>
      <c r="CV96" s="909"/>
      <c r="CW96" s="907"/>
      <c r="CX96" s="908"/>
      <c r="CY96" s="908"/>
      <c r="CZ96" s="908"/>
      <c r="DA96" s="909"/>
      <c r="DB96" s="907"/>
      <c r="DC96" s="908"/>
      <c r="DD96" s="908"/>
      <c r="DE96" s="908"/>
      <c r="DF96" s="909"/>
      <c r="DG96" s="907"/>
      <c r="DH96" s="908"/>
      <c r="DI96" s="908"/>
      <c r="DJ96" s="908"/>
      <c r="DK96" s="909"/>
      <c r="DL96" s="907"/>
      <c r="DM96" s="908"/>
      <c r="DN96" s="908"/>
      <c r="DO96" s="908"/>
      <c r="DP96" s="909"/>
      <c r="DQ96" s="907"/>
      <c r="DR96" s="908"/>
      <c r="DS96" s="908"/>
      <c r="DT96" s="908"/>
      <c r="DU96" s="909"/>
      <c r="DV96" s="904"/>
      <c r="DW96" s="905"/>
      <c r="DX96" s="905"/>
      <c r="DY96" s="905"/>
      <c r="DZ96" s="90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04"/>
      <c r="BT97" s="905"/>
      <c r="BU97" s="905"/>
      <c r="BV97" s="905"/>
      <c r="BW97" s="905"/>
      <c r="BX97" s="905"/>
      <c r="BY97" s="905"/>
      <c r="BZ97" s="905"/>
      <c r="CA97" s="905"/>
      <c r="CB97" s="905"/>
      <c r="CC97" s="905"/>
      <c r="CD97" s="905"/>
      <c r="CE97" s="905"/>
      <c r="CF97" s="905"/>
      <c r="CG97" s="910"/>
      <c r="CH97" s="907"/>
      <c r="CI97" s="908"/>
      <c r="CJ97" s="908"/>
      <c r="CK97" s="908"/>
      <c r="CL97" s="909"/>
      <c r="CM97" s="907"/>
      <c r="CN97" s="908"/>
      <c r="CO97" s="908"/>
      <c r="CP97" s="908"/>
      <c r="CQ97" s="909"/>
      <c r="CR97" s="907"/>
      <c r="CS97" s="908"/>
      <c r="CT97" s="908"/>
      <c r="CU97" s="908"/>
      <c r="CV97" s="909"/>
      <c r="CW97" s="907"/>
      <c r="CX97" s="908"/>
      <c r="CY97" s="908"/>
      <c r="CZ97" s="908"/>
      <c r="DA97" s="909"/>
      <c r="DB97" s="907"/>
      <c r="DC97" s="908"/>
      <c r="DD97" s="908"/>
      <c r="DE97" s="908"/>
      <c r="DF97" s="909"/>
      <c r="DG97" s="907"/>
      <c r="DH97" s="908"/>
      <c r="DI97" s="908"/>
      <c r="DJ97" s="908"/>
      <c r="DK97" s="909"/>
      <c r="DL97" s="907"/>
      <c r="DM97" s="908"/>
      <c r="DN97" s="908"/>
      <c r="DO97" s="908"/>
      <c r="DP97" s="909"/>
      <c r="DQ97" s="907"/>
      <c r="DR97" s="908"/>
      <c r="DS97" s="908"/>
      <c r="DT97" s="908"/>
      <c r="DU97" s="909"/>
      <c r="DV97" s="904"/>
      <c r="DW97" s="905"/>
      <c r="DX97" s="905"/>
      <c r="DY97" s="905"/>
      <c r="DZ97" s="90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04"/>
      <c r="BT98" s="905"/>
      <c r="BU98" s="905"/>
      <c r="BV98" s="905"/>
      <c r="BW98" s="905"/>
      <c r="BX98" s="905"/>
      <c r="BY98" s="905"/>
      <c r="BZ98" s="905"/>
      <c r="CA98" s="905"/>
      <c r="CB98" s="905"/>
      <c r="CC98" s="905"/>
      <c r="CD98" s="905"/>
      <c r="CE98" s="905"/>
      <c r="CF98" s="905"/>
      <c r="CG98" s="910"/>
      <c r="CH98" s="907"/>
      <c r="CI98" s="908"/>
      <c r="CJ98" s="908"/>
      <c r="CK98" s="908"/>
      <c r="CL98" s="909"/>
      <c r="CM98" s="907"/>
      <c r="CN98" s="908"/>
      <c r="CO98" s="908"/>
      <c r="CP98" s="908"/>
      <c r="CQ98" s="909"/>
      <c r="CR98" s="907"/>
      <c r="CS98" s="908"/>
      <c r="CT98" s="908"/>
      <c r="CU98" s="908"/>
      <c r="CV98" s="909"/>
      <c r="CW98" s="907"/>
      <c r="CX98" s="908"/>
      <c r="CY98" s="908"/>
      <c r="CZ98" s="908"/>
      <c r="DA98" s="909"/>
      <c r="DB98" s="907"/>
      <c r="DC98" s="908"/>
      <c r="DD98" s="908"/>
      <c r="DE98" s="908"/>
      <c r="DF98" s="909"/>
      <c r="DG98" s="907"/>
      <c r="DH98" s="908"/>
      <c r="DI98" s="908"/>
      <c r="DJ98" s="908"/>
      <c r="DK98" s="909"/>
      <c r="DL98" s="907"/>
      <c r="DM98" s="908"/>
      <c r="DN98" s="908"/>
      <c r="DO98" s="908"/>
      <c r="DP98" s="909"/>
      <c r="DQ98" s="907"/>
      <c r="DR98" s="908"/>
      <c r="DS98" s="908"/>
      <c r="DT98" s="908"/>
      <c r="DU98" s="909"/>
      <c r="DV98" s="904"/>
      <c r="DW98" s="905"/>
      <c r="DX98" s="905"/>
      <c r="DY98" s="905"/>
      <c r="DZ98" s="90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04"/>
      <c r="BT99" s="905"/>
      <c r="BU99" s="905"/>
      <c r="BV99" s="905"/>
      <c r="BW99" s="905"/>
      <c r="BX99" s="905"/>
      <c r="BY99" s="905"/>
      <c r="BZ99" s="905"/>
      <c r="CA99" s="905"/>
      <c r="CB99" s="905"/>
      <c r="CC99" s="905"/>
      <c r="CD99" s="905"/>
      <c r="CE99" s="905"/>
      <c r="CF99" s="905"/>
      <c r="CG99" s="910"/>
      <c r="CH99" s="907"/>
      <c r="CI99" s="908"/>
      <c r="CJ99" s="908"/>
      <c r="CK99" s="908"/>
      <c r="CL99" s="909"/>
      <c r="CM99" s="907"/>
      <c r="CN99" s="908"/>
      <c r="CO99" s="908"/>
      <c r="CP99" s="908"/>
      <c r="CQ99" s="909"/>
      <c r="CR99" s="907"/>
      <c r="CS99" s="908"/>
      <c r="CT99" s="908"/>
      <c r="CU99" s="908"/>
      <c r="CV99" s="909"/>
      <c r="CW99" s="907"/>
      <c r="CX99" s="908"/>
      <c r="CY99" s="908"/>
      <c r="CZ99" s="908"/>
      <c r="DA99" s="909"/>
      <c r="DB99" s="907"/>
      <c r="DC99" s="908"/>
      <c r="DD99" s="908"/>
      <c r="DE99" s="908"/>
      <c r="DF99" s="909"/>
      <c r="DG99" s="907"/>
      <c r="DH99" s="908"/>
      <c r="DI99" s="908"/>
      <c r="DJ99" s="908"/>
      <c r="DK99" s="909"/>
      <c r="DL99" s="907"/>
      <c r="DM99" s="908"/>
      <c r="DN99" s="908"/>
      <c r="DO99" s="908"/>
      <c r="DP99" s="909"/>
      <c r="DQ99" s="907"/>
      <c r="DR99" s="908"/>
      <c r="DS99" s="908"/>
      <c r="DT99" s="908"/>
      <c r="DU99" s="909"/>
      <c r="DV99" s="904"/>
      <c r="DW99" s="905"/>
      <c r="DX99" s="905"/>
      <c r="DY99" s="905"/>
      <c r="DZ99" s="90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04"/>
      <c r="BT100" s="905"/>
      <c r="BU100" s="905"/>
      <c r="BV100" s="905"/>
      <c r="BW100" s="905"/>
      <c r="BX100" s="905"/>
      <c r="BY100" s="905"/>
      <c r="BZ100" s="905"/>
      <c r="CA100" s="905"/>
      <c r="CB100" s="905"/>
      <c r="CC100" s="905"/>
      <c r="CD100" s="905"/>
      <c r="CE100" s="905"/>
      <c r="CF100" s="905"/>
      <c r="CG100" s="910"/>
      <c r="CH100" s="907"/>
      <c r="CI100" s="908"/>
      <c r="CJ100" s="908"/>
      <c r="CK100" s="908"/>
      <c r="CL100" s="909"/>
      <c r="CM100" s="907"/>
      <c r="CN100" s="908"/>
      <c r="CO100" s="908"/>
      <c r="CP100" s="908"/>
      <c r="CQ100" s="909"/>
      <c r="CR100" s="907"/>
      <c r="CS100" s="908"/>
      <c r="CT100" s="908"/>
      <c r="CU100" s="908"/>
      <c r="CV100" s="909"/>
      <c r="CW100" s="907"/>
      <c r="CX100" s="908"/>
      <c r="CY100" s="908"/>
      <c r="CZ100" s="908"/>
      <c r="DA100" s="909"/>
      <c r="DB100" s="907"/>
      <c r="DC100" s="908"/>
      <c r="DD100" s="908"/>
      <c r="DE100" s="908"/>
      <c r="DF100" s="909"/>
      <c r="DG100" s="907"/>
      <c r="DH100" s="908"/>
      <c r="DI100" s="908"/>
      <c r="DJ100" s="908"/>
      <c r="DK100" s="909"/>
      <c r="DL100" s="907"/>
      <c r="DM100" s="908"/>
      <c r="DN100" s="908"/>
      <c r="DO100" s="908"/>
      <c r="DP100" s="909"/>
      <c r="DQ100" s="907"/>
      <c r="DR100" s="908"/>
      <c r="DS100" s="908"/>
      <c r="DT100" s="908"/>
      <c r="DU100" s="909"/>
      <c r="DV100" s="904"/>
      <c r="DW100" s="905"/>
      <c r="DX100" s="905"/>
      <c r="DY100" s="905"/>
      <c r="DZ100" s="90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04"/>
      <c r="BT101" s="905"/>
      <c r="BU101" s="905"/>
      <c r="BV101" s="905"/>
      <c r="BW101" s="905"/>
      <c r="BX101" s="905"/>
      <c r="BY101" s="905"/>
      <c r="BZ101" s="905"/>
      <c r="CA101" s="905"/>
      <c r="CB101" s="905"/>
      <c r="CC101" s="905"/>
      <c r="CD101" s="905"/>
      <c r="CE101" s="905"/>
      <c r="CF101" s="905"/>
      <c r="CG101" s="910"/>
      <c r="CH101" s="907"/>
      <c r="CI101" s="908"/>
      <c r="CJ101" s="908"/>
      <c r="CK101" s="908"/>
      <c r="CL101" s="909"/>
      <c r="CM101" s="907"/>
      <c r="CN101" s="908"/>
      <c r="CO101" s="908"/>
      <c r="CP101" s="908"/>
      <c r="CQ101" s="909"/>
      <c r="CR101" s="907"/>
      <c r="CS101" s="908"/>
      <c r="CT101" s="908"/>
      <c r="CU101" s="908"/>
      <c r="CV101" s="909"/>
      <c r="CW101" s="907"/>
      <c r="CX101" s="908"/>
      <c r="CY101" s="908"/>
      <c r="CZ101" s="908"/>
      <c r="DA101" s="909"/>
      <c r="DB101" s="907"/>
      <c r="DC101" s="908"/>
      <c r="DD101" s="908"/>
      <c r="DE101" s="908"/>
      <c r="DF101" s="909"/>
      <c r="DG101" s="907"/>
      <c r="DH101" s="908"/>
      <c r="DI101" s="908"/>
      <c r="DJ101" s="908"/>
      <c r="DK101" s="909"/>
      <c r="DL101" s="907"/>
      <c r="DM101" s="908"/>
      <c r="DN101" s="908"/>
      <c r="DO101" s="908"/>
      <c r="DP101" s="909"/>
      <c r="DQ101" s="907"/>
      <c r="DR101" s="908"/>
      <c r="DS101" s="908"/>
      <c r="DT101" s="908"/>
      <c r="DU101" s="909"/>
      <c r="DV101" s="904"/>
      <c r="DW101" s="905"/>
      <c r="DX101" s="905"/>
      <c r="DY101" s="905"/>
      <c r="DZ101" s="90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834" t="s">
        <v>399</v>
      </c>
      <c r="BS102" s="835"/>
      <c r="BT102" s="835"/>
      <c r="BU102" s="835"/>
      <c r="BV102" s="835"/>
      <c r="BW102" s="835"/>
      <c r="BX102" s="835"/>
      <c r="BY102" s="835"/>
      <c r="BZ102" s="835"/>
      <c r="CA102" s="835"/>
      <c r="CB102" s="835"/>
      <c r="CC102" s="835"/>
      <c r="CD102" s="835"/>
      <c r="CE102" s="835"/>
      <c r="CF102" s="835"/>
      <c r="CG102" s="836"/>
      <c r="CH102" s="932"/>
      <c r="CI102" s="933"/>
      <c r="CJ102" s="933"/>
      <c r="CK102" s="933"/>
      <c r="CL102" s="934"/>
      <c r="CM102" s="932"/>
      <c r="CN102" s="933"/>
      <c r="CO102" s="933"/>
      <c r="CP102" s="933"/>
      <c r="CQ102" s="934"/>
      <c r="CR102" s="935"/>
      <c r="CS102" s="897"/>
      <c r="CT102" s="897"/>
      <c r="CU102" s="897"/>
      <c r="CV102" s="936"/>
      <c r="CW102" s="935"/>
      <c r="CX102" s="897"/>
      <c r="CY102" s="897"/>
      <c r="CZ102" s="897"/>
      <c r="DA102" s="936"/>
      <c r="DB102" s="935"/>
      <c r="DC102" s="897"/>
      <c r="DD102" s="897"/>
      <c r="DE102" s="897"/>
      <c r="DF102" s="936"/>
      <c r="DG102" s="935"/>
      <c r="DH102" s="897"/>
      <c r="DI102" s="897"/>
      <c r="DJ102" s="897"/>
      <c r="DK102" s="936"/>
      <c r="DL102" s="935"/>
      <c r="DM102" s="897"/>
      <c r="DN102" s="897"/>
      <c r="DO102" s="897"/>
      <c r="DP102" s="936"/>
      <c r="DQ102" s="935"/>
      <c r="DR102" s="897"/>
      <c r="DS102" s="897"/>
      <c r="DT102" s="897"/>
      <c r="DU102" s="936"/>
      <c r="DV102" s="834"/>
      <c r="DW102" s="835"/>
      <c r="DX102" s="835"/>
      <c r="DY102" s="835"/>
      <c r="DZ102" s="959"/>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60" t="s">
        <v>400</v>
      </c>
      <c r="BR103" s="960"/>
      <c r="BS103" s="960"/>
      <c r="BT103" s="960"/>
      <c r="BU103" s="960"/>
      <c r="BV103" s="960"/>
      <c r="BW103" s="960"/>
      <c r="BX103" s="960"/>
      <c r="BY103" s="960"/>
      <c r="BZ103" s="960"/>
      <c r="CA103" s="960"/>
      <c r="CB103" s="960"/>
      <c r="CC103" s="960"/>
      <c r="CD103" s="960"/>
      <c r="CE103" s="960"/>
      <c r="CF103" s="960"/>
      <c r="CG103" s="960"/>
      <c r="CH103" s="960"/>
      <c r="CI103" s="960"/>
      <c r="CJ103" s="960"/>
      <c r="CK103" s="960"/>
      <c r="CL103" s="960"/>
      <c r="CM103" s="960"/>
      <c r="CN103" s="960"/>
      <c r="CO103" s="960"/>
      <c r="CP103" s="960"/>
      <c r="CQ103" s="960"/>
      <c r="CR103" s="960"/>
      <c r="CS103" s="960"/>
      <c r="CT103" s="960"/>
      <c r="CU103" s="960"/>
      <c r="CV103" s="960"/>
      <c r="CW103" s="960"/>
      <c r="CX103" s="960"/>
      <c r="CY103" s="960"/>
      <c r="CZ103" s="960"/>
      <c r="DA103" s="960"/>
      <c r="DB103" s="960"/>
      <c r="DC103" s="960"/>
      <c r="DD103" s="960"/>
      <c r="DE103" s="960"/>
      <c r="DF103" s="960"/>
      <c r="DG103" s="960"/>
      <c r="DH103" s="960"/>
      <c r="DI103" s="960"/>
      <c r="DJ103" s="960"/>
      <c r="DK103" s="960"/>
      <c r="DL103" s="960"/>
      <c r="DM103" s="960"/>
      <c r="DN103" s="960"/>
      <c r="DO103" s="960"/>
      <c r="DP103" s="960"/>
      <c r="DQ103" s="960"/>
      <c r="DR103" s="960"/>
      <c r="DS103" s="960"/>
      <c r="DT103" s="960"/>
      <c r="DU103" s="960"/>
      <c r="DV103" s="960"/>
      <c r="DW103" s="960"/>
      <c r="DX103" s="960"/>
      <c r="DY103" s="960"/>
      <c r="DZ103" s="960"/>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1" t="s">
        <v>401</v>
      </c>
      <c r="BR104" s="961"/>
      <c r="BS104" s="961"/>
      <c r="BT104" s="961"/>
      <c r="BU104" s="961"/>
      <c r="BV104" s="961"/>
      <c r="BW104" s="961"/>
      <c r="BX104" s="961"/>
      <c r="BY104" s="961"/>
      <c r="BZ104" s="961"/>
      <c r="CA104" s="961"/>
      <c r="CB104" s="961"/>
      <c r="CC104" s="961"/>
      <c r="CD104" s="961"/>
      <c r="CE104" s="961"/>
      <c r="CF104" s="961"/>
      <c r="CG104" s="961"/>
      <c r="CH104" s="961"/>
      <c r="CI104" s="961"/>
      <c r="CJ104" s="961"/>
      <c r="CK104" s="961"/>
      <c r="CL104" s="961"/>
      <c r="CM104" s="961"/>
      <c r="CN104" s="961"/>
      <c r="CO104" s="961"/>
      <c r="CP104" s="961"/>
      <c r="CQ104" s="961"/>
      <c r="CR104" s="961"/>
      <c r="CS104" s="961"/>
      <c r="CT104" s="961"/>
      <c r="CU104" s="961"/>
      <c r="CV104" s="961"/>
      <c r="CW104" s="961"/>
      <c r="CX104" s="961"/>
      <c r="CY104" s="961"/>
      <c r="CZ104" s="961"/>
      <c r="DA104" s="961"/>
      <c r="DB104" s="961"/>
      <c r="DC104" s="961"/>
      <c r="DD104" s="961"/>
      <c r="DE104" s="961"/>
      <c r="DF104" s="961"/>
      <c r="DG104" s="961"/>
      <c r="DH104" s="961"/>
      <c r="DI104" s="961"/>
      <c r="DJ104" s="961"/>
      <c r="DK104" s="961"/>
      <c r="DL104" s="961"/>
      <c r="DM104" s="961"/>
      <c r="DN104" s="961"/>
      <c r="DO104" s="961"/>
      <c r="DP104" s="961"/>
      <c r="DQ104" s="961"/>
      <c r="DR104" s="961"/>
      <c r="DS104" s="961"/>
      <c r="DT104" s="961"/>
      <c r="DU104" s="961"/>
      <c r="DV104" s="961"/>
      <c r="DW104" s="961"/>
      <c r="DX104" s="961"/>
      <c r="DY104" s="961"/>
      <c r="DZ104" s="961"/>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62" t="s">
        <v>404</v>
      </c>
      <c r="B108" s="963"/>
      <c r="C108" s="963"/>
      <c r="D108" s="963"/>
      <c r="E108" s="963"/>
      <c r="F108" s="963"/>
      <c r="G108" s="963"/>
      <c r="H108" s="963"/>
      <c r="I108" s="963"/>
      <c r="J108" s="963"/>
      <c r="K108" s="963"/>
      <c r="L108" s="963"/>
      <c r="M108" s="963"/>
      <c r="N108" s="963"/>
      <c r="O108" s="963"/>
      <c r="P108" s="963"/>
      <c r="Q108" s="963"/>
      <c r="R108" s="963"/>
      <c r="S108" s="963"/>
      <c r="T108" s="963"/>
      <c r="U108" s="963"/>
      <c r="V108" s="963"/>
      <c r="W108" s="963"/>
      <c r="X108" s="963"/>
      <c r="Y108" s="963"/>
      <c r="Z108" s="963"/>
      <c r="AA108" s="963"/>
      <c r="AB108" s="963"/>
      <c r="AC108" s="963"/>
      <c r="AD108" s="963"/>
      <c r="AE108" s="963"/>
      <c r="AF108" s="963"/>
      <c r="AG108" s="963"/>
      <c r="AH108" s="963"/>
      <c r="AI108" s="963"/>
      <c r="AJ108" s="963"/>
      <c r="AK108" s="963"/>
      <c r="AL108" s="963"/>
      <c r="AM108" s="963"/>
      <c r="AN108" s="963"/>
      <c r="AO108" s="963"/>
      <c r="AP108" s="963"/>
      <c r="AQ108" s="963"/>
      <c r="AR108" s="963"/>
      <c r="AS108" s="963"/>
      <c r="AT108" s="964"/>
      <c r="AU108" s="962" t="s">
        <v>405</v>
      </c>
      <c r="AV108" s="963"/>
      <c r="AW108" s="963"/>
      <c r="AX108" s="963"/>
      <c r="AY108" s="963"/>
      <c r="AZ108" s="963"/>
      <c r="BA108" s="963"/>
      <c r="BB108" s="963"/>
      <c r="BC108" s="963"/>
      <c r="BD108" s="963"/>
      <c r="BE108" s="963"/>
      <c r="BF108" s="963"/>
      <c r="BG108" s="963"/>
      <c r="BH108" s="963"/>
      <c r="BI108" s="963"/>
      <c r="BJ108" s="963"/>
      <c r="BK108" s="963"/>
      <c r="BL108" s="963"/>
      <c r="BM108" s="963"/>
      <c r="BN108" s="963"/>
      <c r="BO108" s="963"/>
      <c r="BP108" s="963"/>
      <c r="BQ108" s="963"/>
      <c r="BR108" s="963"/>
      <c r="BS108" s="963"/>
      <c r="BT108" s="963"/>
      <c r="BU108" s="963"/>
      <c r="BV108" s="963"/>
      <c r="BW108" s="963"/>
      <c r="BX108" s="963"/>
      <c r="BY108" s="963"/>
      <c r="BZ108" s="963"/>
      <c r="CA108" s="963"/>
      <c r="CB108" s="963"/>
      <c r="CC108" s="963"/>
      <c r="CD108" s="963"/>
      <c r="CE108" s="963"/>
      <c r="CF108" s="963"/>
      <c r="CG108" s="963"/>
      <c r="CH108" s="963"/>
      <c r="CI108" s="963"/>
      <c r="CJ108" s="963"/>
      <c r="CK108" s="963"/>
      <c r="CL108" s="963"/>
      <c r="CM108" s="963"/>
      <c r="CN108" s="963"/>
      <c r="CO108" s="963"/>
      <c r="CP108" s="963"/>
      <c r="CQ108" s="963"/>
      <c r="CR108" s="963"/>
      <c r="CS108" s="963"/>
      <c r="CT108" s="963"/>
      <c r="CU108" s="963"/>
      <c r="CV108" s="963"/>
      <c r="CW108" s="963"/>
      <c r="CX108" s="963"/>
      <c r="CY108" s="963"/>
      <c r="CZ108" s="963"/>
      <c r="DA108" s="963"/>
      <c r="DB108" s="963"/>
      <c r="DC108" s="963"/>
      <c r="DD108" s="963"/>
      <c r="DE108" s="963"/>
      <c r="DF108" s="963"/>
      <c r="DG108" s="963"/>
      <c r="DH108" s="963"/>
      <c r="DI108" s="963"/>
      <c r="DJ108" s="963"/>
      <c r="DK108" s="963"/>
      <c r="DL108" s="963"/>
      <c r="DM108" s="963"/>
      <c r="DN108" s="963"/>
      <c r="DO108" s="963"/>
      <c r="DP108" s="963"/>
      <c r="DQ108" s="963"/>
      <c r="DR108" s="963"/>
      <c r="DS108" s="963"/>
      <c r="DT108" s="963"/>
      <c r="DU108" s="963"/>
      <c r="DV108" s="963"/>
      <c r="DW108" s="963"/>
      <c r="DX108" s="963"/>
      <c r="DY108" s="963"/>
      <c r="DZ108" s="964"/>
    </row>
    <row r="109" spans="1:131" s="212" customFormat="1" ht="26.25" customHeight="1" x14ac:dyDescent="0.2">
      <c r="A109" s="957" t="s">
        <v>406</v>
      </c>
      <c r="B109" s="938"/>
      <c r="C109" s="938"/>
      <c r="D109" s="938"/>
      <c r="E109" s="938"/>
      <c r="F109" s="938"/>
      <c r="G109" s="938"/>
      <c r="H109" s="938"/>
      <c r="I109" s="938"/>
      <c r="J109" s="938"/>
      <c r="K109" s="938"/>
      <c r="L109" s="938"/>
      <c r="M109" s="938"/>
      <c r="N109" s="938"/>
      <c r="O109" s="938"/>
      <c r="P109" s="938"/>
      <c r="Q109" s="938"/>
      <c r="R109" s="938"/>
      <c r="S109" s="938"/>
      <c r="T109" s="938"/>
      <c r="U109" s="938"/>
      <c r="V109" s="938"/>
      <c r="W109" s="938"/>
      <c r="X109" s="938"/>
      <c r="Y109" s="938"/>
      <c r="Z109" s="939"/>
      <c r="AA109" s="937" t="s">
        <v>407</v>
      </c>
      <c r="AB109" s="938"/>
      <c r="AC109" s="938"/>
      <c r="AD109" s="938"/>
      <c r="AE109" s="939"/>
      <c r="AF109" s="937" t="s">
        <v>408</v>
      </c>
      <c r="AG109" s="938"/>
      <c r="AH109" s="938"/>
      <c r="AI109" s="938"/>
      <c r="AJ109" s="939"/>
      <c r="AK109" s="937" t="s">
        <v>293</v>
      </c>
      <c r="AL109" s="938"/>
      <c r="AM109" s="938"/>
      <c r="AN109" s="938"/>
      <c r="AO109" s="939"/>
      <c r="AP109" s="937" t="s">
        <v>409</v>
      </c>
      <c r="AQ109" s="938"/>
      <c r="AR109" s="938"/>
      <c r="AS109" s="938"/>
      <c r="AT109" s="940"/>
      <c r="AU109" s="957" t="s">
        <v>406</v>
      </c>
      <c r="AV109" s="938"/>
      <c r="AW109" s="938"/>
      <c r="AX109" s="938"/>
      <c r="AY109" s="938"/>
      <c r="AZ109" s="938"/>
      <c r="BA109" s="938"/>
      <c r="BB109" s="938"/>
      <c r="BC109" s="938"/>
      <c r="BD109" s="938"/>
      <c r="BE109" s="938"/>
      <c r="BF109" s="938"/>
      <c r="BG109" s="938"/>
      <c r="BH109" s="938"/>
      <c r="BI109" s="938"/>
      <c r="BJ109" s="938"/>
      <c r="BK109" s="938"/>
      <c r="BL109" s="938"/>
      <c r="BM109" s="938"/>
      <c r="BN109" s="938"/>
      <c r="BO109" s="938"/>
      <c r="BP109" s="939"/>
      <c r="BQ109" s="937" t="s">
        <v>407</v>
      </c>
      <c r="BR109" s="938"/>
      <c r="BS109" s="938"/>
      <c r="BT109" s="938"/>
      <c r="BU109" s="939"/>
      <c r="BV109" s="937" t="s">
        <v>408</v>
      </c>
      <c r="BW109" s="938"/>
      <c r="BX109" s="938"/>
      <c r="BY109" s="938"/>
      <c r="BZ109" s="939"/>
      <c r="CA109" s="937" t="s">
        <v>293</v>
      </c>
      <c r="CB109" s="938"/>
      <c r="CC109" s="938"/>
      <c r="CD109" s="938"/>
      <c r="CE109" s="939"/>
      <c r="CF109" s="958" t="s">
        <v>409</v>
      </c>
      <c r="CG109" s="958"/>
      <c r="CH109" s="958"/>
      <c r="CI109" s="958"/>
      <c r="CJ109" s="958"/>
      <c r="CK109" s="937" t="s">
        <v>410</v>
      </c>
      <c r="CL109" s="938"/>
      <c r="CM109" s="938"/>
      <c r="CN109" s="938"/>
      <c r="CO109" s="938"/>
      <c r="CP109" s="938"/>
      <c r="CQ109" s="938"/>
      <c r="CR109" s="938"/>
      <c r="CS109" s="938"/>
      <c r="CT109" s="938"/>
      <c r="CU109" s="938"/>
      <c r="CV109" s="938"/>
      <c r="CW109" s="938"/>
      <c r="CX109" s="938"/>
      <c r="CY109" s="938"/>
      <c r="CZ109" s="938"/>
      <c r="DA109" s="938"/>
      <c r="DB109" s="938"/>
      <c r="DC109" s="938"/>
      <c r="DD109" s="938"/>
      <c r="DE109" s="938"/>
      <c r="DF109" s="939"/>
      <c r="DG109" s="937" t="s">
        <v>407</v>
      </c>
      <c r="DH109" s="938"/>
      <c r="DI109" s="938"/>
      <c r="DJ109" s="938"/>
      <c r="DK109" s="939"/>
      <c r="DL109" s="937" t="s">
        <v>408</v>
      </c>
      <c r="DM109" s="938"/>
      <c r="DN109" s="938"/>
      <c r="DO109" s="938"/>
      <c r="DP109" s="939"/>
      <c r="DQ109" s="937" t="s">
        <v>293</v>
      </c>
      <c r="DR109" s="938"/>
      <c r="DS109" s="938"/>
      <c r="DT109" s="938"/>
      <c r="DU109" s="939"/>
      <c r="DV109" s="937" t="s">
        <v>409</v>
      </c>
      <c r="DW109" s="938"/>
      <c r="DX109" s="938"/>
      <c r="DY109" s="938"/>
      <c r="DZ109" s="940"/>
    </row>
    <row r="110" spans="1:131" s="212" customFormat="1" ht="26.25" customHeight="1" x14ac:dyDescent="0.2">
      <c r="A110" s="941" t="s">
        <v>411</v>
      </c>
      <c r="B110" s="942"/>
      <c r="C110" s="942"/>
      <c r="D110" s="942"/>
      <c r="E110" s="942"/>
      <c r="F110" s="942"/>
      <c r="G110" s="942"/>
      <c r="H110" s="942"/>
      <c r="I110" s="942"/>
      <c r="J110" s="942"/>
      <c r="K110" s="942"/>
      <c r="L110" s="942"/>
      <c r="M110" s="942"/>
      <c r="N110" s="942"/>
      <c r="O110" s="942"/>
      <c r="P110" s="942"/>
      <c r="Q110" s="942"/>
      <c r="R110" s="942"/>
      <c r="S110" s="942"/>
      <c r="T110" s="942"/>
      <c r="U110" s="942"/>
      <c r="V110" s="942"/>
      <c r="W110" s="942"/>
      <c r="X110" s="942"/>
      <c r="Y110" s="942"/>
      <c r="Z110" s="943"/>
      <c r="AA110" s="944">
        <v>678305</v>
      </c>
      <c r="AB110" s="945"/>
      <c r="AC110" s="945"/>
      <c r="AD110" s="945"/>
      <c r="AE110" s="946"/>
      <c r="AF110" s="947">
        <v>745113</v>
      </c>
      <c r="AG110" s="945"/>
      <c r="AH110" s="945"/>
      <c r="AI110" s="945"/>
      <c r="AJ110" s="946"/>
      <c r="AK110" s="947">
        <v>780459</v>
      </c>
      <c r="AL110" s="945"/>
      <c r="AM110" s="945"/>
      <c r="AN110" s="945"/>
      <c r="AO110" s="946"/>
      <c r="AP110" s="948">
        <v>15.9</v>
      </c>
      <c r="AQ110" s="949"/>
      <c r="AR110" s="949"/>
      <c r="AS110" s="949"/>
      <c r="AT110" s="950"/>
      <c r="AU110" s="951" t="s">
        <v>69</v>
      </c>
      <c r="AV110" s="952"/>
      <c r="AW110" s="952"/>
      <c r="AX110" s="952"/>
      <c r="AY110" s="952"/>
      <c r="AZ110" s="974" t="s">
        <v>412</v>
      </c>
      <c r="BA110" s="942"/>
      <c r="BB110" s="942"/>
      <c r="BC110" s="942"/>
      <c r="BD110" s="942"/>
      <c r="BE110" s="942"/>
      <c r="BF110" s="942"/>
      <c r="BG110" s="942"/>
      <c r="BH110" s="942"/>
      <c r="BI110" s="942"/>
      <c r="BJ110" s="942"/>
      <c r="BK110" s="942"/>
      <c r="BL110" s="942"/>
      <c r="BM110" s="942"/>
      <c r="BN110" s="942"/>
      <c r="BO110" s="942"/>
      <c r="BP110" s="943"/>
      <c r="BQ110" s="975">
        <v>6955187</v>
      </c>
      <c r="BR110" s="976"/>
      <c r="BS110" s="976"/>
      <c r="BT110" s="976"/>
      <c r="BU110" s="976"/>
      <c r="BV110" s="976">
        <v>6356991</v>
      </c>
      <c r="BW110" s="976"/>
      <c r="BX110" s="976"/>
      <c r="BY110" s="976"/>
      <c r="BZ110" s="976"/>
      <c r="CA110" s="976">
        <v>6080874</v>
      </c>
      <c r="CB110" s="976"/>
      <c r="CC110" s="976"/>
      <c r="CD110" s="976"/>
      <c r="CE110" s="976"/>
      <c r="CF110" s="989">
        <v>124.2</v>
      </c>
      <c r="CG110" s="990"/>
      <c r="CH110" s="990"/>
      <c r="CI110" s="990"/>
      <c r="CJ110" s="990"/>
      <c r="CK110" s="991" t="s">
        <v>413</v>
      </c>
      <c r="CL110" s="992"/>
      <c r="CM110" s="974" t="s">
        <v>414</v>
      </c>
      <c r="CN110" s="942"/>
      <c r="CO110" s="942"/>
      <c r="CP110" s="942"/>
      <c r="CQ110" s="942"/>
      <c r="CR110" s="942"/>
      <c r="CS110" s="942"/>
      <c r="CT110" s="942"/>
      <c r="CU110" s="942"/>
      <c r="CV110" s="942"/>
      <c r="CW110" s="942"/>
      <c r="CX110" s="942"/>
      <c r="CY110" s="942"/>
      <c r="CZ110" s="942"/>
      <c r="DA110" s="942"/>
      <c r="DB110" s="942"/>
      <c r="DC110" s="942"/>
      <c r="DD110" s="942"/>
      <c r="DE110" s="942"/>
      <c r="DF110" s="943"/>
      <c r="DG110" s="975" t="s">
        <v>122</v>
      </c>
      <c r="DH110" s="976"/>
      <c r="DI110" s="976"/>
      <c r="DJ110" s="976"/>
      <c r="DK110" s="976"/>
      <c r="DL110" s="976">
        <v>1510916</v>
      </c>
      <c r="DM110" s="976"/>
      <c r="DN110" s="976"/>
      <c r="DO110" s="976"/>
      <c r="DP110" s="976"/>
      <c r="DQ110" s="976">
        <v>988747</v>
      </c>
      <c r="DR110" s="976"/>
      <c r="DS110" s="976"/>
      <c r="DT110" s="976"/>
      <c r="DU110" s="976"/>
      <c r="DV110" s="977">
        <v>20.2</v>
      </c>
      <c r="DW110" s="977"/>
      <c r="DX110" s="977"/>
      <c r="DY110" s="977"/>
      <c r="DZ110" s="978"/>
    </row>
    <row r="111" spans="1:131" s="212" customFormat="1" ht="26.25" customHeight="1" x14ac:dyDescent="0.2">
      <c r="A111" s="979" t="s">
        <v>415</v>
      </c>
      <c r="B111" s="980"/>
      <c r="C111" s="980"/>
      <c r="D111" s="980"/>
      <c r="E111" s="980"/>
      <c r="F111" s="980"/>
      <c r="G111" s="980"/>
      <c r="H111" s="980"/>
      <c r="I111" s="980"/>
      <c r="J111" s="980"/>
      <c r="K111" s="980"/>
      <c r="L111" s="980"/>
      <c r="M111" s="980"/>
      <c r="N111" s="980"/>
      <c r="O111" s="980"/>
      <c r="P111" s="980"/>
      <c r="Q111" s="980"/>
      <c r="R111" s="980"/>
      <c r="S111" s="980"/>
      <c r="T111" s="980"/>
      <c r="U111" s="980"/>
      <c r="V111" s="980"/>
      <c r="W111" s="980"/>
      <c r="X111" s="980"/>
      <c r="Y111" s="980"/>
      <c r="Z111" s="981"/>
      <c r="AA111" s="982" t="s">
        <v>122</v>
      </c>
      <c r="AB111" s="983"/>
      <c r="AC111" s="983"/>
      <c r="AD111" s="983"/>
      <c r="AE111" s="984"/>
      <c r="AF111" s="985" t="s">
        <v>122</v>
      </c>
      <c r="AG111" s="983"/>
      <c r="AH111" s="983"/>
      <c r="AI111" s="983"/>
      <c r="AJ111" s="984"/>
      <c r="AK111" s="985" t="s">
        <v>122</v>
      </c>
      <c r="AL111" s="983"/>
      <c r="AM111" s="983"/>
      <c r="AN111" s="983"/>
      <c r="AO111" s="984"/>
      <c r="AP111" s="986" t="s">
        <v>122</v>
      </c>
      <c r="AQ111" s="987"/>
      <c r="AR111" s="987"/>
      <c r="AS111" s="987"/>
      <c r="AT111" s="988"/>
      <c r="AU111" s="953"/>
      <c r="AV111" s="954"/>
      <c r="AW111" s="954"/>
      <c r="AX111" s="954"/>
      <c r="AY111" s="954"/>
      <c r="AZ111" s="967" t="s">
        <v>416</v>
      </c>
      <c r="BA111" s="968"/>
      <c r="BB111" s="968"/>
      <c r="BC111" s="968"/>
      <c r="BD111" s="968"/>
      <c r="BE111" s="968"/>
      <c r="BF111" s="968"/>
      <c r="BG111" s="968"/>
      <c r="BH111" s="968"/>
      <c r="BI111" s="968"/>
      <c r="BJ111" s="968"/>
      <c r="BK111" s="968"/>
      <c r="BL111" s="968"/>
      <c r="BM111" s="968"/>
      <c r="BN111" s="968"/>
      <c r="BO111" s="968"/>
      <c r="BP111" s="969"/>
      <c r="BQ111" s="970" t="s">
        <v>122</v>
      </c>
      <c r="BR111" s="971"/>
      <c r="BS111" s="971"/>
      <c r="BT111" s="971"/>
      <c r="BU111" s="971"/>
      <c r="BV111" s="971">
        <v>1510916</v>
      </c>
      <c r="BW111" s="971"/>
      <c r="BX111" s="971"/>
      <c r="BY111" s="971"/>
      <c r="BZ111" s="971"/>
      <c r="CA111" s="971">
        <v>988747</v>
      </c>
      <c r="CB111" s="971"/>
      <c r="CC111" s="971"/>
      <c r="CD111" s="971"/>
      <c r="CE111" s="971"/>
      <c r="CF111" s="965">
        <v>20.2</v>
      </c>
      <c r="CG111" s="966"/>
      <c r="CH111" s="966"/>
      <c r="CI111" s="966"/>
      <c r="CJ111" s="966"/>
      <c r="CK111" s="993"/>
      <c r="CL111" s="994"/>
      <c r="CM111" s="967" t="s">
        <v>417</v>
      </c>
      <c r="CN111" s="968"/>
      <c r="CO111" s="968"/>
      <c r="CP111" s="968"/>
      <c r="CQ111" s="968"/>
      <c r="CR111" s="968"/>
      <c r="CS111" s="968"/>
      <c r="CT111" s="968"/>
      <c r="CU111" s="968"/>
      <c r="CV111" s="968"/>
      <c r="CW111" s="968"/>
      <c r="CX111" s="968"/>
      <c r="CY111" s="968"/>
      <c r="CZ111" s="968"/>
      <c r="DA111" s="968"/>
      <c r="DB111" s="968"/>
      <c r="DC111" s="968"/>
      <c r="DD111" s="968"/>
      <c r="DE111" s="968"/>
      <c r="DF111" s="969"/>
      <c r="DG111" s="970" t="s">
        <v>122</v>
      </c>
      <c r="DH111" s="971"/>
      <c r="DI111" s="971"/>
      <c r="DJ111" s="971"/>
      <c r="DK111" s="971"/>
      <c r="DL111" s="971" t="s">
        <v>122</v>
      </c>
      <c r="DM111" s="971"/>
      <c r="DN111" s="971"/>
      <c r="DO111" s="971"/>
      <c r="DP111" s="971"/>
      <c r="DQ111" s="971" t="s">
        <v>122</v>
      </c>
      <c r="DR111" s="971"/>
      <c r="DS111" s="971"/>
      <c r="DT111" s="971"/>
      <c r="DU111" s="971"/>
      <c r="DV111" s="972" t="s">
        <v>122</v>
      </c>
      <c r="DW111" s="972"/>
      <c r="DX111" s="972"/>
      <c r="DY111" s="972"/>
      <c r="DZ111" s="973"/>
    </row>
    <row r="112" spans="1:131" s="212" customFormat="1" ht="26.25" customHeight="1" x14ac:dyDescent="0.2">
      <c r="A112" s="997" t="s">
        <v>418</v>
      </c>
      <c r="B112" s="998"/>
      <c r="C112" s="968" t="s">
        <v>419</v>
      </c>
      <c r="D112" s="968"/>
      <c r="E112" s="968"/>
      <c r="F112" s="968"/>
      <c r="G112" s="968"/>
      <c r="H112" s="968"/>
      <c r="I112" s="968"/>
      <c r="J112" s="968"/>
      <c r="K112" s="968"/>
      <c r="L112" s="968"/>
      <c r="M112" s="968"/>
      <c r="N112" s="968"/>
      <c r="O112" s="968"/>
      <c r="P112" s="968"/>
      <c r="Q112" s="968"/>
      <c r="R112" s="968"/>
      <c r="S112" s="968"/>
      <c r="T112" s="968"/>
      <c r="U112" s="968"/>
      <c r="V112" s="968"/>
      <c r="W112" s="968"/>
      <c r="X112" s="968"/>
      <c r="Y112" s="968"/>
      <c r="Z112" s="969"/>
      <c r="AA112" s="1003" t="s">
        <v>122</v>
      </c>
      <c r="AB112" s="1004"/>
      <c r="AC112" s="1004"/>
      <c r="AD112" s="1004"/>
      <c r="AE112" s="1005"/>
      <c r="AF112" s="1006" t="s">
        <v>122</v>
      </c>
      <c r="AG112" s="1004"/>
      <c r="AH112" s="1004"/>
      <c r="AI112" s="1004"/>
      <c r="AJ112" s="1005"/>
      <c r="AK112" s="1006" t="s">
        <v>122</v>
      </c>
      <c r="AL112" s="1004"/>
      <c r="AM112" s="1004"/>
      <c r="AN112" s="1004"/>
      <c r="AO112" s="1005"/>
      <c r="AP112" s="1007" t="s">
        <v>122</v>
      </c>
      <c r="AQ112" s="1008"/>
      <c r="AR112" s="1008"/>
      <c r="AS112" s="1008"/>
      <c r="AT112" s="1009"/>
      <c r="AU112" s="953"/>
      <c r="AV112" s="954"/>
      <c r="AW112" s="954"/>
      <c r="AX112" s="954"/>
      <c r="AY112" s="954"/>
      <c r="AZ112" s="967" t="s">
        <v>420</v>
      </c>
      <c r="BA112" s="968"/>
      <c r="BB112" s="968"/>
      <c r="BC112" s="968"/>
      <c r="BD112" s="968"/>
      <c r="BE112" s="968"/>
      <c r="BF112" s="968"/>
      <c r="BG112" s="968"/>
      <c r="BH112" s="968"/>
      <c r="BI112" s="968"/>
      <c r="BJ112" s="968"/>
      <c r="BK112" s="968"/>
      <c r="BL112" s="968"/>
      <c r="BM112" s="968"/>
      <c r="BN112" s="968"/>
      <c r="BO112" s="968"/>
      <c r="BP112" s="969"/>
      <c r="BQ112" s="970">
        <v>579616</v>
      </c>
      <c r="BR112" s="971"/>
      <c r="BS112" s="971"/>
      <c r="BT112" s="971"/>
      <c r="BU112" s="971"/>
      <c r="BV112" s="971">
        <v>564024</v>
      </c>
      <c r="BW112" s="971"/>
      <c r="BX112" s="971"/>
      <c r="BY112" s="971"/>
      <c r="BZ112" s="971"/>
      <c r="CA112" s="971">
        <v>567139</v>
      </c>
      <c r="CB112" s="971"/>
      <c r="CC112" s="971"/>
      <c r="CD112" s="971"/>
      <c r="CE112" s="971"/>
      <c r="CF112" s="965">
        <v>11.6</v>
      </c>
      <c r="CG112" s="966"/>
      <c r="CH112" s="966"/>
      <c r="CI112" s="966"/>
      <c r="CJ112" s="966"/>
      <c r="CK112" s="993"/>
      <c r="CL112" s="994"/>
      <c r="CM112" s="967" t="s">
        <v>421</v>
      </c>
      <c r="CN112" s="968"/>
      <c r="CO112" s="968"/>
      <c r="CP112" s="968"/>
      <c r="CQ112" s="968"/>
      <c r="CR112" s="968"/>
      <c r="CS112" s="968"/>
      <c r="CT112" s="968"/>
      <c r="CU112" s="968"/>
      <c r="CV112" s="968"/>
      <c r="CW112" s="968"/>
      <c r="CX112" s="968"/>
      <c r="CY112" s="968"/>
      <c r="CZ112" s="968"/>
      <c r="DA112" s="968"/>
      <c r="DB112" s="968"/>
      <c r="DC112" s="968"/>
      <c r="DD112" s="968"/>
      <c r="DE112" s="968"/>
      <c r="DF112" s="969"/>
      <c r="DG112" s="970" t="s">
        <v>122</v>
      </c>
      <c r="DH112" s="971"/>
      <c r="DI112" s="971"/>
      <c r="DJ112" s="971"/>
      <c r="DK112" s="971"/>
      <c r="DL112" s="971" t="s">
        <v>122</v>
      </c>
      <c r="DM112" s="971"/>
      <c r="DN112" s="971"/>
      <c r="DO112" s="971"/>
      <c r="DP112" s="971"/>
      <c r="DQ112" s="971" t="s">
        <v>122</v>
      </c>
      <c r="DR112" s="971"/>
      <c r="DS112" s="971"/>
      <c r="DT112" s="971"/>
      <c r="DU112" s="971"/>
      <c r="DV112" s="972" t="s">
        <v>122</v>
      </c>
      <c r="DW112" s="972"/>
      <c r="DX112" s="972"/>
      <c r="DY112" s="972"/>
      <c r="DZ112" s="973"/>
    </row>
    <row r="113" spans="1:130" s="212" customFormat="1" ht="26.25" customHeight="1" x14ac:dyDescent="0.2">
      <c r="A113" s="999"/>
      <c r="B113" s="1000"/>
      <c r="C113" s="968" t="s">
        <v>422</v>
      </c>
      <c r="D113" s="968"/>
      <c r="E113" s="968"/>
      <c r="F113" s="968"/>
      <c r="G113" s="968"/>
      <c r="H113" s="968"/>
      <c r="I113" s="968"/>
      <c r="J113" s="968"/>
      <c r="K113" s="968"/>
      <c r="L113" s="968"/>
      <c r="M113" s="968"/>
      <c r="N113" s="968"/>
      <c r="O113" s="968"/>
      <c r="P113" s="968"/>
      <c r="Q113" s="968"/>
      <c r="R113" s="968"/>
      <c r="S113" s="968"/>
      <c r="T113" s="968"/>
      <c r="U113" s="968"/>
      <c r="V113" s="968"/>
      <c r="W113" s="968"/>
      <c r="X113" s="968"/>
      <c r="Y113" s="968"/>
      <c r="Z113" s="969"/>
      <c r="AA113" s="982">
        <v>62791</v>
      </c>
      <c r="AB113" s="983"/>
      <c r="AC113" s="983"/>
      <c r="AD113" s="983"/>
      <c r="AE113" s="984"/>
      <c r="AF113" s="985">
        <v>66702</v>
      </c>
      <c r="AG113" s="983"/>
      <c r="AH113" s="983"/>
      <c r="AI113" s="983"/>
      <c r="AJ113" s="984"/>
      <c r="AK113" s="985">
        <v>70938</v>
      </c>
      <c r="AL113" s="983"/>
      <c r="AM113" s="983"/>
      <c r="AN113" s="983"/>
      <c r="AO113" s="984"/>
      <c r="AP113" s="986">
        <v>1.4</v>
      </c>
      <c r="AQ113" s="987"/>
      <c r="AR113" s="987"/>
      <c r="AS113" s="987"/>
      <c r="AT113" s="988"/>
      <c r="AU113" s="953"/>
      <c r="AV113" s="954"/>
      <c r="AW113" s="954"/>
      <c r="AX113" s="954"/>
      <c r="AY113" s="954"/>
      <c r="AZ113" s="967" t="s">
        <v>423</v>
      </c>
      <c r="BA113" s="968"/>
      <c r="BB113" s="968"/>
      <c r="BC113" s="968"/>
      <c r="BD113" s="968"/>
      <c r="BE113" s="968"/>
      <c r="BF113" s="968"/>
      <c r="BG113" s="968"/>
      <c r="BH113" s="968"/>
      <c r="BI113" s="968"/>
      <c r="BJ113" s="968"/>
      <c r="BK113" s="968"/>
      <c r="BL113" s="968"/>
      <c r="BM113" s="968"/>
      <c r="BN113" s="968"/>
      <c r="BO113" s="968"/>
      <c r="BP113" s="969"/>
      <c r="BQ113" s="970">
        <v>2386935</v>
      </c>
      <c r="BR113" s="971"/>
      <c r="BS113" s="971"/>
      <c r="BT113" s="971"/>
      <c r="BU113" s="971"/>
      <c r="BV113" s="971">
        <v>2369491</v>
      </c>
      <c r="BW113" s="971"/>
      <c r="BX113" s="971"/>
      <c r="BY113" s="971"/>
      <c r="BZ113" s="971"/>
      <c r="CA113" s="971">
        <v>2311697</v>
      </c>
      <c r="CB113" s="971"/>
      <c r="CC113" s="971"/>
      <c r="CD113" s="971"/>
      <c r="CE113" s="971"/>
      <c r="CF113" s="965">
        <v>47.2</v>
      </c>
      <c r="CG113" s="966"/>
      <c r="CH113" s="966"/>
      <c r="CI113" s="966"/>
      <c r="CJ113" s="966"/>
      <c r="CK113" s="993"/>
      <c r="CL113" s="994"/>
      <c r="CM113" s="967" t="s">
        <v>424</v>
      </c>
      <c r="CN113" s="968"/>
      <c r="CO113" s="968"/>
      <c r="CP113" s="968"/>
      <c r="CQ113" s="968"/>
      <c r="CR113" s="968"/>
      <c r="CS113" s="968"/>
      <c r="CT113" s="968"/>
      <c r="CU113" s="968"/>
      <c r="CV113" s="968"/>
      <c r="CW113" s="968"/>
      <c r="CX113" s="968"/>
      <c r="CY113" s="968"/>
      <c r="CZ113" s="968"/>
      <c r="DA113" s="968"/>
      <c r="DB113" s="968"/>
      <c r="DC113" s="968"/>
      <c r="DD113" s="968"/>
      <c r="DE113" s="968"/>
      <c r="DF113" s="969"/>
      <c r="DG113" s="1003" t="s">
        <v>122</v>
      </c>
      <c r="DH113" s="1004"/>
      <c r="DI113" s="1004"/>
      <c r="DJ113" s="1004"/>
      <c r="DK113" s="1005"/>
      <c r="DL113" s="1006" t="s">
        <v>122</v>
      </c>
      <c r="DM113" s="1004"/>
      <c r="DN113" s="1004"/>
      <c r="DO113" s="1004"/>
      <c r="DP113" s="1005"/>
      <c r="DQ113" s="1006" t="s">
        <v>122</v>
      </c>
      <c r="DR113" s="1004"/>
      <c r="DS113" s="1004"/>
      <c r="DT113" s="1004"/>
      <c r="DU113" s="1005"/>
      <c r="DV113" s="1007" t="s">
        <v>122</v>
      </c>
      <c r="DW113" s="1008"/>
      <c r="DX113" s="1008"/>
      <c r="DY113" s="1008"/>
      <c r="DZ113" s="1009"/>
    </row>
    <row r="114" spans="1:130" s="212" customFormat="1" ht="26.25" customHeight="1" x14ac:dyDescent="0.2">
      <c r="A114" s="999"/>
      <c r="B114" s="1000"/>
      <c r="C114" s="968" t="s">
        <v>425</v>
      </c>
      <c r="D114" s="968"/>
      <c r="E114" s="968"/>
      <c r="F114" s="968"/>
      <c r="G114" s="968"/>
      <c r="H114" s="968"/>
      <c r="I114" s="968"/>
      <c r="J114" s="968"/>
      <c r="K114" s="968"/>
      <c r="L114" s="968"/>
      <c r="M114" s="968"/>
      <c r="N114" s="968"/>
      <c r="O114" s="968"/>
      <c r="P114" s="968"/>
      <c r="Q114" s="968"/>
      <c r="R114" s="968"/>
      <c r="S114" s="968"/>
      <c r="T114" s="968"/>
      <c r="U114" s="968"/>
      <c r="V114" s="968"/>
      <c r="W114" s="968"/>
      <c r="X114" s="968"/>
      <c r="Y114" s="968"/>
      <c r="Z114" s="969"/>
      <c r="AA114" s="1003">
        <v>25281</v>
      </c>
      <c r="AB114" s="1004"/>
      <c r="AC114" s="1004"/>
      <c r="AD114" s="1004"/>
      <c r="AE114" s="1005"/>
      <c r="AF114" s="1006">
        <v>87497</v>
      </c>
      <c r="AG114" s="1004"/>
      <c r="AH114" s="1004"/>
      <c r="AI114" s="1004"/>
      <c r="AJ114" s="1005"/>
      <c r="AK114" s="1006">
        <v>74159</v>
      </c>
      <c r="AL114" s="1004"/>
      <c r="AM114" s="1004"/>
      <c r="AN114" s="1004"/>
      <c r="AO114" s="1005"/>
      <c r="AP114" s="1007">
        <v>1.5</v>
      </c>
      <c r="AQ114" s="1008"/>
      <c r="AR114" s="1008"/>
      <c r="AS114" s="1008"/>
      <c r="AT114" s="1009"/>
      <c r="AU114" s="953"/>
      <c r="AV114" s="954"/>
      <c r="AW114" s="954"/>
      <c r="AX114" s="954"/>
      <c r="AY114" s="954"/>
      <c r="AZ114" s="967" t="s">
        <v>426</v>
      </c>
      <c r="BA114" s="968"/>
      <c r="BB114" s="968"/>
      <c r="BC114" s="968"/>
      <c r="BD114" s="968"/>
      <c r="BE114" s="968"/>
      <c r="BF114" s="968"/>
      <c r="BG114" s="968"/>
      <c r="BH114" s="968"/>
      <c r="BI114" s="968"/>
      <c r="BJ114" s="968"/>
      <c r="BK114" s="968"/>
      <c r="BL114" s="968"/>
      <c r="BM114" s="968"/>
      <c r="BN114" s="968"/>
      <c r="BO114" s="968"/>
      <c r="BP114" s="969"/>
      <c r="BQ114" s="970">
        <v>2084489</v>
      </c>
      <c r="BR114" s="971"/>
      <c r="BS114" s="971"/>
      <c r="BT114" s="971"/>
      <c r="BU114" s="971"/>
      <c r="BV114" s="971">
        <v>2012048</v>
      </c>
      <c r="BW114" s="971"/>
      <c r="BX114" s="971"/>
      <c r="BY114" s="971"/>
      <c r="BZ114" s="971"/>
      <c r="CA114" s="971">
        <v>2147004</v>
      </c>
      <c r="CB114" s="971"/>
      <c r="CC114" s="971"/>
      <c r="CD114" s="971"/>
      <c r="CE114" s="971"/>
      <c r="CF114" s="965">
        <v>43.9</v>
      </c>
      <c r="CG114" s="966"/>
      <c r="CH114" s="966"/>
      <c r="CI114" s="966"/>
      <c r="CJ114" s="966"/>
      <c r="CK114" s="993"/>
      <c r="CL114" s="994"/>
      <c r="CM114" s="967" t="s">
        <v>427</v>
      </c>
      <c r="CN114" s="968"/>
      <c r="CO114" s="968"/>
      <c r="CP114" s="968"/>
      <c r="CQ114" s="968"/>
      <c r="CR114" s="968"/>
      <c r="CS114" s="968"/>
      <c r="CT114" s="968"/>
      <c r="CU114" s="968"/>
      <c r="CV114" s="968"/>
      <c r="CW114" s="968"/>
      <c r="CX114" s="968"/>
      <c r="CY114" s="968"/>
      <c r="CZ114" s="968"/>
      <c r="DA114" s="968"/>
      <c r="DB114" s="968"/>
      <c r="DC114" s="968"/>
      <c r="DD114" s="968"/>
      <c r="DE114" s="968"/>
      <c r="DF114" s="969"/>
      <c r="DG114" s="1003" t="s">
        <v>122</v>
      </c>
      <c r="DH114" s="1004"/>
      <c r="DI114" s="1004"/>
      <c r="DJ114" s="1004"/>
      <c r="DK114" s="1005"/>
      <c r="DL114" s="1006" t="s">
        <v>122</v>
      </c>
      <c r="DM114" s="1004"/>
      <c r="DN114" s="1004"/>
      <c r="DO114" s="1004"/>
      <c r="DP114" s="1005"/>
      <c r="DQ114" s="1006" t="s">
        <v>122</v>
      </c>
      <c r="DR114" s="1004"/>
      <c r="DS114" s="1004"/>
      <c r="DT114" s="1004"/>
      <c r="DU114" s="1005"/>
      <c r="DV114" s="1007" t="s">
        <v>122</v>
      </c>
      <c r="DW114" s="1008"/>
      <c r="DX114" s="1008"/>
      <c r="DY114" s="1008"/>
      <c r="DZ114" s="1009"/>
    </row>
    <row r="115" spans="1:130" s="212" customFormat="1" ht="26.25" customHeight="1" x14ac:dyDescent="0.2">
      <c r="A115" s="999"/>
      <c r="B115" s="1000"/>
      <c r="C115" s="968" t="s">
        <v>428</v>
      </c>
      <c r="D115" s="968"/>
      <c r="E115" s="968"/>
      <c r="F115" s="968"/>
      <c r="G115" s="968"/>
      <c r="H115" s="968"/>
      <c r="I115" s="968"/>
      <c r="J115" s="968"/>
      <c r="K115" s="968"/>
      <c r="L115" s="968"/>
      <c r="M115" s="968"/>
      <c r="N115" s="968"/>
      <c r="O115" s="968"/>
      <c r="P115" s="968"/>
      <c r="Q115" s="968"/>
      <c r="R115" s="968"/>
      <c r="S115" s="968"/>
      <c r="T115" s="968"/>
      <c r="U115" s="968"/>
      <c r="V115" s="968"/>
      <c r="W115" s="968"/>
      <c r="X115" s="968"/>
      <c r="Y115" s="968"/>
      <c r="Z115" s="969"/>
      <c r="AA115" s="982">
        <v>1211</v>
      </c>
      <c r="AB115" s="983"/>
      <c r="AC115" s="983"/>
      <c r="AD115" s="983"/>
      <c r="AE115" s="984"/>
      <c r="AF115" s="985">
        <v>12980</v>
      </c>
      <c r="AG115" s="983"/>
      <c r="AH115" s="983"/>
      <c r="AI115" s="983"/>
      <c r="AJ115" s="984"/>
      <c r="AK115" s="985" t="s">
        <v>122</v>
      </c>
      <c r="AL115" s="983"/>
      <c r="AM115" s="983"/>
      <c r="AN115" s="983"/>
      <c r="AO115" s="984"/>
      <c r="AP115" s="986" t="s">
        <v>122</v>
      </c>
      <c r="AQ115" s="987"/>
      <c r="AR115" s="987"/>
      <c r="AS115" s="987"/>
      <c r="AT115" s="988"/>
      <c r="AU115" s="953"/>
      <c r="AV115" s="954"/>
      <c r="AW115" s="954"/>
      <c r="AX115" s="954"/>
      <c r="AY115" s="954"/>
      <c r="AZ115" s="967" t="s">
        <v>429</v>
      </c>
      <c r="BA115" s="968"/>
      <c r="BB115" s="968"/>
      <c r="BC115" s="968"/>
      <c r="BD115" s="968"/>
      <c r="BE115" s="968"/>
      <c r="BF115" s="968"/>
      <c r="BG115" s="968"/>
      <c r="BH115" s="968"/>
      <c r="BI115" s="968"/>
      <c r="BJ115" s="968"/>
      <c r="BK115" s="968"/>
      <c r="BL115" s="968"/>
      <c r="BM115" s="968"/>
      <c r="BN115" s="968"/>
      <c r="BO115" s="968"/>
      <c r="BP115" s="969"/>
      <c r="BQ115" s="970" t="s">
        <v>122</v>
      </c>
      <c r="BR115" s="971"/>
      <c r="BS115" s="971"/>
      <c r="BT115" s="971"/>
      <c r="BU115" s="971"/>
      <c r="BV115" s="971" t="s">
        <v>122</v>
      </c>
      <c r="BW115" s="971"/>
      <c r="BX115" s="971"/>
      <c r="BY115" s="971"/>
      <c r="BZ115" s="971"/>
      <c r="CA115" s="971" t="s">
        <v>122</v>
      </c>
      <c r="CB115" s="971"/>
      <c r="CC115" s="971"/>
      <c r="CD115" s="971"/>
      <c r="CE115" s="971"/>
      <c r="CF115" s="965" t="s">
        <v>122</v>
      </c>
      <c r="CG115" s="966"/>
      <c r="CH115" s="966"/>
      <c r="CI115" s="966"/>
      <c r="CJ115" s="966"/>
      <c r="CK115" s="993"/>
      <c r="CL115" s="994"/>
      <c r="CM115" s="967" t="s">
        <v>430</v>
      </c>
      <c r="CN115" s="968"/>
      <c r="CO115" s="968"/>
      <c r="CP115" s="968"/>
      <c r="CQ115" s="968"/>
      <c r="CR115" s="968"/>
      <c r="CS115" s="968"/>
      <c r="CT115" s="968"/>
      <c r="CU115" s="968"/>
      <c r="CV115" s="968"/>
      <c r="CW115" s="968"/>
      <c r="CX115" s="968"/>
      <c r="CY115" s="968"/>
      <c r="CZ115" s="968"/>
      <c r="DA115" s="968"/>
      <c r="DB115" s="968"/>
      <c r="DC115" s="968"/>
      <c r="DD115" s="968"/>
      <c r="DE115" s="968"/>
      <c r="DF115" s="969"/>
      <c r="DG115" s="1003" t="s">
        <v>122</v>
      </c>
      <c r="DH115" s="1004"/>
      <c r="DI115" s="1004"/>
      <c r="DJ115" s="1004"/>
      <c r="DK115" s="1005"/>
      <c r="DL115" s="1006" t="s">
        <v>122</v>
      </c>
      <c r="DM115" s="1004"/>
      <c r="DN115" s="1004"/>
      <c r="DO115" s="1004"/>
      <c r="DP115" s="1005"/>
      <c r="DQ115" s="1006" t="s">
        <v>122</v>
      </c>
      <c r="DR115" s="1004"/>
      <c r="DS115" s="1004"/>
      <c r="DT115" s="1004"/>
      <c r="DU115" s="1005"/>
      <c r="DV115" s="1007" t="s">
        <v>122</v>
      </c>
      <c r="DW115" s="1008"/>
      <c r="DX115" s="1008"/>
      <c r="DY115" s="1008"/>
      <c r="DZ115" s="1009"/>
    </row>
    <row r="116" spans="1:130" s="212" customFormat="1" ht="26.25" customHeight="1" x14ac:dyDescent="0.2">
      <c r="A116" s="1001"/>
      <c r="B116" s="1002"/>
      <c r="C116" s="1010" t="s">
        <v>431</v>
      </c>
      <c r="D116" s="1010"/>
      <c r="E116" s="1010"/>
      <c r="F116" s="1010"/>
      <c r="G116" s="1010"/>
      <c r="H116" s="1010"/>
      <c r="I116" s="1010"/>
      <c r="J116" s="1010"/>
      <c r="K116" s="1010"/>
      <c r="L116" s="1010"/>
      <c r="M116" s="1010"/>
      <c r="N116" s="1010"/>
      <c r="O116" s="1010"/>
      <c r="P116" s="1010"/>
      <c r="Q116" s="1010"/>
      <c r="R116" s="1010"/>
      <c r="S116" s="1010"/>
      <c r="T116" s="1010"/>
      <c r="U116" s="1010"/>
      <c r="V116" s="1010"/>
      <c r="W116" s="1010"/>
      <c r="X116" s="1010"/>
      <c r="Y116" s="1010"/>
      <c r="Z116" s="1011"/>
      <c r="AA116" s="1003" t="s">
        <v>122</v>
      </c>
      <c r="AB116" s="1004"/>
      <c r="AC116" s="1004"/>
      <c r="AD116" s="1004"/>
      <c r="AE116" s="1005"/>
      <c r="AF116" s="1006" t="s">
        <v>122</v>
      </c>
      <c r="AG116" s="1004"/>
      <c r="AH116" s="1004"/>
      <c r="AI116" s="1004"/>
      <c r="AJ116" s="1005"/>
      <c r="AK116" s="1006" t="s">
        <v>122</v>
      </c>
      <c r="AL116" s="1004"/>
      <c r="AM116" s="1004"/>
      <c r="AN116" s="1004"/>
      <c r="AO116" s="1005"/>
      <c r="AP116" s="1007" t="s">
        <v>122</v>
      </c>
      <c r="AQ116" s="1008"/>
      <c r="AR116" s="1008"/>
      <c r="AS116" s="1008"/>
      <c r="AT116" s="1009"/>
      <c r="AU116" s="953"/>
      <c r="AV116" s="954"/>
      <c r="AW116" s="954"/>
      <c r="AX116" s="954"/>
      <c r="AY116" s="954"/>
      <c r="AZ116" s="1012" t="s">
        <v>432</v>
      </c>
      <c r="BA116" s="1013"/>
      <c r="BB116" s="1013"/>
      <c r="BC116" s="1013"/>
      <c r="BD116" s="1013"/>
      <c r="BE116" s="1013"/>
      <c r="BF116" s="1013"/>
      <c r="BG116" s="1013"/>
      <c r="BH116" s="1013"/>
      <c r="BI116" s="1013"/>
      <c r="BJ116" s="1013"/>
      <c r="BK116" s="1013"/>
      <c r="BL116" s="1013"/>
      <c r="BM116" s="1013"/>
      <c r="BN116" s="1013"/>
      <c r="BO116" s="1013"/>
      <c r="BP116" s="1014"/>
      <c r="BQ116" s="970" t="s">
        <v>122</v>
      </c>
      <c r="BR116" s="971"/>
      <c r="BS116" s="971"/>
      <c r="BT116" s="971"/>
      <c r="BU116" s="971"/>
      <c r="BV116" s="971" t="s">
        <v>122</v>
      </c>
      <c r="BW116" s="971"/>
      <c r="BX116" s="971"/>
      <c r="BY116" s="971"/>
      <c r="BZ116" s="971"/>
      <c r="CA116" s="971" t="s">
        <v>122</v>
      </c>
      <c r="CB116" s="971"/>
      <c r="CC116" s="971"/>
      <c r="CD116" s="971"/>
      <c r="CE116" s="971"/>
      <c r="CF116" s="965" t="s">
        <v>122</v>
      </c>
      <c r="CG116" s="966"/>
      <c r="CH116" s="966"/>
      <c r="CI116" s="966"/>
      <c r="CJ116" s="966"/>
      <c r="CK116" s="993"/>
      <c r="CL116" s="994"/>
      <c r="CM116" s="967" t="s">
        <v>433</v>
      </c>
      <c r="CN116" s="968"/>
      <c r="CO116" s="968"/>
      <c r="CP116" s="968"/>
      <c r="CQ116" s="968"/>
      <c r="CR116" s="968"/>
      <c r="CS116" s="968"/>
      <c r="CT116" s="968"/>
      <c r="CU116" s="968"/>
      <c r="CV116" s="968"/>
      <c r="CW116" s="968"/>
      <c r="CX116" s="968"/>
      <c r="CY116" s="968"/>
      <c r="CZ116" s="968"/>
      <c r="DA116" s="968"/>
      <c r="DB116" s="968"/>
      <c r="DC116" s="968"/>
      <c r="DD116" s="968"/>
      <c r="DE116" s="968"/>
      <c r="DF116" s="969"/>
      <c r="DG116" s="1003" t="s">
        <v>122</v>
      </c>
      <c r="DH116" s="1004"/>
      <c r="DI116" s="1004"/>
      <c r="DJ116" s="1004"/>
      <c r="DK116" s="1005"/>
      <c r="DL116" s="1006" t="s">
        <v>122</v>
      </c>
      <c r="DM116" s="1004"/>
      <c r="DN116" s="1004"/>
      <c r="DO116" s="1004"/>
      <c r="DP116" s="1005"/>
      <c r="DQ116" s="1006" t="s">
        <v>122</v>
      </c>
      <c r="DR116" s="1004"/>
      <c r="DS116" s="1004"/>
      <c r="DT116" s="1004"/>
      <c r="DU116" s="1005"/>
      <c r="DV116" s="1007" t="s">
        <v>122</v>
      </c>
      <c r="DW116" s="1008"/>
      <c r="DX116" s="1008"/>
      <c r="DY116" s="1008"/>
      <c r="DZ116" s="1009"/>
    </row>
    <row r="117" spans="1:130" s="212" customFormat="1" ht="26.25" customHeight="1" x14ac:dyDescent="0.2">
      <c r="A117" s="957" t="s">
        <v>176</v>
      </c>
      <c r="B117" s="938"/>
      <c r="C117" s="938"/>
      <c r="D117" s="938"/>
      <c r="E117" s="938"/>
      <c r="F117" s="938"/>
      <c r="G117" s="938"/>
      <c r="H117" s="938"/>
      <c r="I117" s="938"/>
      <c r="J117" s="938"/>
      <c r="K117" s="938"/>
      <c r="L117" s="938"/>
      <c r="M117" s="938"/>
      <c r="N117" s="938"/>
      <c r="O117" s="938"/>
      <c r="P117" s="938"/>
      <c r="Q117" s="938"/>
      <c r="R117" s="938"/>
      <c r="S117" s="938"/>
      <c r="T117" s="938"/>
      <c r="U117" s="938"/>
      <c r="V117" s="938"/>
      <c r="W117" s="938"/>
      <c r="X117" s="938"/>
      <c r="Y117" s="1022" t="s">
        <v>434</v>
      </c>
      <c r="Z117" s="939"/>
      <c r="AA117" s="1023">
        <v>767588</v>
      </c>
      <c r="AB117" s="1024"/>
      <c r="AC117" s="1024"/>
      <c r="AD117" s="1024"/>
      <c r="AE117" s="1025"/>
      <c r="AF117" s="1026">
        <v>912292</v>
      </c>
      <c r="AG117" s="1024"/>
      <c r="AH117" s="1024"/>
      <c r="AI117" s="1024"/>
      <c r="AJ117" s="1025"/>
      <c r="AK117" s="1026">
        <v>925556</v>
      </c>
      <c r="AL117" s="1024"/>
      <c r="AM117" s="1024"/>
      <c r="AN117" s="1024"/>
      <c r="AO117" s="1025"/>
      <c r="AP117" s="1027"/>
      <c r="AQ117" s="1028"/>
      <c r="AR117" s="1028"/>
      <c r="AS117" s="1028"/>
      <c r="AT117" s="1029"/>
      <c r="AU117" s="953"/>
      <c r="AV117" s="954"/>
      <c r="AW117" s="954"/>
      <c r="AX117" s="954"/>
      <c r="AY117" s="954"/>
      <c r="AZ117" s="1019" t="s">
        <v>435</v>
      </c>
      <c r="BA117" s="1020"/>
      <c r="BB117" s="1020"/>
      <c r="BC117" s="1020"/>
      <c r="BD117" s="1020"/>
      <c r="BE117" s="1020"/>
      <c r="BF117" s="1020"/>
      <c r="BG117" s="1020"/>
      <c r="BH117" s="1020"/>
      <c r="BI117" s="1020"/>
      <c r="BJ117" s="1020"/>
      <c r="BK117" s="1020"/>
      <c r="BL117" s="1020"/>
      <c r="BM117" s="1020"/>
      <c r="BN117" s="1020"/>
      <c r="BO117" s="1020"/>
      <c r="BP117" s="1021"/>
      <c r="BQ117" s="970" t="s">
        <v>122</v>
      </c>
      <c r="BR117" s="971"/>
      <c r="BS117" s="971"/>
      <c r="BT117" s="971"/>
      <c r="BU117" s="971"/>
      <c r="BV117" s="971" t="s">
        <v>122</v>
      </c>
      <c r="BW117" s="971"/>
      <c r="BX117" s="971"/>
      <c r="BY117" s="971"/>
      <c r="BZ117" s="971"/>
      <c r="CA117" s="971" t="s">
        <v>122</v>
      </c>
      <c r="CB117" s="971"/>
      <c r="CC117" s="971"/>
      <c r="CD117" s="971"/>
      <c r="CE117" s="971"/>
      <c r="CF117" s="965" t="s">
        <v>122</v>
      </c>
      <c r="CG117" s="966"/>
      <c r="CH117" s="966"/>
      <c r="CI117" s="966"/>
      <c r="CJ117" s="966"/>
      <c r="CK117" s="993"/>
      <c r="CL117" s="994"/>
      <c r="CM117" s="967" t="s">
        <v>436</v>
      </c>
      <c r="CN117" s="968"/>
      <c r="CO117" s="968"/>
      <c r="CP117" s="968"/>
      <c r="CQ117" s="968"/>
      <c r="CR117" s="968"/>
      <c r="CS117" s="968"/>
      <c r="CT117" s="968"/>
      <c r="CU117" s="968"/>
      <c r="CV117" s="968"/>
      <c r="CW117" s="968"/>
      <c r="CX117" s="968"/>
      <c r="CY117" s="968"/>
      <c r="CZ117" s="968"/>
      <c r="DA117" s="968"/>
      <c r="DB117" s="968"/>
      <c r="DC117" s="968"/>
      <c r="DD117" s="968"/>
      <c r="DE117" s="968"/>
      <c r="DF117" s="969"/>
      <c r="DG117" s="1003" t="s">
        <v>122</v>
      </c>
      <c r="DH117" s="1004"/>
      <c r="DI117" s="1004"/>
      <c r="DJ117" s="1004"/>
      <c r="DK117" s="1005"/>
      <c r="DL117" s="1006" t="s">
        <v>122</v>
      </c>
      <c r="DM117" s="1004"/>
      <c r="DN117" s="1004"/>
      <c r="DO117" s="1004"/>
      <c r="DP117" s="1005"/>
      <c r="DQ117" s="1006" t="s">
        <v>122</v>
      </c>
      <c r="DR117" s="1004"/>
      <c r="DS117" s="1004"/>
      <c r="DT117" s="1004"/>
      <c r="DU117" s="1005"/>
      <c r="DV117" s="1007" t="s">
        <v>122</v>
      </c>
      <c r="DW117" s="1008"/>
      <c r="DX117" s="1008"/>
      <c r="DY117" s="1008"/>
      <c r="DZ117" s="1009"/>
    </row>
    <row r="118" spans="1:130" s="212" customFormat="1" ht="26.25" customHeight="1" x14ac:dyDescent="0.2">
      <c r="A118" s="957" t="s">
        <v>410</v>
      </c>
      <c r="B118" s="938"/>
      <c r="C118" s="938"/>
      <c r="D118" s="938"/>
      <c r="E118" s="938"/>
      <c r="F118" s="938"/>
      <c r="G118" s="938"/>
      <c r="H118" s="938"/>
      <c r="I118" s="938"/>
      <c r="J118" s="938"/>
      <c r="K118" s="938"/>
      <c r="L118" s="938"/>
      <c r="M118" s="938"/>
      <c r="N118" s="938"/>
      <c r="O118" s="938"/>
      <c r="P118" s="938"/>
      <c r="Q118" s="938"/>
      <c r="R118" s="938"/>
      <c r="S118" s="938"/>
      <c r="T118" s="938"/>
      <c r="U118" s="938"/>
      <c r="V118" s="938"/>
      <c r="W118" s="938"/>
      <c r="X118" s="938"/>
      <c r="Y118" s="938"/>
      <c r="Z118" s="939"/>
      <c r="AA118" s="937" t="s">
        <v>407</v>
      </c>
      <c r="AB118" s="938"/>
      <c r="AC118" s="938"/>
      <c r="AD118" s="938"/>
      <c r="AE118" s="939"/>
      <c r="AF118" s="937" t="s">
        <v>408</v>
      </c>
      <c r="AG118" s="938"/>
      <c r="AH118" s="938"/>
      <c r="AI118" s="938"/>
      <c r="AJ118" s="939"/>
      <c r="AK118" s="937" t="s">
        <v>293</v>
      </c>
      <c r="AL118" s="938"/>
      <c r="AM118" s="938"/>
      <c r="AN118" s="938"/>
      <c r="AO118" s="939"/>
      <c r="AP118" s="1015" t="s">
        <v>409</v>
      </c>
      <c r="AQ118" s="1016"/>
      <c r="AR118" s="1016"/>
      <c r="AS118" s="1016"/>
      <c r="AT118" s="1017"/>
      <c r="AU118" s="953"/>
      <c r="AV118" s="954"/>
      <c r="AW118" s="954"/>
      <c r="AX118" s="954"/>
      <c r="AY118" s="954"/>
      <c r="AZ118" s="1018" t="s">
        <v>437</v>
      </c>
      <c r="BA118" s="1010"/>
      <c r="BB118" s="1010"/>
      <c r="BC118" s="1010"/>
      <c r="BD118" s="1010"/>
      <c r="BE118" s="1010"/>
      <c r="BF118" s="1010"/>
      <c r="BG118" s="1010"/>
      <c r="BH118" s="1010"/>
      <c r="BI118" s="1010"/>
      <c r="BJ118" s="1010"/>
      <c r="BK118" s="1010"/>
      <c r="BL118" s="1010"/>
      <c r="BM118" s="1010"/>
      <c r="BN118" s="1010"/>
      <c r="BO118" s="1010"/>
      <c r="BP118" s="1011"/>
      <c r="BQ118" s="1044" t="s">
        <v>122</v>
      </c>
      <c r="BR118" s="1045"/>
      <c r="BS118" s="1045"/>
      <c r="BT118" s="1045"/>
      <c r="BU118" s="1045"/>
      <c r="BV118" s="1045" t="s">
        <v>122</v>
      </c>
      <c r="BW118" s="1045"/>
      <c r="BX118" s="1045"/>
      <c r="BY118" s="1045"/>
      <c r="BZ118" s="1045"/>
      <c r="CA118" s="1045" t="s">
        <v>122</v>
      </c>
      <c r="CB118" s="1045"/>
      <c r="CC118" s="1045"/>
      <c r="CD118" s="1045"/>
      <c r="CE118" s="1045"/>
      <c r="CF118" s="965" t="s">
        <v>122</v>
      </c>
      <c r="CG118" s="966"/>
      <c r="CH118" s="966"/>
      <c r="CI118" s="966"/>
      <c r="CJ118" s="966"/>
      <c r="CK118" s="993"/>
      <c r="CL118" s="994"/>
      <c r="CM118" s="967" t="s">
        <v>438</v>
      </c>
      <c r="CN118" s="968"/>
      <c r="CO118" s="968"/>
      <c r="CP118" s="968"/>
      <c r="CQ118" s="968"/>
      <c r="CR118" s="968"/>
      <c r="CS118" s="968"/>
      <c r="CT118" s="968"/>
      <c r="CU118" s="968"/>
      <c r="CV118" s="968"/>
      <c r="CW118" s="968"/>
      <c r="CX118" s="968"/>
      <c r="CY118" s="968"/>
      <c r="CZ118" s="968"/>
      <c r="DA118" s="968"/>
      <c r="DB118" s="968"/>
      <c r="DC118" s="968"/>
      <c r="DD118" s="968"/>
      <c r="DE118" s="968"/>
      <c r="DF118" s="969"/>
      <c r="DG118" s="1003" t="s">
        <v>122</v>
      </c>
      <c r="DH118" s="1004"/>
      <c r="DI118" s="1004"/>
      <c r="DJ118" s="1004"/>
      <c r="DK118" s="1005"/>
      <c r="DL118" s="1006" t="s">
        <v>122</v>
      </c>
      <c r="DM118" s="1004"/>
      <c r="DN118" s="1004"/>
      <c r="DO118" s="1004"/>
      <c r="DP118" s="1005"/>
      <c r="DQ118" s="1006" t="s">
        <v>122</v>
      </c>
      <c r="DR118" s="1004"/>
      <c r="DS118" s="1004"/>
      <c r="DT118" s="1004"/>
      <c r="DU118" s="1005"/>
      <c r="DV118" s="1007" t="s">
        <v>122</v>
      </c>
      <c r="DW118" s="1008"/>
      <c r="DX118" s="1008"/>
      <c r="DY118" s="1008"/>
      <c r="DZ118" s="1009"/>
    </row>
    <row r="119" spans="1:130" s="212" customFormat="1" ht="26.25" customHeight="1" x14ac:dyDescent="0.2">
      <c r="A119" s="1101" t="s">
        <v>413</v>
      </c>
      <c r="B119" s="992"/>
      <c r="C119" s="974" t="s">
        <v>414</v>
      </c>
      <c r="D119" s="942"/>
      <c r="E119" s="942"/>
      <c r="F119" s="942"/>
      <c r="G119" s="942"/>
      <c r="H119" s="942"/>
      <c r="I119" s="942"/>
      <c r="J119" s="942"/>
      <c r="K119" s="942"/>
      <c r="L119" s="942"/>
      <c r="M119" s="942"/>
      <c r="N119" s="942"/>
      <c r="O119" s="942"/>
      <c r="P119" s="942"/>
      <c r="Q119" s="942"/>
      <c r="R119" s="942"/>
      <c r="S119" s="942"/>
      <c r="T119" s="942"/>
      <c r="U119" s="942"/>
      <c r="V119" s="942"/>
      <c r="W119" s="942"/>
      <c r="X119" s="942"/>
      <c r="Y119" s="942"/>
      <c r="Z119" s="943"/>
      <c r="AA119" s="944" t="s">
        <v>122</v>
      </c>
      <c r="AB119" s="945"/>
      <c r="AC119" s="945"/>
      <c r="AD119" s="945"/>
      <c r="AE119" s="946"/>
      <c r="AF119" s="947">
        <v>12980</v>
      </c>
      <c r="AG119" s="945"/>
      <c r="AH119" s="945"/>
      <c r="AI119" s="945"/>
      <c r="AJ119" s="946"/>
      <c r="AK119" s="947" t="s">
        <v>122</v>
      </c>
      <c r="AL119" s="945"/>
      <c r="AM119" s="945"/>
      <c r="AN119" s="945"/>
      <c r="AO119" s="946"/>
      <c r="AP119" s="948" t="s">
        <v>122</v>
      </c>
      <c r="AQ119" s="949"/>
      <c r="AR119" s="949"/>
      <c r="AS119" s="949"/>
      <c r="AT119" s="950"/>
      <c r="AU119" s="955"/>
      <c r="AV119" s="956"/>
      <c r="AW119" s="956"/>
      <c r="AX119" s="956"/>
      <c r="AY119" s="956"/>
      <c r="AZ119" s="233" t="s">
        <v>176</v>
      </c>
      <c r="BA119" s="233"/>
      <c r="BB119" s="233"/>
      <c r="BC119" s="233"/>
      <c r="BD119" s="233"/>
      <c r="BE119" s="233"/>
      <c r="BF119" s="233"/>
      <c r="BG119" s="233"/>
      <c r="BH119" s="233"/>
      <c r="BI119" s="233"/>
      <c r="BJ119" s="233"/>
      <c r="BK119" s="233"/>
      <c r="BL119" s="233"/>
      <c r="BM119" s="233"/>
      <c r="BN119" s="233"/>
      <c r="BO119" s="1022" t="s">
        <v>439</v>
      </c>
      <c r="BP119" s="1050"/>
      <c r="BQ119" s="1044">
        <v>12006227</v>
      </c>
      <c r="BR119" s="1045"/>
      <c r="BS119" s="1045"/>
      <c r="BT119" s="1045"/>
      <c r="BU119" s="1045"/>
      <c r="BV119" s="1045">
        <v>12813470</v>
      </c>
      <c r="BW119" s="1045"/>
      <c r="BX119" s="1045"/>
      <c r="BY119" s="1045"/>
      <c r="BZ119" s="1045"/>
      <c r="CA119" s="1045">
        <v>12095461</v>
      </c>
      <c r="CB119" s="1045"/>
      <c r="CC119" s="1045"/>
      <c r="CD119" s="1045"/>
      <c r="CE119" s="1045"/>
      <c r="CF119" s="1046"/>
      <c r="CG119" s="1047"/>
      <c r="CH119" s="1047"/>
      <c r="CI119" s="1047"/>
      <c r="CJ119" s="1048"/>
      <c r="CK119" s="995"/>
      <c r="CL119" s="996"/>
      <c r="CM119" s="1018" t="s">
        <v>440</v>
      </c>
      <c r="CN119" s="1010"/>
      <c r="CO119" s="1010"/>
      <c r="CP119" s="1010"/>
      <c r="CQ119" s="1010"/>
      <c r="CR119" s="1010"/>
      <c r="CS119" s="1010"/>
      <c r="CT119" s="1010"/>
      <c r="CU119" s="1010"/>
      <c r="CV119" s="1010"/>
      <c r="CW119" s="1010"/>
      <c r="CX119" s="1010"/>
      <c r="CY119" s="1010"/>
      <c r="CZ119" s="1010"/>
      <c r="DA119" s="1010"/>
      <c r="DB119" s="1010"/>
      <c r="DC119" s="1010"/>
      <c r="DD119" s="1010"/>
      <c r="DE119" s="1010"/>
      <c r="DF119" s="1011"/>
      <c r="DG119" s="1049" t="s">
        <v>122</v>
      </c>
      <c r="DH119" s="1031"/>
      <c r="DI119" s="1031"/>
      <c r="DJ119" s="1031"/>
      <c r="DK119" s="1032"/>
      <c r="DL119" s="1030" t="s">
        <v>122</v>
      </c>
      <c r="DM119" s="1031"/>
      <c r="DN119" s="1031"/>
      <c r="DO119" s="1031"/>
      <c r="DP119" s="1032"/>
      <c r="DQ119" s="1030" t="s">
        <v>122</v>
      </c>
      <c r="DR119" s="1031"/>
      <c r="DS119" s="1031"/>
      <c r="DT119" s="1031"/>
      <c r="DU119" s="1032"/>
      <c r="DV119" s="1033" t="s">
        <v>122</v>
      </c>
      <c r="DW119" s="1034"/>
      <c r="DX119" s="1034"/>
      <c r="DY119" s="1034"/>
      <c r="DZ119" s="1035"/>
    </row>
    <row r="120" spans="1:130" s="212" customFormat="1" ht="26.25" customHeight="1" x14ac:dyDescent="0.2">
      <c r="A120" s="1102"/>
      <c r="B120" s="994"/>
      <c r="C120" s="967" t="s">
        <v>417</v>
      </c>
      <c r="D120" s="968"/>
      <c r="E120" s="968"/>
      <c r="F120" s="968"/>
      <c r="G120" s="968"/>
      <c r="H120" s="968"/>
      <c r="I120" s="968"/>
      <c r="J120" s="968"/>
      <c r="K120" s="968"/>
      <c r="L120" s="968"/>
      <c r="M120" s="968"/>
      <c r="N120" s="968"/>
      <c r="O120" s="968"/>
      <c r="P120" s="968"/>
      <c r="Q120" s="968"/>
      <c r="R120" s="968"/>
      <c r="S120" s="968"/>
      <c r="T120" s="968"/>
      <c r="U120" s="968"/>
      <c r="V120" s="968"/>
      <c r="W120" s="968"/>
      <c r="X120" s="968"/>
      <c r="Y120" s="968"/>
      <c r="Z120" s="969"/>
      <c r="AA120" s="1003" t="s">
        <v>122</v>
      </c>
      <c r="AB120" s="1004"/>
      <c r="AC120" s="1004"/>
      <c r="AD120" s="1004"/>
      <c r="AE120" s="1005"/>
      <c r="AF120" s="1006" t="s">
        <v>122</v>
      </c>
      <c r="AG120" s="1004"/>
      <c r="AH120" s="1004"/>
      <c r="AI120" s="1004"/>
      <c r="AJ120" s="1005"/>
      <c r="AK120" s="1006" t="s">
        <v>122</v>
      </c>
      <c r="AL120" s="1004"/>
      <c r="AM120" s="1004"/>
      <c r="AN120" s="1004"/>
      <c r="AO120" s="1005"/>
      <c r="AP120" s="1007" t="s">
        <v>122</v>
      </c>
      <c r="AQ120" s="1008"/>
      <c r="AR120" s="1008"/>
      <c r="AS120" s="1008"/>
      <c r="AT120" s="1009"/>
      <c r="AU120" s="1036" t="s">
        <v>441</v>
      </c>
      <c r="AV120" s="1037"/>
      <c r="AW120" s="1037"/>
      <c r="AX120" s="1037"/>
      <c r="AY120" s="1038"/>
      <c r="AZ120" s="974" t="s">
        <v>442</v>
      </c>
      <c r="BA120" s="942"/>
      <c r="BB120" s="942"/>
      <c r="BC120" s="942"/>
      <c r="BD120" s="942"/>
      <c r="BE120" s="942"/>
      <c r="BF120" s="942"/>
      <c r="BG120" s="942"/>
      <c r="BH120" s="942"/>
      <c r="BI120" s="942"/>
      <c r="BJ120" s="942"/>
      <c r="BK120" s="942"/>
      <c r="BL120" s="942"/>
      <c r="BM120" s="942"/>
      <c r="BN120" s="942"/>
      <c r="BO120" s="942"/>
      <c r="BP120" s="943"/>
      <c r="BQ120" s="975">
        <v>3263784</v>
      </c>
      <c r="BR120" s="976"/>
      <c r="BS120" s="976"/>
      <c r="BT120" s="976"/>
      <c r="BU120" s="976"/>
      <c r="BV120" s="976">
        <v>3396545</v>
      </c>
      <c r="BW120" s="976"/>
      <c r="BX120" s="976"/>
      <c r="BY120" s="976"/>
      <c r="BZ120" s="976"/>
      <c r="CA120" s="976">
        <v>3694685</v>
      </c>
      <c r="CB120" s="976"/>
      <c r="CC120" s="976"/>
      <c r="CD120" s="976"/>
      <c r="CE120" s="976"/>
      <c r="CF120" s="989">
        <v>75.5</v>
      </c>
      <c r="CG120" s="990"/>
      <c r="CH120" s="990"/>
      <c r="CI120" s="990"/>
      <c r="CJ120" s="990"/>
      <c r="CK120" s="1051" t="s">
        <v>443</v>
      </c>
      <c r="CL120" s="1052"/>
      <c r="CM120" s="1052"/>
      <c r="CN120" s="1052"/>
      <c r="CO120" s="1053"/>
      <c r="CP120" s="1059" t="s">
        <v>390</v>
      </c>
      <c r="CQ120" s="1060"/>
      <c r="CR120" s="1060"/>
      <c r="CS120" s="1060"/>
      <c r="CT120" s="1060"/>
      <c r="CU120" s="1060"/>
      <c r="CV120" s="1060"/>
      <c r="CW120" s="1060"/>
      <c r="CX120" s="1060"/>
      <c r="CY120" s="1060"/>
      <c r="CZ120" s="1060"/>
      <c r="DA120" s="1060"/>
      <c r="DB120" s="1060"/>
      <c r="DC120" s="1060"/>
      <c r="DD120" s="1060"/>
      <c r="DE120" s="1060"/>
      <c r="DF120" s="1061"/>
      <c r="DG120" s="975">
        <v>345574</v>
      </c>
      <c r="DH120" s="976"/>
      <c r="DI120" s="976"/>
      <c r="DJ120" s="976"/>
      <c r="DK120" s="976"/>
      <c r="DL120" s="976">
        <v>342996</v>
      </c>
      <c r="DM120" s="976"/>
      <c r="DN120" s="976"/>
      <c r="DO120" s="976"/>
      <c r="DP120" s="976"/>
      <c r="DQ120" s="976">
        <v>367784</v>
      </c>
      <c r="DR120" s="976"/>
      <c r="DS120" s="976"/>
      <c r="DT120" s="976"/>
      <c r="DU120" s="976"/>
      <c r="DV120" s="977">
        <v>7.5</v>
      </c>
      <c r="DW120" s="977"/>
      <c r="DX120" s="977"/>
      <c r="DY120" s="977"/>
      <c r="DZ120" s="978"/>
    </row>
    <row r="121" spans="1:130" s="212" customFormat="1" ht="26.25" customHeight="1" x14ac:dyDescent="0.2">
      <c r="A121" s="1102"/>
      <c r="B121" s="994"/>
      <c r="C121" s="1019" t="s">
        <v>444</v>
      </c>
      <c r="D121" s="1020"/>
      <c r="E121" s="1020"/>
      <c r="F121" s="1020"/>
      <c r="G121" s="1020"/>
      <c r="H121" s="1020"/>
      <c r="I121" s="1020"/>
      <c r="J121" s="1020"/>
      <c r="K121" s="1020"/>
      <c r="L121" s="1020"/>
      <c r="M121" s="1020"/>
      <c r="N121" s="1020"/>
      <c r="O121" s="1020"/>
      <c r="P121" s="1020"/>
      <c r="Q121" s="1020"/>
      <c r="R121" s="1020"/>
      <c r="S121" s="1020"/>
      <c r="T121" s="1020"/>
      <c r="U121" s="1020"/>
      <c r="V121" s="1020"/>
      <c r="W121" s="1020"/>
      <c r="X121" s="1020"/>
      <c r="Y121" s="1020"/>
      <c r="Z121" s="1021"/>
      <c r="AA121" s="1003" t="s">
        <v>122</v>
      </c>
      <c r="AB121" s="1004"/>
      <c r="AC121" s="1004"/>
      <c r="AD121" s="1004"/>
      <c r="AE121" s="1005"/>
      <c r="AF121" s="1006" t="s">
        <v>122</v>
      </c>
      <c r="AG121" s="1004"/>
      <c r="AH121" s="1004"/>
      <c r="AI121" s="1004"/>
      <c r="AJ121" s="1005"/>
      <c r="AK121" s="1006" t="s">
        <v>122</v>
      </c>
      <c r="AL121" s="1004"/>
      <c r="AM121" s="1004"/>
      <c r="AN121" s="1004"/>
      <c r="AO121" s="1005"/>
      <c r="AP121" s="1007" t="s">
        <v>122</v>
      </c>
      <c r="AQ121" s="1008"/>
      <c r="AR121" s="1008"/>
      <c r="AS121" s="1008"/>
      <c r="AT121" s="1009"/>
      <c r="AU121" s="1039"/>
      <c r="AV121" s="1040"/>
      <c r="AW121" s="1040"/>
      <c r="AX121" s="1040"/>
      <c r="AY121" s="1041"/>
      <c r="AZ121" s="967" t="s">
        <v>445</v>
      </c>
      <c r="BA121" s="968"/>
      <c r="BB121" s="968"/>
      <c r="BC121" s="968"/>
      <c r="BD121" s="968"/>
      <c r="BE121" s="968"/>
      <c r="BF121" s="968"/>
      <c r="BG121" s="968"/>
      <c r="BH121" s="968"/>
      <c r="BI121" s="968"/>
      <c r="BJ121" s="968"/>
      <c r="BK121" s="968"/>
      <c r="BL121" s="968"/>
      <c r="BM121" s="968"/>
      <c r="BN121" s="968"/>
      <c r="BO121" s="968"/>
      <c r="BP121" s="969"/>
      <c r="BQ121" s="970" t="s">
        <v>122</v>
      </c>
      <c r="BR121" s="971"/>
      <c r="BS121" s="971"/>
      <c r="BT121" s="971"/>
      <c r="BU121" s="971"/>
      <c r="BV121" s="971">
        <v>354863</v>
      </c>
      <c r="BW121" s="971"/>
      <c r="BX121" s="971"/>
      <c r="BY121" s="971"/>
      <c r="BZ121" s="971"/>
      <c r="CA121" s="971">
        <v>338440</v>
      </c>
      <c r="CB121" s="971"/>
      <c r="CC121" s="971"/>
      <c r="CD121" s="971"/>
      <c r="CE121" s="971"/>
      <c r="CF121" s="965">
        <v>6.9</v>
      </c>
      <c r="CG121" s="966"/>
      <c r="CH121" s="966"/>
      <c r="CI121" s="966"/>
      <c r="CJ121" s="966"/>
      <c r="CK121" s="1054"/>
      <c r="CL121" s="1055"/>
      <c r="CM121" s="1055"/>
      <c r="CN121" s="1055"/>
      <c r="CO121" s="1056"/>
      <c r="CP121" s="1064" t="s">
        <v>392</v>
      </c>
      <c r="CQ121" s="1065"/>
      <c r="CR121" s="1065"/>
      <c r="CS121" s="1065"/>
      <c r="CT121" s="1065"/>
      <c r="CU121" s="1065"/>
      <c r="CV121" s="1065"/>
      <c r="CW121" s="1065"/>
      <c r="CX121" s="1065"/>
      <c r="CY121" s="1065"/>
      <c r="CZ121" s="1065"/>
      <c r="DA121" s="1065"/>
      <c r="DB121" s="1065"/>
      <c r="DC121" s="1065"/>
      <c r="DD121" s="1065"/>
      <c r="DE121" s="1065"/>
      <c r="DF121" s="1066"/>
      <c r="DG121" s="970" t="s">
        <v>122</v>
      </c>
      <c r="DH121" s="971"/>
      <c r="DI121" s="971"/>
      <c r="DJ121" s="971"/>
      <c r="DK121" s="971"/>
      <c r="DL121" s="971">
        <v>221028</v>
      </c>
      <c r="DM121" s="971"/>
      <c r="DN121" s="971"/>
      <c r="DO121" s="971"/>
      <c r="DP121" s="971"/>
      <c r="DQ121" s="971">
        <v>199355</v>
      </c>
      <c r="DR121" s="971"/>
      <c r="DS121" s="971"/>
      <c r="DT121" s="971"/>
      <c r="DU121" s="971"/>
      <c r="DV121" s="972">
        <v>4.0999999999999996</v>
      </c>
      <c r="DW121" s="972"/>
      <c r="DX121" s="972"/>
      <c r="DY121" s="972"/>
      <c r="DZ121" s="973"/>
    </row>
    <row r="122" spans="1:130" s="212" customFormat="1" ht="26.25" customHeight="1" x14ac:dyDescent="0.2">
      <c r="A122" s="1102"/>
      <c r="B122" s="994"/>
      <c r="C122" s="967" t="s">
        <v>427</v>
      </c>
      <c r="D122" s="968"/>
      <c r="E122" s="968"/>
      <c r="F122" s="968"/>
      <c r="G122" s="968"/>
      <c r="H122" s="968"/>
      <c r="I122" s="968"/>
      <c r="J122" s="968"/>
      <c r="K122" s="968"/>
      <c r="L122" s="968"/>
      <c r="M122" s="968"/>
      <c r="N122" s="968"/>
      <c r="O122" s="968"/>
      <c r="P122" s="968"/>
      <c r="Q122" s="968"/>
      <c r="R122" s="968"/>
      <c r="S122" s="968"/>
      <c r="T122" s="968"/>
      <c r="U122" s="968"/>
      <c r="V122" s="968"/>
      <c r="W122" s="968"/>
      <c r="X122" s="968"/>
      <c r="Y122" s="968"/>
      <c r="Z122" s="969"/>
      <c r="AA122" s="1003" t="s">
        <v>122</v>
      </c>
      <c r="AB122" s="1004"/>
      <c r="AC122" s="1004"/>
      <c r="AD122" s="1004"/>
      <c r="AE122" s="1005"/>
      <c r="AF122" s="1006" t="s">
        <v>122</v>
      </c>
      <c r="AG122" s="1004"/>
      <c r="AH122" s="1004"/>
      <c r="AI122" s="1004"/>
      <c r="AJ122" s="1005"/>
      <c r="AK122" s="1006" t="s">
        <v>122</v>
      </c>
      <c r="AL122" s="1004"/>
      <c r="AM122" s="1004"/>
      <c r="AN122" s="1004"/>
      <c r="AO122" s="1005"/>
      <c r="AP122" s="1007" t="s">
        <v>122</v>
      </c>
      <c r="AQ122" s="1008"/>
      <c r="AR122" s="1008"/>
      <c r="AS122" s="1008"/>
      <c r="AT122" s="1009"/>
      <c r="AU122" s="1039"/>
      <c r="AV122" s="1040"/>
      <c r="AW122" s="1040"/>
      <c r="AX122" s="1040"/>
      <c r="AY122" s="1041"/>
      <c r="AZ122" s="1018" t="s">
        <v>446</v>
      </c>
      <c r="BA122" s="1010"/>
      <c r="BB122" s="1010"/>
      <c r="BC122" s="1010"/>
      <c r="BD122" s="1010"/>
      <c r="BE122" s="1010"/>
      <c r="BF122" s="1010"/>
      <c r="BG122" s="1010"/>
      <c r="BH122" s="1010"/>
      <c r="BI122" s="1010"/>
      <c r="BJ122" s="1010"/>
      <c r="BK122" s="1010"/>
      <c r="BL122" s="1010"/>
      <c r="BM122" s="1010"/>
      <c r="BN122" s="1010"/>
      <c r="BO122" s="1010"/>
      <c r="BP122" s="1011"/>
      <c r="BQ122" s="1044">
        <v>6168134</v>
      </c>
      <c r="BR122" s="1045"/>
      <c r="BS122" s="1045"/>
      <c r="BT122" s="1045"/>
      <c r="BU122" s="1045"/>
      <c r="BV122" s="1045">
        <v>5874040</v>
      </c>
      <c r="BW122" s="1045"/>
      <c r="BX122" s="1045"/>
      <c r="BY122" s="1045"/>
      <c r="BZ122" s="1045"/>
      <c r="CA122" s="1045">
        <v>5582709</v>
      </c>
      <c r="CB122" s="1045"/>
      <c r="CC122" s="1045"/>
      <c r="CD122" s="1045"/>
      <c r="CE122" s="1045"/>
      <c r="CF122" s="1062">
        <v>114</v>
      </c>
      <c r="CG122" s="1063"/>
      <c r="CH122" s="1063"/>
      <c r="CI122" s="1063"/>
      <c r="CJ122" s="1063"/>
      <c r="CK122" s="1054"/>
      <c r="CL122" s="1055"/>
      <c r="CM122" s="1055"/>
      <c r="CN122" s="1055"/>
      <c r="CO122" s="1056"/>
      <c r="CP122" s="1064" t="s">
        <v>388</v>
      </c>
      <c r="CQ122" s="1065"/>
      <c r="CR122" s="1065"/>
      <c r="CS122" s="1065"/>
      <c r="CT122" s="1065"/>
      <c r="CU122" s="1065"/>
      <c r="CV122" s="1065"/>
      <c r="CW122" s="1065"/>
      <c r="CX122" s="1065"/>
      <c r="CY122" s="1065"/>
      <c r="CZ122" s="1065"/>
      <c r="DA122" s="1065"/>
      <c r="DB122" s="1065"/>
      <c r="DC122" s="1065"/>
      <c r="DD122" s="1065"/>
      <c r="DE122" s="1065"/>
      <c r="DF122" s="1066"/>
      <c r="DG122" s="970" t="s">
        <v>122</v>
      </c>
      <c r="DH122" s="971"/>
      <c r="DI122" s="971"/>
      <c r="DJ122" s="971"/>
      <c r="DK122" s="971"/>
      <c r="DL122" s="971" t="s">
        <v>122</v>
      </c>
      <c r="DM122" s="971"/>
      <c r="DN122" s="971"/>
      <c r="DO122" s="971"/>
      <c r="DP122" s="971"/>
      <c r="DQ122" s="971" t="s">
        <v>122</v>
      </c>
      <c r="DR122" s="971"/>
      <c r="DS122" s="971"/>
      <c r="DT122" s="971"/>
      <c r="DU122" s="971"/>
      <c r="DV122" s="972" t="s">
        <v>122</v>
      </c>
      <c r="DW122" s="972"/>
      <c r="DX122" s="972"/>
      <c r="DY122" s="972"/>
      <c r="DZ122" s="973"/>
    </row>
    <row r="123" spans="1:130" s="212" customFormat="1" ht="26.25" customHeight="1" x14ac:dyDescent="0.2">
      <c r="A123" s="1102"/>
      <c r="B123" s="994"/>
      <c r="C123" s="967" t="s">
        <v>433</v>
      </c>
      <c r="D123" s="968"/>
      <c r="E123" s="968"/>
      <c r="F123" s="968"/>
      <c r="G123" s="968"/>
      <c r="H123" s="968"/>
      <c r="I123" s="968"/>
      <c r="J123" s="968"/>
      <c r="K123" s="968"/>
      <c r="L123" s="968"/>
      <c r="M123" s="968"/>
      <c r="N123" s="968"/>
      <c r="O123" s="968"/>
      <c r="P123" s="968"/>
      <c r="Q123" s="968"/>
      <c r="R123" s="968"/>
      <c r="S123" s="968"/>
      <c r="T123" s="968"/>
      <c r="U123" s="968"/>
      <c r="V123" s="968"/>
      <c r="W123" s="968"/>
      <c r="X123" s="968"/>
      <c r="Y123" s="968"/>
      <c r="Z123" s="969"/>
      <c r="AA123" s="1003">
        <v>1211</v>
      </c>
      <c r="AB123" s="1004"/>
      <c r="AC123" s="1004"/>
      <c r="AD123" s="1004"/>
      <c r="AE123" s="1005"/>
      <c r="AF123" s="1006" t="s">
        <v>122</v>
      </c>
      <c r="AG123" s="1004"/>
      <c r="AH123" s="1004"/>
      <c r="AI123" s="1004"/>
      <c r="AJ123" s="1005"/>
      <c r="AK123" s="1006" t="s">
        <v>122</v>
      </c>
      <c r="AL123" s="1004"/>
      <c r="AM123" s="1004"/>
      <c r="AN123" s="1004"/>
      <c r="AO123" s="1005"/>
      <c r="AP123" s="1007" t="s">
        <v>122</v>
      </c>
      <c r="AQ123" s="1008"/>
      <c r="AR123" s="1008"/>
      <c r="AS123" s="1008"/>
      <c r="AT123" s="1009"/>
      <c r="AU123" s="1042"/>
      <c r="AV123" s="1043"/>
      <c r="AW123" s="1043"/>
      <c r="AX123" s="1043"/>
      <c r="AY123" s="1043"/>
      <c r="AZ123" s="233" t="s">
        <v>176</v>
      </c>
      <c r="BA123" s="233"/>
      <c r="BB123" s="233"/>
      <c r="BC123" s="233"/>
      <c r="BD123" s="233"/>
      <c r="BE123" s="233"/>
      <c r="BF123" s="233"/>
      <c r="BG123" s="233"/>
      <c r="BH123" s="233"/>
      <c r="BI123" s="233"/>
      <c r="BJ123" s="233"/>
      <c r="BK123" s="233"/>
      <c r="BL123" s="233"/>
      <c r="BM123" s="233"/>
      <c r="BN123" s="233"/>
      <c r="BO123" s="1022" t="s">
        <v>447</v>
      </c>
      <c r="BP123" s="1050"/>
      <c r="BQ123" s="1108">
        <v>9431918</v>
      </c>
      <c r="BR123" s="1109"/>
      <c r="BS123" s="1109"/>
      <c r="BT123" s="1109"/>
      <c r="BU123" s="1109"/>
      <c r="BV123" s="1109">
        <v>9625448</v>
      </c>
      <c r="BW123" s="1109"/>
      <c r="BX123" s="1109"/>
      <c r="BY123" s="1109"/>
      <c r="BZ123" s="1109"/>
      <c r="CA123" s="1109">
        <v>9615834</v>
      </c>
      <c r="CB123" s="1109"/>
      <c r="CC123" s="1109"/>
      <c r="CD123" s="1109"/>
      <c r="CE123" s="1109"/>
      <c r="CF123" s="1046"/>
      <c r="CG123" s="1047"/>
      <c r="CH123" s="1047"/>
      <c r="CI123" s="1047"/>
      <c r="CJ123" s="1048"/>
      <c r="CK123" s="1054"/>
      <c r="CL123" s="1055"/>
      <c r="CM123" s="1055"/>
      <c r="CN123" s="1055"/>
      <c r="CO123" s="1056"/>
      <c r="CP123" s="1064" t="s">
        <v>389</v>
      </c>
      <c r="CQ123" s="1065"/>
      <c r="CR123" s="1065"/>
      <c r="CS123" s="1065"/>
      <c r="CT123" s="1065"/>
      <c r="CU123" s="1065"/>
      <c r="CV123" s="1065"/>
      <c r="CW123" s="1065"/>
      <c r="CX123" s="1065"/>
      <c r="CY123" s="1065"/>
      <c r="CZ123" s="1065"/>
      <c r="DA123" s="1065"/>
      <c r="DB123" s="1065"/>
      <c r="DC123" s="1065"/>
      <c r="DD123" s="1065"/>
      <c r="DE123" s="1065"/>
      <c r="DF123" s="1066"/>
      <c r="DG123" s="1003" t="s">
        <v>122</v>
      </c>
      <c r="DH123" s="1004"/>
      <c r="DI123" s="1004"/>
      <c r="DJ123" s="1004"/>
      <c r="DK123" s="1005"/>
      <c r="DL123" s="1006" t="s">
        <v>122</v>
      </c>
      <c r="DM123" s="1004"/>
      <c r="DN123" s="1004"/>
      <c r="DO123" s="1004"/>
      <c r="DP123" s="1005"/>
      <c r="DQ123" s="1006" t="s">
        <v>122</v>
      </c>
      <c r="DR123" s="1004"/>
      <c r="DS123" s="1004"/>
      <c r="DT123" s="1004"/>
      <c r="DU123" s="1005"/>
      <c r="DV123" s="1007" t="s">
        <v>122</v>
      </c>
      <c r="DW123" s="1008"/>
      <c r="DX123" s="1008"/>
      <c r="DY123" s="1008"/>
      <c r="DZ123" s="1009"/>
    </row>
    <row r="124" spans="1:130" s="212" customFormat="1" ht="26.25" customHeight="1" thickBot="1" x14ac:dyDescent="0.25">
      <c r="A124" s="1102"/>
      <c r="B124" s="994"/>
      <c r="C124" s="967" t="s">
        <v>436</v>
      </c>
      <c r="D124" s="968"/>
      <c r="E124" s="968"/>
      <c r="F124" s="968"/>
      <c r="G124" s="968"/>
      <c r="H124" s="968"/>
      <c r="I124" s="968"/>
      <c r="J124" s="968"/>
      <c r="K124" s="968"/>
      <c r="L124" s="968"/>
      <c r="M124" s="968"/>
      <c r="N124" s="968"/>
      <c r="O124" s="968"/>
      <c r="P124" s="968"/>
      <c r="Q124" s="968"/>
      <c r="R124" s="968"/>
      <c r="S124" s="968"/>
      <c r="T124" s="968"/>
      <c r="U124" s="968"/>
      <c r="V124" s="968"/>
      <c r="W124" s="968"/>
      <c r="X124" s="968"/>
      <c r="Y124" s="968"/>
      <c r="Z124" s="969"/>
      <c r="AA124" s="1003" t="s">
        <v>122</v>
      </c>
      <c r="AB124" s="1004"/>
      <c r="AC124" s="1004"/>
      <c r="AD124" s="1004"/>
      <c r="AE124" s="1005"/>
      <c r="AF124" s="1006" t="s">
        <v>122</v>
      </c>
      <c r="AG124" s="1004"/>
      <c r="AH124" s="1004"/>
      <c r="AI124" s="1004"/>
      <c r="AJ124" s="1005"/>
      <c r="AK124" s="1006" t="s">
        <v>122</v>
      </c>
      <c r="AL124" s="1004"/>
      <c r="AM124" s="1004"/>
      <c r="AN124" s="1004"/>
      <c r="AO124" s="1005"/>
      <c r="AP124" s="1007" t="s">
        <v>122</v>
      </c>
      <c r="AQ124" s="1008"/>
      <c r="AR124" s="1008"/>
      <c r="AS124" s="1008"/>
      <c r="AT124" s="1009"/>
      <c r="AU124" s="1104" t="s">
        <v>448</v>
      </c>
      <c r="AV124" s="1105"/>
      <c r="AW124" s="1105"/>
      <c r="AX124" s="1105"/>
      <c r="AY124" s="1105"/>
      <c r="AZ124" s="1105"/>
      <c r="BA124" s="1105"/>
      <c r="BB124" s="1105"/>
      <c r="BC124" s="1105"/>
      <c r="BD124" s="1105"/>
      <c r="BE124" s="1105"/>
      <c r="BF124" s="1105"/>
      <c r="BG124" s="1105"/>
      <c r="BH124" s="1105"/>
      <c r="BI124" s="1105"/>
      <c r="BJ124" s="1105"/>
      <c r="BK124" s="1105"/>
      <c r="BL124" s="1105"/>
      <c r="BM124" s="1105"/>
      <c r="BN124" s="1105"/>
      <c r="BO124" s="1105"/>
      <c r="BP124" s="1106"/>
      <c r="BQ124" s="1107">
        <v>53.8</v>
      </c>
      <c r="BR124" s="1072"/>
      <c r="BS124" s="1072"/>
      <c r="BT124" s="1072"/>
      <c r="BU124" s="1072"/>
      <c r="BV124" s="1072">
        <v>66</v>
      </c>
      <c r="BW124" s="1072"/>
      <c r="BX124" s="1072"/>
      <c r="BY124" s="1072"/>
      <c r="BZ124" s="1072"/>
      <c r="CA124" s="1072">
        <v>50.6</v>
      </c>
      <c r="CB124" s="1072"/>
      <c r="CC124" s="1072"/>
      <c r="CD124" s="1072"/>
      <c r="CE124" s="1072"/>
      <c r="CF124" s="1073"/>
      <c r="CG124" s="1074"/>
      <c r="CH124" s="1074"/>
      <c r="CI124" s="1074"/>
      <c r="CJ124" s="1075"/>
      <c r="CK124" s="1057"/>
      <c r="CL124" s="1057"/>
      <c r="CM124" s="1057"/>
      <c r="CN124" s="1057"/>
      <c r="CO124" s="1058"/>
      <c r="CP124" s="1064" t="s">
        <v>449</v>
      </c>
      <c r="CQ124" s="1065"/>
      <c r="CR124" s="1065"/>
      <c r="CS124" s="1065"/>
      <c r="CT124" s="1065"/>
      <c r="CU124" s="1065"/>
      <c r="CV124" s="1065"/>
      <c r="CW124" s="1065"/>
      <c r="CX124" s="1065"/>
      <c r="CY124" s="1065"/>
      <c r="CZ124" s="1065"/>
      <c r="DA124" s="1065"/>
      <c r="DB124" s="1065"/>
      <c r="DC124" s="1065"/>
      <c r="DD124" s="1065"/>
      <c r="DE124" s="1065"/>
      <c r="DF124" s="1066"/>
      <c r="DG124" s="1049">
        <v>234042</v>
      </c>
      <c r="DH124" s="1031"/>
      <c r="DI124" s="1031"/>
      <c r="DJ124" s="1031"/>
      <c r="DK124" s="1032"/>
      <c r="DL124" s="1030" t="s">
        <v>122</v>
      </c>
      <c r="DM124" s="1031"/>
      <c r="DN124" s="1031"/>
      <c r="DO124" s="1031"/>
      <c r="DP124" s="1032"/>
      <c r="DQ124" s="1030" t="s">
        <v>122</v>
      </c>
      <c r="DR124" s="1031"/>
      <c r="DS124" s="1031"/>
      <c r="DT124" s="1031"/>
      <c r="DU124" s="1032"/>
      <c r="DV124" s="1033" t="s">
        <v>122</v>
      </c>
      <c r="DW124" s="1034"/>
      <c r="DX124" s="1034"/>
      <c r="DY124" s="1034"/>
      <c r="DZ124" s="1035"/>
    </row>
    <row r="125" spans="1:130" s="212" customFormat="1" ht="26.25" customHeight="1" x14ac:dyDescent="0.2">
      <c r="A125" s="1102"/>
      <c r="B125" s="994"/>
      <c r="C125" s="967" t="s">
        <v>438</v>
      </c>
      <c r="D125" s="968"/>
      <c r="E125" s="968"/>
      <c r="F125" s="968"/>
      <c r="G125" s="968"/>
      <c r="H125" s="968"/>
      <c r="I125" s="968"/>
      <c r="J125" s="968"/>
      <c r="K125" s="968"/>
      <c r="L125" s="968"/>
      <c r="M125" s="968"/>
      <c r="N125" s="968"/>
      <c r="O125" s="968"/>
      <c r="P125" s="968"/>
      <c r="Q125" s="968"/>
      <c r="R125" s="968"/>
      <c r="S125" s="968"/>
      <c r="T125" s="968"/>
      <c r="U125" s="968"/>
      <c r="V125" s="968"/>
      <c r="W125" s="968"/>
      <c r="X125" s="968"/>
      <c r="Y125" s="968"/>
      <c r="Z125" s="969"/>
      <c r="AA125" s="1003" t="s">
        <v>122</v>
      </c>
      <c r="AB125" s="1004"/>
      <c r="AC125" s="1004"/>
      <c r="AD125" s="1004"/>
      <c r="AE125" s="1005"/>
      <c r="AF125" s="1006" t="s">
        <v>122</v>
      </c>
      <c r="AG125" s="1004"/>
      <c r="AH125" s="1004"/>
      <c r="AI125" s="1004"/>
      <c r="AJ125" s="1005"/>
      <c r="AK125" s="1006" t="s">
        <v>122</v>
      </c>
      <c r="AL125" s="1004"/>
      <c r="AM125" s="1004"/>
      <c r="AN125" s="1004"/>
      <c r="AO125" s="1005"/>
      <c r="AP125" s="1007" t="s">
        <v>122</v>
      </c>
      <c r="AQ125" s="1008"/>
      <c r="AR125" s="1008"/>
      <c r="AS125" s="1008"/>
      <c r="AT125" s="100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7" t="s">
        <v>450</v>
      </c>
      <c r="CL125" s="1052"/>
      <c r="CM125" s="1052"/>
      <c r="CN125" s="1052"/>
      <c r="CO125" s="1053"/>
      <c r="CP125" s="974" t="s">
        <v>451</v>
      </c>
      <c r="CQ125" s="942"/>
      <c r="CR125" s="942"/>
      <c r="CS125" s="942"/>
      <c r="CT125" s="942"/>
      <c r="CU125" s="942"/>
      <c r="CV125" s="942"/>
      <c r="CW125" s="942"/>
      <c r="CX125" s="942"/>
      <c r="CY125" s="942"/>
      <c r="CZ125" s="942"/>
      <c r="DA125" s="942"/>
      <c r="DB125" s="942"/>
      <c r="DC125" s="942"/>
      <c r="DD125" s="942"/>
      <c r="DE125" s="942"/>
      <c r="DF125" s="943"/>
      <c r="DG125" s="975" t="s">
        <v>122</v>
      </c>
      <c r="DH125" s="976"/>
      <c r="DI125" s="976"/>
      <c r="DJ125" s="976"/>
      <c r="DK125" s="976"/>
      <c r="DL125" s="976" t="s">
        <v>122</v>
      </c>
      <c r="DM125" s="976"/>
      <c r="DN125" s="976"/>
      <c r="DO125" s="976"/>
      <c r="DP125" s="976"/>
      <c r="DQ125" s="976" t="s">
        <v>122</v>
      </c>
      <c r="DR125" s="976"/>
      <c r="DS125" s="976"/>
      <c r="DT125" s="976"/>
      <c r="DU125" s="976"/>
      <c r="DV125" s="977" t="s">
        <v>122</v>
      </c>
      <c r="DW125" s="977"/>
      <c r="DX125" s="977"/>
      <c r="DY125" s="977"/>
      <c r="DZ125" s="978"/>
    </row>
    <row r="126" spans="1:130" s="212" customFormat="1" ht="26.25" customHeight="1" thickBot="1" x14ac:dyDescent="0.25">
      <c r="A126" s="1102"/>
      <c r="B126" s="994"/>
      <c r="C126" s="967" t="s">
        <v>440</v>
      </c>
      <c r="D126" s="968"/>
      <c r="E126" s="968"/>
      <c r="F126" s="968"/>
      <c r="G126" s="968"/>
      <c r="H126" s="968"/>
      <c r="I126" s="968"/>
      <c r="J126" s="968"/>
      <c r="K126" s="968"/>
      <c r="L126" s="968"/>
      <c r="M126" s="968"/>
      <c r="N126" s="968"/>
      <c r="O126" s="968"/>
      <c r="P126" s="968"/>
      <c r="Q126" s="968"/>
      <c r="R126" s="968"/>
      <c r="S126" s="968"/>
      <c r="T126" s="968"/>
      <c r="U126" s="968"/>
      <c r="V126" s="968"/>
      <c r="W126" s="968"/>
      <c r="X126" s="968"/>
      <c r="Y126" s="968"/>
      <c r="Z126" s="969"/>
      <c r="AA126" s="1003" t="s">
        <v>122</v>
      </c>
      <c r="AB126" s="1004"/>
      <c r="AC126" s="1004"/>
      <c r="AD126" s="1004"/>
      <c r="AE126" s="1005"/>
      <c r="AF126" s="1006" t="s">
        <v>122</v>
      </c>
      <c r="AG126" s="1004"/>
      <c r="AH126" s="1004"/>
      <c r="AI126" s="1004"/>
      <c r="AJ126" s="1005"/>
      <c r="AK126" s="1006" t="s">
        <v>122</v>
      </c>
      <c r="AL126" s="1004"/>
      <c r="AM126" s="1004"/>
      <c r="AN126" s="1004"/>
      <c r="AO126" s="1005"/>
      <c r="AP126" s="1007" t="s">
        <v>122</v>
      </c>
      <c r="AQ126" s="1008"/>
      <c r="AR126" s="1008"/>
      <c r="AS126" s="1008"/>
      <c r="AT126" s="100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8"/>
      <c r="CL126" s="1055"/>
      <c r="CM126" s="1055"/>
      <c r="CN126" s="1055"/>
      <c r="CO126" s="1056"/>
      <c r="CP126" s="967" t="s">
        <v>452</v>
      </c>
      <c r="CQ126" s="968"/>
      <c r="CR126" s="968"/>
      <c r="CS126" s="968"/>
      <c r="CT126" s="968"/>
      <c r="CU126" s="968"/>
      <c r="CV126" s="968"/>
      <c r="CW126" s="968"/>
      <c r="CX126" s="968"/>
      <c r="CY126" s="968"/>
      <c r="CZ126" s="968"/>
      <c r="DA126" s="968"/>
      <c r="DB126" s="968"/>
      <c r="DC126" s="968"/>
      <c r="DD126" s="968"/>
      <c r="DE126" s="968"/>
      <c r="DF126" s="969"/>
      <c r="DG126" s="970" t="s">
        <v>122</v>
      </c>
      <c r="DH126" s="971"/>
      <c r="DI126" s="971"/>
      <c r="DJ126" s="971"/>
      <c r="DK126" s="971"/>
      <c r="DL126" s="971" t="s">
        <v>122</v>
      </c>
      <c r="DM126" s="971"/>
      <c r="DN126" s="971"/>
      <c r="DO126" s="971"/>
      <c r="DP126" s="971"/>
      <c r="DQ126" s="971" t="s">
        <v>122</v>
      </c>
      <c r="DR126" s="971"/>
      <c r="DS126" s="971"/>
      <c r="DT126" s="971"/>
      <c r="DU126" s="971"/>
      <c r="DV126" s="972" t="s">
        <v>122</v>
      </c>
      <c r="DW126" s="972"/>
      <c r="DX126" s="972"/>
      <c r="DY126" s="972"/>
      <c r="DZ126" s="973"/>
    </row>
    <row r="127" spans="1:130" s="212" customFormat="1" ht="26.25" customHeight="1" x14ac:dyDescent="0.2">
      <c r="A127" s="1103"/>
      <c r="B127" s="996"/>
      <c r="C127" s="1018" t="s">
        <v>453</v>
      </c>
      <c r="D127" s="1010"/>
      <c r="E127" s="1010"/>
      <c r="F127" s="1010"/>
      <c r="G127" s="1010"/>
      <c r="H127" s="1010"/>
      <c r="I127" s="1010"/>
      <c r="J127" s="1010"/>
      <c r="K127" s="1010"/>
      <c r="L127" s="1010"/>
      <c r="M127" s="1010"/>
      <c r="N127" s="1010"/>
      <c r="O127" s="1010"/>
      <c r="P127" s="1010"/>
      <c r="Q127" s="1010"/>
      <c r="R127" s="1010"/>
      <c r="S127" s="1010"/>
      <c r="T127" s="1010"/>
      <c r="U127" s="1010"/>
      <c r="V127" s="1010"/>
      <c r="W127" s="1010"/>
      <c r="X127" s="1010"/>
      <c r="Y127" s="1010"/>
      <c r="Z127" s="1011"/>
      <c r="AA127" s="1003" t="s">
        <v>122</v>
      </c>
      <c r="AB127" s="1004"/>
      <c r="AC127" s="1004"/>
      <c r="AD127" s="1004"/>
      <c r="AE127" s="1005"/>
      <c r="AF127" s="1006" t="s">
        <v>122</v>
      </c>
      <c r="AG127" s="1004"/>
      <c r="AH127" s="1004"/>
      <c r="AI127" s="1004"/>
      <c r="AJ127" s="1005"/>
      <c r="AK127" s="1006" t="s">
        <v>122</v>
      </c>
      <c r="AL127" s="1004"/>
      <c r="AM127" s="1004"/>
      <c r="AN127" s="1004"/>
      <c r="AO127" s="1005"/>
      <c r="AP127" s="1007" t="s">
        <v>122</v>
      </c>
      <c r="AQ127" s="1008"/>
      <c r="AR127" s="1008"/>
      <c r="AS127" s="1008"/>
      <c r="AT127" s="1009"/>
      <c r="AU127" s="214"/>
      <c r="AV127" s="214"/>
      <c r="AW127" s="214"/>
      <c r="AX127" s="1076" t="s">
        <v>454</v>
      </c>
      <c r="AY127" s="1077"/>
      <c r="AZ127" s="1077"/>
      <c r="BA127" s="1077"/>
      <c r="BB127" s="1077"/>
      <c r="BC127" s="1077"/>
      <c r="BD127" s="1077"/>
      <c r="BE127" s="1078"/>
      <c r="BF127" s="1079" t="s">
        <v>455</v>
      </c>
      <c r="BG127" s="1077"/>
      <c r="BH127" s="1077"/>
      <c r="BI127" s="1077"/>
      <c r="BJ127" s="1077"/>
      <c r="BK127" s="1077"/>
      <c r="BL127" s="1078"/>
      <c r="BM127" s="1079" t="s">
        <v>456</v>
      </c>
      <c r="BN127" s="1077"/>
      <c r="BO127" s="1077"/>
      <c r="BP127" s="1077"/>
      <c r="BQ127" s="1077"/>
      <c r="BR127" s="1077"/>
      <c r="BS127" s="1078"/>
      <c r="BT127" s="1079" t="s">
        <v>457</v>
      </c>
      <c r="BU127" s="1077"/>
      <c r="BV127" s="1077"/>
      <c r="BW127" s="1077"/>
      <c r="BX127" s="1077"/>
      <c r="BY127" s="1077"/>
      <c r="BZ127" s="1100"/>
      <c r="CA127" s="214"/>
      <c r="CB127" s="214"/>
      <c r="CC127" s="214"/>
      <c r="CD127" s="237"/>
      <c r="CE127" s="237"/>
      <c r="CF127" s="237"/>
      <c r="CG127" s="214"/>
      <c r="CH127" s="214"/>
      <c r="CI127" s="214"/>
      <c r="CJ127" s="236"/>
      <c r="CK127" s="1068"/>
      <c r="CL127" s="1055"/>
      <c r="CM127" s="1055"/>
      <c r="CN127" s="1055"/>
      <c r="CO127" s="1056"/>
      <c r="CP127" s="967" t="s">
        <v>458</v>
      </c>
      <c r="CQ127" s="968"/>
      <c r="CR127" s="968"/>
      <c r="CS127" s="968"/>
      <c r="CT127" s="968"/>
      <c r="CU127" s="968"/>
      <c r="CV127" s="968"/>
      <c r="CW127" s="968"/>
      <c r="CX127" s="968"/>
      <c r="CY127" s="968"/>
      <c r="CZ127" s="968"/>
      <c r="DA127" s="968"/>
      <c r="DB127" s="968"/>
      <c r="DC127" s="968"/>
      <c r="DD127" s="968"/>
      <c r="DE127" s="968"/>
      <c r="DF127" s="969"/>
      <c r="DG127" s="970" t="s">
        <v>122</v>
      </c>
      <c r="DH127" s="971"/>
      <c r="DI127" s="971"/>
      <c r="DJ127" s="971"/>
      <c r="DK127" s="971"/>
      <c r="DL127" s="971" t="s">
        <v>122</v>
      </c>
      <c r="DM127" s="971"/>
      <c r="DN127" s="971"/>
      <c r="DO127" s="971"/>
      <c r="DP127" s="971"/>
      <c r="DQ127" s="971" t="s">
        <v>122</v>
      </c>
      <c r="DR127" s="971"/>
      <c r="DS127" s="971"/>
      <c r="DT127" s="971"/>
      <c r="DU127" s="971"/>
      <c r="DV127" s="972" t="s">
        <v>122</v>
      </c>
      <c r="DW127" s="972"/>
      <c r="DX127" s="972"/>
      <c r="DY127" s="972"/>
      <c r="DZ127" s="973"/>
    </row>
    <row r="128" spans="1:130" s="212" customFormat="1" ht="26.25" customHeight="1" thickBot="1" x14ac:dyDescent="0.25">
      <c r="A128" s="1086" t="s">
        <v>459</v>
      </c>
      <c r="B128" s="1087"/>
      <c r="C128" s="1087"/>
      <c r="D128" s="1087"/>
      <c r="E128" s="1087"/>
      <c r="F128" s="1087"/>
      <c r="G128" s="1087"/>
      <c r="H128" s="1087"/>
      <c r="I128" s="1087"/>
      <c r="J128" s="1087"/>
      <c r="K128" s="1087"/>
      <c r="L128" s="1087"/>
      <c r="M128" s="1087"/>
      <c r="N128" s="1087"/>
      <c r="O128" s="1087"/>
      <c r="P128" s="1087"/>
      <c r="Q128" s="1087"/>
      <c r="R128" s="1087"/>
      <c r="S128" s="1087"/>
      <c r="T128" s="1087"/>
      <c r="U128" s="1087"/>
      <c r="V128" s="1087"/>
      <c r="W128" s="1088" t="s">
        <v>460</v>
      </c>
      <c r="X128" s="1088"/>
      <c r="Y128" s="1088"/>
      <c r="Z128" s="1089"/>
      <c r="AA128" s="1090" t="s">
        <v>122</v>
      </c>
      <c r="AB128" s="1091"/>
      <c r="AC128" s="1091"/>
      <c r="AD128" s="1091"/>
      <c r="AE128" s="1092"/>
      <c r="AF128" s="1093" t="s">
        <v>122</v>
      </c>
      <c r="AG128" s="1091"/>
      <c r="AH128" s="1091"/>
      <c r="AI128" s="1091"/>
      <c r="AJ128" s="1092"/>
      <c r="AK128" s="1093" t="s">
        <v>122</v>
      </c>
      <c r="AL128" s="1091"/>
      <c r="AM128" s="1091"/>
      <c r="AN128" s="1091"/>
      <c r="AO128" s="1092"/>
      <c r="AP128" s="1094"/>
      <c r="AQ128" s="1095"/>
      <c r="AR128" s="1095"/>
      <c r="AS128" s="1095"/>
      <c r="AT128" s="1096"/>
      <c r="AU128" s="214"/>
      <c r="AV128" s="214"/>
      <c r="AW128" s="214"/>
      <c r="AX128" s="941" t="s">
        <v>461</v>
      </c>
      <c r="AY128" s="942"/>
      <c r="AZ128" s="942"/>
      <c r="BA128" s="942"/>
      <c r="BB128" s="942"/>
      <c r="BC128" s="942"/>
      <c r="BD128" s="942"/>
      <c r="BE128" s="943"/>
      <c r="BF128" s="1097" t="s">
        <v>122</v>
      </c>
      <c r="BG128" s="1098"/>
      <c r="BH128" s="1098"/>
      <c r="BI128" s="1098"/>
      <c r="BJ128" s="1098"/>
      <c r="BK128" s="1098"/>
      <c r="BL128" s="1099"/>
      <c r="BM128" s="1097">
        <v>14.76</v>
      </c>
      <c r="BN128" s="1098"/>
      <c r="BO128" s="1098"/>
      <c r="BP128" s="1098"/>
      <c r="BQ128" s="1098"/>
      <c r="BR128" s="1098"/>
      <c r="BS128" s="1099"/>
      <c r="BT128" s="1097">
        <v>20</v>
      </c>
      <c r="BU128" s="1098"/>
      <c r="BV128" s="1098"/>
      <c r="BW128" s="1098"/>
      <c r="BX128" s="1098"/>
      <c r="BY128" s="1098"/>
      <c r="BZ128" s="1121"/>
      <c r="CA128" s="237"/>
      <c r="CB128" s="237"/>
      <c r="CC128" s="237"/>
      <c r="CD128" s="237"/>
      <c r="CE128" s="237"/>
      <c r="CF128" s="237"/>
      <c r="CG128" s="214"/>
      <c r="CH128" s="214"/>
      <c r="CI128" s="214"/>
      <c r="CJ128" s="236"/>
      <c r="CK128" s="1069"/>
      <c r="CL128" s="1070"/>
      <c r="CM128" s="1070"/>
      <c r="CN128" s="1070"/>
      <c r="CO128" s="1071"/>
      <c r="CP128" s="1080" t="s">
        <v>462</v>
      </c>
      <c r="CQ128" s="771"/>
      <c r="CR128" s="771"/>
      <c r="CS128" s="771"/>
      <c r="CT128" s="771"/>
      <c r="CU128" s="771"/>
      <c r="CV128" s="771"/>
      <c r="CW128" s="771"/>
      <c r="CX128" s="771"/>
      <c r="CY128" s="771"/>
      <c r="CZ128" s="771"/>
      <c r="DA128" s="771"/>
      <c r="DB128" s="771"/>
      <c r="DC128" s="771"/>
      <c r="DD128" s="771"/>
      <c r="DE128" s="771"/>
      <c r="DF128" s="1081"/>
      <c r="DG128" s="1082" t="s">
        <v>122</v>
      </c>
      <c r="DH128" s="1083"/>
      <c r="DI128" s="1083"/>
      <c r="DJ128" s="1083"/>
      <c r="DK128" s="1083"/>
      <c r="DL128" s="1083" t="s">
        <v>122</v>
      </c>
      <c r="DM128" s="1083"/>
      <c r="DN128" s="1083"/>
      <c r="DO128" s="1083"/>
      <c r="DP128" s="1083"/>
      <c r="DQ128" s="1083" t="s">
        <v>122</v>
      </c>
      <c r="DR128" s="1083"/>
      <c r="DS128" s="1083"/>
      <c r="DT128" s="1083"/>
      <c r="DU128" s="1083"/>
      <c r="DV128" s="1084" t="s">
        <v>122</v>
      </c>
      <c r="DW128" s="1084"/>
      <c r="DX128" s="1084"/>
      <c r="DY128" s="1084"/>
      <c r="DZ128" s="1085"/>
    </row>
    <row r="129" spans="1:131" s="212" customFormat="1" ht="26.25" customHeight="1" x14ac:dyDescent="0.2">
      <c r="A129" s="979" t="s">
        <v>102</v>
      </c>
      <c r="B129" s="980"/>
      <c r="C129" s="980"/>
      <c r="D129" s="980"/>
      <c r="E129" s="980"/>
      <c r="F129" s="980"/>
      <c r="G129" s="980"/>
      <c r="H129" s="980"/>
      <c r="I129" s="980"/>
      <c r="J129" s="980"/>
      <c r="K129" s="980"/>
      <c r="L129" s="980"/>
      <c r="M129" s="980"/>
      <c r="N129" s="980"/>
      <c r="O129" s="980"/>
      <c r="P129" s="980"/>
      <c r="Q129" s="980"/>
      <c r="R129" s="980"/>
      <c r="S129" s="980"/>
      <c r="T129" s="980"/>
      <c r="U129" s="980"/>
      <c r="V129" s="980"/>
      <c r="W129" s="1115" t="s">
        <v>463</v>
      </c>
      <c r="X129" s="1116"/>
      <c r="Y129" s="1116"/>
      <c r="Z129" s="1117"/>
      <c r="AA129" s="1003">
        <v>5257327</v>
      </c>
      <c r="AB129" s="1004"/>
      <c r="AC129" s="1004"/>
      <c r="AD129" s="1004"/>
      <c r="AE129" s="1005"/>
      <c r="AF129" s="1006">
        <v>5303494</v>
      </c>
      <c r="AG129" s="1004"/>
      <c r="AH129" s="1004"/>
      <c r="AI129" s="1004"/>
      <c r="AJ129" s="1005"/>
      <c r="AK129" s="1006">
        <v>5395576</v>
      </c>
      <c r="AL129" s="1004"/>
      <c r="AM129" s="1004"/>
      <c r="AN129" s="1004"/>
      <c r="AO129" s="1005"/>
      <c r="AP129" s="1118"/>
      <c r="AQ129" s="1119"/>
      <c r="AR129" s="1119"/>
      <c r="AS129" s="1119"/>
      <c r="AT129" s="1120"/>
      <c r="AU129" s="215"/>
      <c r="AV129" s="215"/>
      <c r="AW129" s="215"/>
      <c r="AX129" s="1110" t="s">
        <v>464</v>
      </c>
      <c r="AY129" s="968"/>
      <c r="AZ129" s="968"/>
      <c r="BA129" s="968"/>
      <c r="BB129" s="968"/>
      <c r="BC129" s="968"/>
      <c r="BD129" s="968"/>
      <c r="BE129" s="969"/>
      <c r="BF129" s="1111" t="s">
        <v>122</v>
      </c>
      <c r="BG129" s="1112"/>
      <c r="BH129" s="1112"/>
      <c r="BI129" s="1112"/>
      <c r="BJ129" s="1112"/>
      <c r="BK129" s="1112"/>
      <c r="BL129" s="1113"/>
      <c r="BM129" s="1111">
        <v>19.760000000000002</v>
      </c>
      <c r="BN129" s="1112"/>
      <c r="BO129" s="1112"/>
      <c r="BP129" s="1112"/>
      <c r="BQ129" s="1112"/>
      <c r="BR129" s="1112"/>
      <c r="BS129" s="1113"/>
      <c r="BT129" s="1111">
        <v>30</v>
      </c>
      <c r="BU129" s="1112"/>
      <c r="BV129" s="1112"/>
      <c r="BW129" s="1112"/>
      <c r="BX129" s="1112"/>
      <c r="BY129" s="1112"/>
      <c r="BZ129" s="111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9" t="s">
        <v>465</v>
      </c>
      <c r="B130" s="980"/>
      <c r="C130" s="980"/>
      <c r="D130" s="980"/>
      <c r="E130" s="980"/>
      <c r="F130" s="980"/>
      <c r="G130" s="980"/>
      <c r="H130" s="980"/>
      <c r="I130" s="980"/>
      <c r="J130" s="980"/>
      <c r="K130" s="980"/>
      <c r="L130" s="980"/>
      <c r="M130" s="980"/>
      <c r="N130" s="980"/>
      <c r="O130" s="980"/>
      <c r="P130" s="980"/>
      <c r="Q130" s="980"/>
      <c r="R130" s="980"/>
      <c r="S130" s="980"/>
      <c r="T130" s="980"/>
      <c r="U130" s="980"/>
      <c r="V130" s="980"/>
      <c r="W130" s="1115" t="s">
        <v>466</v>
      </c>
      <c r="X130" s="1116"/>
      <c r="Y130" s="1116"/>
      <c r="Z130" s="1117"/>
      <c r="AA130" s="1003">
        <v>472369</v>
      </c>
      <c r="AB130" s="1004"/>
      <c r="AC130" s="1004"/>
      <c r="AD130" s="1004"/>
      <c r="AE130" s="1005"/>
      <c r="AF130" s="1006">
        <v>479856</v>
      </c>
      <c r="AG130" s="1004"/>
      <c r="AH130" s="1004"/>
      <c r="AI130" s="1004"/>
      <c r="AJ130" s="1005"/>
      <c r="AK130" s="1006">
        <v>499726</v>
      </c>
      <c r="AL130" s="1004"/>
      <c r="AM130" s="1004"/>
      <c r="AN130" s="1004"/>
      <c r="AO130" s="1005"/>
      <c r="AP130" s="1118"/>
      <c r="AQ130" s="1119"/>
      <c r="AR130" s="1119"/>
      <c r="AS130" s="1119"/>
      <c r="AT130" s="1120"/>
      <c r="AU130" s="215"/>
      <c r="AV130" s="215"/>
      <c r="AW130" s="215"/>
      <c r="AX130" s="1110" t="s">
        <v>467</v>
      </c>
      <c r="AY130" s="968"/>
      <c r="AZ130" s="968"/>
      <c r="BA130" s="968"/>
      <c r="BB130" s="968"/>
      <c r="BC130" s="968"/>
      <c r="BD130" s="968"/>
      <c r="BE130" s="969"/>
      <c r="BF130" s="1146">
        <v>7.9</v>
      </c>
      <c r="BG130" s="1147"/>
      <c r="BH130" s="1147"/>
      <c r="BI130" s="1147"/>
      <c r="BJ130" s="1147"/>
      <c r="BK130" s="1147"/>
      <c r="BL130" s="1148"/>
      <c r="BM130" s="1146">
        <v>25</v>
      </c>
      <c r="BN130" s="1147"/>
      <c r="BO130" s="1147"/>
      <c r="BP130" s="1147"/>
      <c r="BQ130" s="1147"/>
      <c r="BR130" s="1147"/>
      <c r="BS130" s="1148"/>
      <c r="BT130" s="1146">
        <v>35</v>
      </c>
      <c r="BU130" s="1147"/>
      <c r="BV130" s="1147"/>
      <c r="BW130" s="1147"/>
      <c r="BX130" s="1147"/>
      <c r="BY130" s="1147"/>
      <c r="BZ130" s="114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50"/>
      <c r="B131" s="1151"/>
      <c r="C131" s="1151"/>
      <c r="D131" s="1151"/>
      <c r="E131" s="1151"/>
      <c r="F131" s="1151"/>
      <c r="G131" s="1151"/>
      <c r="H131" s="1151"/>
      <c r="I131" s="1151"/>
      <c r="J131" s="1151"/>
      <c r="K131" s="1151"/>
      <c r="L131" s="1151"/>
      <c r="M131" s="1151"/>
      <c r="N131" s="1151"/>
      <c r="O131" s="1151"/>
      <c r="P131" s="1151"/>
      <c r="Q131" s="1151"/>
      <c r="R131" s="1151"/>
      <c r="S131" s="1151"/>
      <c r="T131" s="1151"/>
      <c r="U131" s="1151"/>
      <c r="V131" s="1151"/>
      <c r="W131" s="1152" t="s">
        <v>468</v>
      </c>
      <c r="X131" s="1153"/>
      <c r="Y131" s="1153"/>
      <c r="Z131" s="1154"/>
      <c r="AA131" s="1049">
        <v>4784958</v>
      </c>
      <c r="AB131" s="1031"/>
      <c r="AC131" s="1031"/>
      <c r="AD131" s="1031"/>
      <c r="AE131" s="1032"/>
      <c r="AF131" s="1030">
        <v>4823638</v>
      </c>
      <c r="AG131" s="1031"/>
      <c r="AH131" s="1031"/>
      <c r="AI131" s="1031"/>
      <c r="AJ131" s="1032"/>
      <c r="AK131" s="1030">
        <v>4895850</v>
      </c>
      <c r="AL131" s="1031"/>
      <c r="AM131" s="1031"/>
      <c r="AN131" s="1031"/>
      <c r="AO131" s="1032"/>
      <c r="AP131" s="1155"/>
      <c r="AQ131" s="1156"/>
      <c r="AR131" s="1156"/>
      <c r="AS131" s="1156"/>
      <c r="AT131" s="1157"/>
      <c r="AU131" s="215"/>
      <c r="AV131" s="215"/>
      <c r="AW131" s="215"/>
      <c r="AX131" s="1128" t="s">
        <v>469</v>
      </c>
      <c r="AY131" s="771"/>
      <c r="AZ131" s="771"/>
      <c r="BA131" s="771"/>
      <c r="BB131" s="771"/>
      <c r="BC131" s="771"/>
      <c r="BD131" s="771"/>
      <c r="BE131" s="1081"/>
      <c r="BF131" s="1129">
        <v>50.6</v>
      </c>
      <c r="BG131" s="1130"/>
      <c r="BH131" s="1130"/>
      <c r="BI131" s="1130"/>
      <c r="BJ131" s="1130"/>
      <c r="BK131" s="1130"/>
      <c r="BL131" s="1131"/>
      <c r="BM131" s="1129">
        <v>350</v>
      </c>
      <c r="BN131" s="1130"/>
      <c r="BO131" s="1130"/>
      <c r="BP131" s="1130"/>
      <c r="BQ131" s="1130"/>
      <c r="BR131" s="1130"/>
      <c r="BS131" s="1131"/>
      <c r="BT131" s="1132"/>
      <c r="BU131" s="1133"/>
      <c r="BV131" s="1133"/>
      <c r="BW131" s="1133"/>
      <c r="BX131" s="1133"/>
      <c r="BY131" s="1133"/>
      <c r="BZ131" s="113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35" t="s">
        <v>470</v>
      </c>
      <c r="B132" s="1136"/>
      <c r="C132" s="1136"/>
      <c r="D132" s="1136"/>
      <c r="E132" s="1136"/>
      <c r="F132" s="1136"/>
      <c r="G132" s="1136"/>
      <c r="H132" s="1136"/>
      <c r="I132" s="1136"/>
      <c r="J132" s="1136"/>
      <c r="K132" s="1136"/>
      <c r="L132" s="1136"/>
      <c r="M132" s="1136"/>
      <c r="N132" s="1136"/>
      <c r="O132" s="1136"/>
      <c r="P132" s="1136"/>
      <c r="Q132" s="1136"/>
      <c r="R132" s="1136"/>
      <c r="S132" s="1136"/>
      <c r="T132" s="1136"/>
      <c r="U132" s="1136"/>
      <c r="V132" s="1139" t="s">
        <v>471</v>
      </c>
      <c r="W132" s="1139"/>
      <c r="X132" s="1139"/>
      <c r="Y132" s="1139"/>
      <c r="Z132" s="1140"/>
      <c r="AA132" s="1141">
        <v>6.1697302250000003</v>
      </c>
      <c r="AB132" s="1142"/>
      <c r="AC132" s="1142"/>
      <c r="AD132" s="1142"/>
      <c r="AE132" s="1143"/>
      <c r="AF132" s="1144">
        <v>8.9649347650000006</v>
      </c>
      <c r="AG132" s="1142"/>
      <c r="AH132" s="1142"/>
      <c r="AI132" s="1142"/>
      <c r="AJ132" s="1143"/>
      <c r="AK132" s="1144">
        <v>8.6977746459999992</v>
      </c>
      <c r="AL132" s="1142"/>
      <c r="AM132" s="1142"/>
      <c r="AN132" s="1142"/>
      <c r="AO132" s="1143"/>
      <c r="AP132" s="1046"/>
      <c r="AQ132" s="1047"/>
      <c r="AR132" s="1047"/>
      <c r="AS132" s="1047"/>
      <c r="AT132" s="114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37"/>
      <c r="B133" s="1138"/>
      <c r="C133" s="1138"/>
      <c r="D133" s="1138"/>
      <c r="E133" s="1138"/>
      <c r="F133" s="1138"/>
      <c r="G133" s="1138"/>
      <c r="H133" s="1138"/>
      <c r="I133" s="1138"/>
      <c r="J133" s="1138"/>
      <c r="K133" s="1138"/>
      <c r="L133" s="1138"/>
      <c r="M133" s="1138"/>
      <c r="N133" s="1138"/>
      <c r="O133" s="1138"/>
      <c r="P133" s="1138"/>
      <c r="Q133" s="1138"/>
      <c r="R133" s="1138"/>
      <c r="S133" s="1138"/>
      <c r="T133" s="1138"/>
      <c r="U133" s="1138"/>
      <c r="V133" s="1122" t="s">
        <v>472</v>
      </c>
      <c r="W133" s="1122"/>
      <c r="X133" s="1122"/>
      <c r="Y133" s="1122"/>
      <c r="Z133" s="1123"/>
      <c r="AA133" s="1124">
        <v>5.7</v>
      </c>
      <c r="AB133" s="1125"/>
      <c r="AC133" s="1125"/>
      <c r="AD133" s="1125"/>
      <c r="AE133" s="1126"/>
      <c r="AF133" s="1124">
        <v>6.7</v>
      </c>
      <c r="AG133" s="1125"/>
      <c r="AH133" s="1125"/>
      <c r="AI133" s="1125"/>
      <c r="AJ133" s="1126"/>
      <c r="AK133" s="1124">
        <v>7.9</v>
      </c>
      <c r="AL133" s="1125"/>
      <c r="AM133" s="1125"/>
      <c r="AN133" s="1125"/>
      <c r="AO133" s="1126"/>
      <c r="AP133" s="1073"/>
      <c r="AQ133" s="1074"/>
      <c r="AR133" s="1074"/>
      <c r="AS133" s="1074"/>
      <c r="AT133" s="112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8nxejXtBbxKxB0haINyt8+w1NucMpP7CnPYnEubxuNLZO++sckTsoPNLgo0Ru9IYJ6hHPr8k7bw+ZrO6KnrMw==" saltValue="SXEMVN2XxdRX257+BrvZj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473</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TPvclg/IRUBuOjJlfEcyuQLhHpYL6oiq+F8gGL3RfJUgtzQ7QusUaHB4lYQovZWr6P7YLJ9qQqxuixST4b+nQ==" saltValue="rbuY6LAfUPgm/FUeBN3s4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vAjeE7zOvCxXMdU9S2a6ZnupDfOWQ9y6AC7UfZOmLJzVkrxI7qdC/ruUDRaHhrnWKlEqBMUwB1ZyOqLNKkK8A==" saltValue="0ewRGL7OfnWGtJhEWOuXg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475</v>
      </c>
      <c r="AL6" s="248"/>
      <c r="AM6" s="248"/>
      <c r="AN6" s="248"/>
    </row>
    <row r="7" spans="1:46" ht="13.5" customHeight="1" x14ac:dyDescent="0.2">
      <c r="A7" s="247"/>
      <c r="AK7" s="250"/>
      <c r="AL7" s="251"/>
      <c r="AM7" s="251"/>
      <c r="AN7" s="252"/>
      <c r="AO7" s="1159" t="s">
        <v>476</v>
      </c>
      <c r="AP7" s="253"/>
      <c r="AQ7" s="254" t="s">
        <v>477</v>
      </c>
      <c r="AR7" s="255"/>
    </row>
    <row r="8" spans="1:46" ht="13.2" x14ac:dyDescent="0.2">
      <c r="A8" s="247"/>
      <c r="AK8" s="256"/>
      <c r="AL8" s="257"/>
      <c r="AM8" s="257"/>
      <c r="AN8" s="258"/>
      <c r="AO8" s="1160"/>
      <c r="AP8" s="259" t="s">
        <v>478</v>
      </c>
      <c r="AQ8" s="260" t="s">
        <v>479</v>
      </c>
      <c r="AR8" s="261" t="s">
        <v>480</v>
      </c>
    </row>
    <row r="9" spans="1:46" ht="13.2" x14ac:dyDescent="0.2">
      <c r="A9" s="247"/>
      <c r="AK9" s="1161" t="s">
        <v>481</v>
      </c>
      <c r="AL9" s="1162"/>
      <c r="AM9" s="1162"/>
      <c r="AN9" s="1163"/>
      <c r="AO9" s="262">
        <v>1661574</v>
      </c>
      <c r="AP9" s="262">
        <v>107157</v>
      </c>
      <c r="AQ9" s="263">
        <v>138750</v>
      </c>
      <c r="AR9" s="264">
        <v>-22.8</v>
      </c>
    </row>
    <row r="10" spans="1:46" ht="13.5" customHeight="1" x14ac:dyDescent="0.2">
      <c r="A10" s="247"/>
      <c r="AK10" s="1161" t="s">
        <v>482</v>
      </c>
      <c r="AL10" s="1162"/>
      <c r="AM10" s="1162"/>
      <c r="AN10" s="1163"/>
      <c r="AO10" s="265">
        <v>356151</v>
      </c>
      <c r="AP10" s="265">
        <v>22969</v>
      </c>
      <c r="AQ10" s="266">
        <v>15826</v>
      </c>
      <c r="AR10" s="267">
        <v>45.1</v>
      </c>
    </row>
    <row r="11" spans="1:46" ht="13.5" customHeight="1" x14ac:dyDescent="0.2">
      <c r="A11" s="247"/>
      <c r="AK11" s="1161" t="s">
        <v>483</v>
      </c>
      <c r="AL11" s="1162"/>
      <c r="AM11" s="1162"/>
      <c r="AN11" s="1163"/>
      <c r="AO11" s="265">
        <v>5053</v>
      </c>
      <c r="AP11" s="265">
        <v>326</v>
      </c>
      <c r="AQ11" s="266">
        <v>2916</v>
      </c>
      <c r="AR11" s="267">
        <v>-88.8</v>
      </c>
    </row>
    <row r="12" spans="1:46" ht="13.5" customHeight="1" x14ac:dyDescent="0.2">
      <c r="A12" s="247"/>
      <c r="AK12" s="1161" t="s">
        <v>484</v>
      </c>
      <c r="AL12" s="1162"/>
      <c r="AM12" s="1162"/>
      <c r="AN12" s="1163"/>
      <c r="AO12" s="265" t="s">
        <v>485</v>
      </c>
      <c r="AP12" s="265" t="s">
        <v>485</v>
      </c>
      <c r="AQ12" s="266" t="s">
        <v>485</v>
      </c>
      <c r="AR12" s="267" t="s">
        <v>485</v>
      </c>
    </row>
    <row r="13" spans="1:46" ht="13.5" customHeight="1" x14ac:dyDescent="0.2">
      <c r="A13" s="247"/>
      <c r="AK13" s="1161" t="s">
        <v>486</v>
      </c>
      <c r="AL13" s="1162"/>
      <c r="AM13" s="1162"/>
      <c r="AN13" s="1163"/>
      <c r="AO13" s="265">
        <v>43606</v>
      </c>
      <c r="AP13" s="265">
        <v>2812</v>
      </c>
      <c r="AQ13" s="266">
        <v>5014</v>
      </c>
      <c r="AR13" s="267">
        <v>-43.9</v>
      </c>
    </row>
    <row r="14" spans="1:46" ht="13.5" customHeight="1" x14ac:dyDescent="0.2">
      <c r="A14" s="247"/>
      <c r="AK14" s="1161" t="s">
        <v>487</v>
      </c>
      <c r="AL14" s="1162"/>
      <c r="AM14" s="1162"/>
      <c r="AN14" s="1163"/>
      <c r="AO14" s="265">
        <v>24688</v>
      </c>
      <c r="AP14" s="265">
        <v>1592</v>
      </c>
      <c r="AQ14" s="266">
        <v>1914</v>
      </c>
      <c r="AR14" s="267">
        <v>-16.8</v>
      </c>
    </row>
    <row r="15" spans="1:46" ht="13.5" customHeight="1" x14ac:dyDescent="0.2">
      <c r="A15" s="247"/>
      <c r="AK15" s="1164" t="s">
        <v>488</v>
      </c>
      <c r="AL15" s="1165"/>
      <c r="AM15" s="1165"/>
      <c r="AN15" s="1166"/>
      <c r="AO15" s="265">
        <v>-103258</v>
      </c>
      <c r="AP15" s="265">
        <v>-6659</v>
      </c>
      <c r="AQ15" s="266">
        <v>-7724</v>
      </c>
      <c r="AR15" s="267">
        <v>-13.8</v>
      </c>
    </row>
    <row r="16" spans="1:46" ht="13.2" x14ac:dyDescent="0.2">
      <c r="A16" s="247"/>
      <c r="AK16" s="1164" t="s">
        <v>176</v>
      </c>
      <c r="AL16" s="1165"/>
      <c r="AM16" s="1165"/>
      <c r="AN16" s="1166"/>
      <c r="AO16" s="265">
        <v>1987814</v>
      </c>
      <c r="AP16" s="265">
        <v>128196</v>
      </c>
      <c r="AQ16" s="266">
        <v>156695</v>
      </c>
      <c r="AR16" s="267">
        <v>-18.2</v>
      </c>
    </row>
    <row r="17" spans="1:46" ht="13.2" x14ac:dyDescent="0.2">
      <c r="A17" s="247"/>
    </row>
    <row r="18" spans="1:46" ht="13.2" x14ac:dyDescent="0.2">
      <c r="A18" s="247"/>
      <c r="AQ18" s="268"/>
      <c r="AR18" s="268"/>
    </row>
    <row r="19" spans="1:46" ht="13.2" x14ac:dyDescent="0.2">
      <c r="A19" s="247"/>
      <c r="AK19" s="243" t="s">
        <v>489</v>
      </c>
    </row>
    <row r="20" spans="1:46" ht="13.2" x14ac:dyDescent="0.2">
      <c r="A20" s="247"/>
      <c r="AK20" s="269"/>
      <c r="AL20" s="270"/>
      <c r="AM20" s="270"/>
      <c r="AN20" s="271"/>
      <c r="AO20" s="272" t="s">
        <v>490</v>
      </c>
      <c r="AP20" s="273" t="s">
        <v>491</v>
      </c>
      <c r="AQ20" s="274" t="s">
        <v>492</v>
      </c>
      <c r="AR20" s="275"/>
    </row>
    <row r="21" spans="1:46" s="248" customFormat="1" ht="13.2" x14ac:dyDescent="0.2">
      <c r="A21" s="276"/>
      <c r="AK21" s="1167" t="s">
        <v>493</v>
      </c>
      <c r="AL21" s="1168"/>
      <c r="AM21" s="1168"/>
      <c r="AN21" s="1169"/>
      <c r="AO21" s="277">
        <v>11.74</v>
      </c>
      <c r="AP21" s="278">
        <v>13.24</v>
      </c>
      <c r="AQ21" s="279">
        <v>-1.5</v>
      </c>
      <c r="AS21" s="280"/>
      <c r="AT21" s="276"/>
    </row>
    <row r="22" spans="1:46" s="248" customFormat="1" ht="13.2" x14ac:dyDescent="0.2">
      <c r="A22" s="276"/>
      <c r="AK22" s="1167" t="s">
        <v>494</v>
      </c>
      <c r="AL22" s="1168"/>
      <c r="AM22" s="1168"/>
      <c r="AN22" s="1169"/>
      <c r="AO22" s="281">
        <v>96.2</v>
      </c>
      <c r="AP22" s="282">
        <v>95.2</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58" t="s">
        <v>495</v>
      </c>
      <c r="B26" s="1158"/>
      <c r="C26" s="1158"/>
      <c r="D26" s="1158"/>
      <c r="E26" s="1158"/>
      <c r="F26" s="1158"/>
      <c r="G26" s="1158"/>
      <c r="H26" s="1158"/>
      <c r="I26" s="1158"/>
      <c r="J26" s="1158"/>
      <c r="K26" s="1158"/>
      <c r="L26" s="1158"/>
      <c r="M26" s="1158"/>
      <c r="N26" s="1158"/>
      <c r="O26" s="1158"/>
      <c r="P26" s="1158"/>
      <c r="Q26" s="1158"/>
      <c r="R26" s="1158"/>
      <c r="S26" s="1158"/>
      <c r="T26" s="1158"/>
      <c r="U26" s="1158"/>
      <c r="V26" s="1158"/>
      <c r="W26" s="1158"/>
      <c r="X26" s="1158"/>
      <c r="Y26" s="1158"/>
      <c r="Z26" s="1158"/>
      <c r="AA26" s="1158"/>
      <c r="AB26" s="1158"/>
      <c r="AC26" s="1158"/>
      <c r="AD26" s="1158"/>
      <c r="AE26" s="1158"/>
      <c r="AF26" s="1158"/>
      <c r="AG26" s="1158"/>
      <c r="AH26" s="1158"/>
      <c r="AI26" s="1158"/>
      <c r="AJ26" s="1158"/>
      <c r="AK26" s="1158"/>
      <c r="AL26" s="1158"/>
      <c r="AM26" s="1158"/>
      <c r="AN26" s="1158"/>
      <c r="AO26" s="1158"/>
      <c r="AP26" s="1158"/>
      <c r="AQ26" s="1158"/>
      <c r="AR26" s="1158"/>
      <c r="AS26" s="1158"/>
    </row>
    <row r="27" spans="1:46" ht="13.2" x14ac:dyDescent="0.2">
      <c r="A27" s="288"/>
      <c r="AS27" s="243"/>
      <c r="AT27" s="243"/>
    </row>
    <row r="28" spans="1:46" ht="16.2"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497</v>
      </c>
      <c r="AL29" s="248"/>
      <c r="AM29" s="248"/>
      <c r="AN29" s="248"/>
      <c r="AS29" s="290"/>
    </row>
    <row r="30" spans="1:46" ht="13.5" customHeight="1" x14ac:dyDescent="0.2">
      <c r="A30" s="247"/>
      <c r="AK30" s="250"/>
      <c r="AL30" s="251"/>
      <c r="AM30" s="251"/>
      <c r="AN30" s="252"/>
      <c r="AO30" s="1159" t="s">
        <v>476</v>
      </c>
      <c r="AP30" s="253"/>
      <c r="AQ30" s="254" t="s">
        <v>477</v>
      </c>
      <c r="AR30" s="255"/>
    </row>
    <row r="31" spans="1:46" ht="13.2" x14ac:dyDescent="0.2">
      <c r="A31" s="247"/>
      <c r="AK31" s="256"/>
      <c r="AL31" s="257"/>
      <c r="AM31" s="257"/>
      <c r="AN31" s="258"/>
      <c r="AO31" s="1160"/>
      <c r="AP31" s="259" t="s">
        <v>478</v>
      </c>
      <c r="AQ31" s="260" t="s">
        <v>479</v>
      </c>
      <c r="AR31" s="261" t="s">
        <v>480</v>
      </c>
    </row>
    <row r="32" spans="1:46" ht="27" customHeight="1" x14ac:dyDescent="0.2">
      <c r="A32" s="247"/>
      <c r="AK32" s="1175" t="s">
        <v>498</v>
      </c>
      <c r="AL32" s="1176"/>
      <c r="AM32" s="1176"/>
      <c r="AN32" s="1177"/>
      <c r="AO32" s="291">
        <v>780459</v>
      </c>
      <c r="AP32" s="291">
        <v>50333</v>
      </c>
      <c r="AQ32" s="292">
        <v>83272</v>
      </c>
      <c r="AR32" s="293">
        <v>-39.6</v>
      </c>
    </row>
    <row r="33" spans="1:46" ht="13.5" customHeight="1" x14ac:dyDescent="0.2">
      <c r="A33" s="247"/>
      <c r="AK33" s="1175" t="s">
        <v>499</v>
      </c>
      <c r="AL33" s="1176"/>
      <c r="AM33" s="1176"/>
      <c r="AN33" s="1177"/>
      <c r="AO33" s="291" t="s">
        <v>485</v>
      </c>
      <c r="AP33" s="291" t="s">
        <v>485</v>
      </c>
      <c r="AQ33" s="292" t="s">
        <v>485</v>
      </c>
      <c r="AR33" s="293" t="s">
        <v>485</v>
      </c>
    </row>
    <row r="34" spans="1:46" ht="27" customHeight="1" x14ac:dyDescent="0.2">
      <c r="A34" s="247"/>
      <c r="AK34" s="1175" t="s">
        <v>500</v>
      </c>
      <c r="AL34" s="1176"/>
      <c r="AM34" s="1176"/>
      <c r="AN34" s="1177"/>
      <c r="AO34" s="291" t="s">
        <v>485</v>
      </c>
      <c r="AP34" s="291" t="s">
        <v>485</v>
      </c>
      <c r="AQ34" s="292" t="s">
        <v>485</v>
      </c>
      <c r="AR34" s="293" t="s">
        <v>485</v>
      </c>
    </row>
    <row r="35" spans="1:46" ht="27" customHeight="1" x14ac:dyDescent="0.2">
      <c r="A35" s="247"/>
      <c r="AK35" s="1175" t="s">
        <v>501</v>
      </c>
      <c r="AL35" s="1176"/>
      <c r="AM35" s="1176"/>
      <c r="AN35" s="1177"/>
      <c r="AO35" s="291">
        <v>70938</v>
      </c>
      <c r="AP35" s="291">
        <v>4575</v>
      </c>
      <c r="AQ35" s="292">
        <v>16739</v>
      </c>
      <c r="AR35" s="293">
        <v>-72.7</v>
      </c>
    </row>
    <row r="36" spans="1:46" ht="27" customHeight="1" x14ac:dyDescent="0.2">
      <c r="A36" s="247"/>
      <c r="AK36" s="1175" t="s">
        <v>502</v>
      </c>
      <c r="AL36" s="1176"/>
      <c r="AM36" s="1176"/>
      <c r="AN36" s="1177"/>
      <c r="AO36" s="291">
        <v>74159</v>
      </c>
      <c r="AP36" s="291">
        <v>4783</v>
      </c>
      <c r="AQ36" s="292">
        <v>3400</v>
      </c>
      <c r="AR36" s="293">
        <v>40.700000000000003</v>
      </c>
    </row>
    <row r="37" spans="1:46" ht="13.5" customHeight="1" x14ac:dyDescent="0.2">
      <c r="A37" s="247"/>
      <c r="AK37" s="1175" t="s">
        <v>503</v>
      </c>
      <c r="AL37" s="1176"/>
      <c r="AM37" s="1176"/>
      <c r="AN37" s="1177"/>
      <c r="AO37" s="291" t="s">
        <v>485</v>
      </c>
      <c r="AP37" s="291" t="s">
        <v>485</v>
      </c>
      <c r="AQ37" s="292">
        <v>1033</v>
      </c>
      <c r="AR37" s="293" t="s">
        <v>485</v>
      </c>
    </row>
    <row r="38" spans="1:46" ht="27" customHeight="1" x14ac:dyDescent="0.2">
      <c r="A38" s="247"/>
      <c r="AK38" s="1178" t="s">
        <v>504</v>
      </c>
      <c r="AL38" s="1179"/>
      <c r="AM38" s="1179"/>
      <c r="AN38" s="1180"/>
      <c r="AO38" s="294" t="s">
        <v>485</v>
      </c>
      <c r="AP38" s="294" t="s">
        <v>485</v>
      </c>
      <c r="AQ38" s="295">
        <v>14</v>
      </c>
      <c r="AR38" s="283" t="s">
        <v>485</v>
      </c>
      <c r="AS38" s="290"/>
    </row>
    <row r="39" spans="1:46" ht="13.2" x14ac:dyDescent="0.2">
      <c r="A39" s="247"/>
      <c r="AK39" s="1178" t="s">
        <v>505</v>
      </c>
      <c r="AL39" s="1179"/>
      <c r="AM39" s="1179"/>
      <c r="AN39" s="1180"/>
      <c r="AO39" s="291" t="s">
        <v>485</v>
      </c>
      <c r="AP39" s="291" t="s">
        <v>485</v>
      </c>
      <c r="AQ39" s="292">
        <v>-1917</v>
      </c>
      <c r="AR39" s="293" t="s">
        <v>485</v>
      </c>
      <c r="AS39" s="290"/>
    </row>
    <row r="40" spans="1:46" ht="27" customHeight="1" x14ac:dyDescent="0.2">
      <c r="A40" s="247"/>
      <c r="AK40" s="1175" t="s">
        <v>506</v>
      </c>
      <c r="AL40" s="1176"/>
      <c r="AM40" s="1176"/>
      <c r="AN40" s="1177"/>
      <c r="AO40" s="291">
        <v>-499726</v>
      </c>
      <c r="AP40" s="291">
        <v>-32228</v>
      </c>
      <c r="AQ40" s="292">
        <v>-69414</v>
      </c>
      <c r="AR40" s="293">
        <v>-53.6</v>
      </c>
      <c r="AS40" s="290"/>
    </row>
    <row r="41" spans="1:46" ht="13.2" x14ac:dyDescent="0.2">
      <c r="A41" s="247"/>
      <c r="AK41" s="1181" t="s">
        <v>286</v>
      </c>
      <c r="AL41" s="1182"/>
      <c r="AM41" s="1182"/>
      <c r="AN41" s="1183"/>
      <c r="AO41" s="291">
        <v>425830</v>
      </c>
      <c r="AP41" s="291">
        <v>27462</v>
      </c>
      <c r="AQ41" s="292">
        <v>33127</v>
      </c>
      <c r="AR41" s="293">
        <v>-17.100000000000001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2" x14ac:dyDescent="0.2">
      <c r="A48" s="247"/>
      <c r="AK48" s="301" t="s">
        <v>508</v>
      </c>
      <c r="AL48" s="301"/>
      <c r="AM48" s="301"/>
      <c r="AN48" s="301"/>
      <c r="AO48" s="301"/>
      <c r="AP48" s="301"/>
      <c r="AQ48" s="302"/>
      <c r="AR48" s="301"/>
    </row>
    <row r="49" spans="1:44" ht="13.5" customHeight="1" x14ac:dyDescent="0.2">
      <c r="A49" s="247"/>
      <c r="AK49" s="303"/>
      <c r="AL49" s="304"/>
      <c r="AM49" s="1170" t="s">
        <v>476</v>
      </c>
      <c r="AN49" s="1172" t="s">
        <v>509</v>
      </c>
      <c r="AO49" s="1173"/>
      <c r="AP49" s="1173"/>
      <c r="AQ49" s="1173"/>
      <c r="AR49" s="1174"/>
    </row>
    <row r="50" spans="1:44" ht="13.2" x14ac:dyDescent="0.2">
      <c r="A50" s="247"/>
      <c r="AK50" s="305"/>
      <c r="AL50" s="306"/>
      <c r="AM50" s="1171"/>
      <c r="AN50" s="307" t="s">
        <v>510</v>
      </c>
      <c r="AO50" s="308" t="s">
        <v>511</v>
      </c>
      <c r="AP50" s="309" t="s">
        <v>512</v>
      </c>
      <c r="AQ50" s="310" t="s">
        <v>513</v>
      </c>
      <c r="AR50" s="311" t="s">
        <v>514</v>
      </c>
    </row>
    <row r="51" spans="1:44" ht="13.2" x14ac:dyDescent="0.2">
      <c r="A51" s="247"/>
      <c r="AK51" s="303" t="s">
        <v>515</v>
      </c>
      <c r="AL51" s="304"/>
      <c r="AM51" s="312">
        <v>1289085</v>
      </c>
      <c r="AN51" s="313">
        <v>75271</v>
      </c>
      <c r="AO51" s="314">
        <v>69.3</v>
      </c>
      <c r="AP51" s="315">
        <v>125418</v>
      </c>
      <c r="AQ51" s="316">
        <v>10.6</v>
      </c>
      <c r="AR51" s="317">
        <v>58.7</v>
      </c>
    </row>
    <row r="52" spans="1:44" ht="13.2" x14ac:dyDescent="0.2">
      <c r="A52" s="247"/>
      <c r="AK52" s="318"/>
      <c r="AL52" s="319" t="s">
        <v>516</v>
      </c>
      <c r="AM52" s="320">
        <v>638629</v>
      </c>
      <c r="AN52" s="321">
        <v>37290</v>
      </c>
      <c r="AO52" s="322">
        <v>107.8</v>
      </c>
      <c r="AP52" s="323">
        <v>60445</v>
      </c>
      <c r="AQ52" s="324">
        <v>2.9</v>
      </c>
      <c r="AR52" s="325">
        <v>104.9</v>
      </c>
    </row>
    <row r="53" spans="1:44" ht="13.2" x14ac:dyDescent="0.2">
      <c r="A53" s="247"/>
      <c r="AK53" s="303" t="s">
        <v>517</v>
      </c>
      <c r="AL53" s="304"/>
      <c r="AM53" s="312">
        <v>1321131</v>
      </c>
      <c r="AN53" s="313">
        <v>79300</v>
      </c>
      <c r="AO53" s="314">
        <v>5.4</v>
      </c>
      <c r="AP53" s="315">
        <v>108384</v>
      </c>
      <c r="AQ53" s="316">
        <v>-13.6</v>
      </c>
      <c r="AR53" s="317">
        <v>19</v>
      </c>
    </row>
    <row r="54" spans="1:44" ht="13.2" x14ac:dyDescent="0.2">
      <c r="A54" s="247"/>
      <c r="AK54" s="318"/>
      <c r="AL54" s="319" t="s">
        <v>516</v>
      </c>
      <c r="AM54" s="320">
        <v>274783</v>
      </c>
      <c r="AN54" s="321">
        <v>16494</v>
      </c>
      <c r="AO54" s="322">
        <v>-55.8</v>
      </c>
      <c r="AP54" s="323">
        <v>51153</v>
      </c>
      <c r="AQ54" s="324">
        <v>-15.4</v>
      </c>
      <c r="AR54" s="325">
        <v>-40.4</v>
      </c>
    </row>
    <row r="55" spans="1:44" ht="13.2" x14ac:dyDescent="0.2">
      <c r="A55" s="247"/>
      <c r="AK55" s="303" t="s">
        <v>518</v>
      </c>
      <c r="AL55" s="304"/>
      <c r="AM55" s="312">
        <v>832352</v>
      </c>
      <c r="AN55" s="313">
        <v>50996</v>
      </c>
      <c r="AO55" s="314">
        <v>-35.700000000000003</v>
      </c>
      <c r="AP55" s="315">
        <v>80959</v>
      </c>
      <c r="AQ55" s="316">
        <v>-25.3</v>
      </c>
      <c r="AR55" s="317">
        <v>-10.4</v>
      </c>
    </row>
    <row r="56" spans="1:44" ht="13.2" x14ac:dyDescent="0.2">
      <c r="A56" s="247"/>
      <c r="AK56" s="318"/>
      <c r="AL56" s="319" t="s">
        <v>516</v>
      </c>
      <c r="AM56" s="320">
        <v>235788</v>
      </c>
      <c r="AN56" s="321">
        <v>14446</v>
      </c>
      <c r="AO56" s="322">
        <v>-12.4</v>
      </c>
      <c r="AP56" s="323">
        <v>43928</v>
      </c>
      <c r="AQ56" s="324">
        <v>-14.1</v>
      </c>
      <c r="AR56" s="325">
        <v>1.7</v>
      </c>
    </row>
    <row r="57" spans="1:44" ht="13.2" x14ac:dyDescent="0.2">
      <c r="A57" s="247"/>
      <c r="AK57" s="303" t="s">
        <v>519</v>
      </c>
      <c r="AL57" s="304"/>
      <c r="AM57" s="312">
        <v>642581</v>
      </c>
      <c r="AN57" s="313">
        <v>40119</v>
      </c>
      <c r="AO57" s="314">
        <v>-21.3</v>
      </c>
      <c r="AP57" s="315">
        <v>117242</v>
      </c>
      <c r="AQ57" s="316">
        <v>44.8</v>
      </c>
      <c r="AR57" s="317">
        <v>-66.099999999999994</v>
      </c>
    </row>
    <row r="58" spans="1:44" ht="13.2" x14ac:dyDescent="0.2">
      <c r="A58" s="247"/>
      <c r="AK58" s="318"/>
      <c r="AL58" s="319" t="s">
        <v>516</v>
      </c>
      <c r="AM58" s="320">
        <v>220928</v>
      </c>
      <c r="AN58" s="321">
        <v>13793</v>
      </c>
      <c r="AO58" s="322">
        <v>-4.5</v>
      </c>
      <c r="AP58" s="323">
        <v>59234</v>
      </c>
      <c r="AQ58" s="324">
        <v>34.799999999999997</v>
      </c>
      <c r="AR58" s="325">
        <v>-39.299999999999997</v>
      </c>
    </row>
    <row r="59" spans="1:44" ht="13.2" x14ac:dyDescent="0.2">
      <c r="A59" s="247"/>
      <c r="AK59" s="303" t="s">
        <v>520</v>
      </c>
      <c r="AL59" s="304"/>
      <c r="AM59" s="312">
        <v>1172546</v>
      </c>
      <c r="AN59" s="313">
        <v>75619</v>
      </c>
      <c r="AO59" s="314">
        <v>88.5</v>
      </c>
      <c r="AP59" s="315">
        <v>113894</v>
      </c>
      <c r="AQ59" s="316">
        <v>-2.9</v>
      </c>
      <c r="AR59" s="317">
        <v>91.4</v>
      </c>
    </row>
    <row r="60" spans="1:44" ht="13.2" x14ac:dyDescent="0.2">
      <c r="A60" s="247"/>
      <c r="AK60" s="318"/>
      <c r="AL60" s="319" t="s">
        <v>516</v>
      </c>
      <c r="AM60" s="320">
        <v>184238</v>
      </c>
      <c r="AN60" s="321">
        <v>11882</v>
      </c>
      <c r="AO60" s="322">
        <v>-13.9</v>
      </c>
      <c r="AP60" s="323">
        <v>65544</v>
      </c>
      <c r="AQ60" s="324">
        <v>10.7</v>
      </c>
      <c r="AR60" s="325">
        <v>-24.6</v>
      </c>
    </row>
    <row r="61" spans="1:44" ht="13.2" x14ac:dyDescent="0.2">
      <c r="A61" s="247"/>
      <c r="AK61" s="303" t="s">
        <v>521</v>
      </c>
      <c r="AL61" s="326"/>
      <c r="AM61" s="312">
        <v>1051539</v>
      </c>
      <c r="AN61" s="313">
        <v>64261</v>
      </c>
      <c r="AO61" s="314">
        <v>21.2</v>
      </c>
      <c r="AP61" s="315">
        <v>109179</v>
      </c>
      <c r="AQ61" s="327">
        <v>2.7</v>
      </c>
      <c r="AR61" s="317">
        <v>18.5</v>
      </c>
    </row>
    <row r="62" spans="1:44" ht="13.2" x14ac:dyDescent="0.2">
      <c r="A62" s="247"/>
      <c r="AK62" s="318"/>
      <c r="AL62" s="319" t="s">
        <v>516</v>
      </c>
      <c r="AM62" s="320">
        <v>310873</v>
      </c>
      <c r="AN62" s="321">
        <v>18781</v>
      </c>
      <c r="AO62" s="322">
        <v>4.2</v>
      </c>
      <c r="AP62" s="323">
        <v>56061</v>
      </c>
      <c r="AQ62" s="324">
        <v>3.8</v>
      </c>
      <c r="AR62" s="325">
        <v>0.4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ff65Dut0O4a0ekW+RDnZ3udqEo8wR4wwMt5c97ZWoFTMV6joep58vYYLOWAiQPc3e+7mhtCMqadMWIkZa9Wmw==" saltValue="yRFIL78u1dkVZAIsiL3Kh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ED4JFSiv5gmMjZ4hUOPMFdD/Ofe7bwS+j6B0ztz2fJ9aTvTT5uemf0ZBVq5rSIjuqSEMOPYrw8nOKnly4OHK9w==" saltValue="YJyHXeFdcSBAo6d52jBrc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Pvtu8AROR4s1N7gRccRCF7PSGpjgVvmk/RUNu90tRtDBc4g+6nXntvKfzXW2XUAIwEo1xOmBz2lJHoj9gtiBeQ==" saltValue="/zRtR9saIuIguD/UEAB+F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84" t="s">
        <v>3</v>
      </c>
      <c r="D47" s="1184"/>
      <c r="E47" s="1185"/>
      <c r="F47" s="11">
        <v>19.059999999999999</v>
      </c>
      <c r="G47" s="12">
        <v>18.77</v>
      </c>
      <c r="H47" s="12">
        <v>22.6</v>
      </c>
      <c r="I47" s="12">
        <v>24.31</v>
      </c>
      <c r="J47" s="13">
        <v>27.86</v>
      </c>
    </row>
    <row r="48" spans="2:10" ht="57.75" customHeight="1" x14ac:dyDescent="0.2">
      <c r="B48" s="14"/>
      <c r="C48" s="1186" t="s">
        <v>4</v>
      </c>
      <c r="D48" s="1186"/>
      <c r="E48" s="1187"/>
      <c r="F48" s="15">
        <v>5.25</v>
      </c>
      <c r="G48" s="16">
        <v>5.66</v>
      </c>
      <c r="H48" s="16">
        <v>7.32</v>
      </c>
      <c r="I48" s="16">
        <v>8.01</v>
      </c>
      <c r="J48" s="17">
        <v>7.91</v>
      </c>
    </row>
    <row r="49" spans="2:10" ht="57.75" customHeight="1" thickBot="1" x14ac:dyDescent="0.25">
      <c r="B49" s="18"/>
      <c r="C49" s="1188" t="s">
        <v>5</v>
      </c>
      <c r="D49" s="1188"/>
      <c r="E49" s="1189"/>
      <c r="F49" s="19" t="s">
        <v>528</v>
      </c>
      <c r="G49" s="20">
        <v>1.59</v>
      </c>
      <c r="H49" s="20">
        <v>4.55</v>
      </c>
      <c r="I49" s="20">
        <v>2.66</v>
      </c>
      <c r="J49" s="21">
        <v>3.99</v>
      </c>
    </row>
    <row r="50" spans="2:10" ht="13.2" x14ac:dyDescent="0.2"/>
  </sheetData>
  <sheetProtection algorithmName="SHA-512" hashValue="Wtq8EMciCYZd4IeJqtkqGxjoSIzHsnVhenV0THJAHv4OS27pqDLhsVRHwIkg8TtvMr7PAbbCdDmWjOB5aHbVTQ==" saltValue="UcxA4y8rQQFSjqm1sl7Z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94" t="s">
        <v>529</v>
      </c>
      <c r="D34" s="1194"/>
      <c r="E34" s="1195"/>
      <c r="F34" s="32">
        <v>14.44</v>
      </c>
      <c r="G34" s="33">
        <v>14.52</v>
      </c>
      <c r="H34" s="33">
        <v>14.99</v>
      </c>
      <c r="I34" s="33">
        <v>14.22</v>
      </c>
      <c r="J34" s="34">
        <v>13.63</v>
      </c>
      <c r="K34" s="22"/>
      <c r="L34" s="22"/>
      <c r="M34" s="22"/>
      <c r="N34" s="22"/>
      <c r="O34" s="22"/>
      <c r="P34" s="22"/>
    </row>
    <row r="35" spans="1:16" ht="39" customHeight="1" x14ac:dyDescent="0.2">
      <c r="A35" s="22"/>
      <c r="B35" s="35"/>
      <c r="C35" s="1190" t="s">
        <v>530</v>
      </c>
      <c r="D35" s="1190"/>
      <c r="E35" s="1191"/>
      <c r="F35" s="36">
        <v>5.24</v>
      </c>
      <c r="G35" s="37">
        <v>5.65</v>
      </c>
      <c r="H35" s="37">
        <v>7.31</v>
      </c>
      <c r="I35" s="37">
        <v>8.01</v>
      </c>
      <c r="J35" s="38">
        <v>7.91</v>
      </c>
      <c r="K35" s="22"/>
      <c r="L35" s="22"/>
      <c r="M35" s="22"/>
      <c r="N35" s="22"/>
      <c r="O35" s="22"/>
      <c r="P35" s="22"/>
    </row>
    <row r="36" spans="1:16" ht="39" customHeight="1" x14ac:dyDescent="0.2">
      <c r="A36" s="22"/>
      <c r="B36" s="35"/>
      <c r="C36" s="1190" t="s">
        <v>531</v>
      </c>
      <c r="D36" s="1190"/>
      <c r="E36" s="1191"/>
      <c r="F36" s="36">
        <v>0.03</v>
      </c>
      <c r="G36" s="37">
        <v>0.04</v>
      </c>
      <c r="H36" s="37">
        <v>0.04</v>
      </c>
      <c r="I36" s="37">
        <v>0.12</v>
      </c>
      <c r="J36" s="38">
        <v>1.69</v>
      </c>
      <c r="K36" s="22"/>
      <c r="L36" s="22"/>
      <c r="M36" s="22"/>
      <c r="N36" s="22"/>
      <c r="O36" s="22"/>
      <c r="P36" s="22"/>
    </row>
    <row r="37" spans="1:16" ht="39" customHeight="1" x14ac:dyDescent="0.2">
      <c r="A37" s="22"/>
      <c r="B37" s="35"/>
      <c r="C37" s="1190" t="s">
        <v>532</v>
      </c>
      <c r="D37" s="1190"/>
      <c r="E37" s="1191"/>
      <c r="F37" s="36">
        <v>0.56999999999999995</v>
      </c>
      <c r="G37" s="37">
        <v>2.39</v>
      </c>
      <c r="H37" s="37">
        <v>0.43</v>
      </c>
      <c r="I37" s="37">
        <v>0.19</v>
      </c>
      <c r="J37" s="38">
        <v>1.18</v>
      </c>
      <c r="K37" s="22"/>
      <c r="L37" s="22"/>
      <c r="M37" s="22"/>
      <c r="N37" s="22"/>
      <c r="O37" s="22"/>
      <c r="P37" s="22"/>
    </row>
    <row r="38" spans="1:16" ht="39" customHeight="1" x14ac:dyDescent="0.2">
      <c r="A38" s="22"/>
      <c r="B38" s="35"/>
      <c r="C38" s="1190" t="s">
        <v>533</v>
      </c>
      <c r="D38" s="1190"/>
      <c r="E38" s="1191"/>
      <c r="F38" s="36" t="s">
        <v>485</v>
      </c>
      <c r="G38" s="37" t="s">
        <v>485</v>
      </c>
      <c r="H38" s="37" t="s">
        <v>485</v>
      </c>
      <c r="I38" s="37">
        <v>0.56999999999999995</v>
      </c>
      <c r="J38" s="38">
        <v>0.41</v>
      </c>
      <c r="K38" s="22"/>
      <c r="L38" s="22"/>
      <c r="M38" s="22"/>
      <c r="N38" s="22"/>
      <c r="O38" s="22"/>
      <c r="P38" s="22"/>
    </row>
    <row r="39" spans="1:16" ht="39" customHeight="1" x14ac:dyDescent="0.2">
      <c r="A39" s="22"/>
      <c r="B39" s="35"/>
      <c r="C39" s="1190" t="s">
        <v>534</v>
      </c>
      <c r="D39" s="1190"/>
      <c r="E39" s="1191"/>
      <c r="F39" s="36">
        <v>1.8</v>
      </c>
      <c r="G39" s="37">
        <v>1.83</v>
      </c>
      <c r="H39" s="37">
        <v>1.28</v>
      </c>
      <c r="I39" s="37">
        <v>1.72</v>
      </c>
      <c r="J39" s="38">
        <v>0.03</v>
      </c>
      <c r="K39" s="22"/>
      <c r="L39" s="22"/>
      <c r="M39" s="22"/>
      <c r="N39" s="22"/>
      <c r="O39" s="22"/>
      <c r="P39" s="22"/>
    </row>
    <row r="40" spans="1:16" ht="39" customHeight="1" x14ac:dyDescent="0.2">
      <c r="A40" s="22"/>
      <c r="B40" s="35"/>
      <c r="C40" s="1190"/>
      <c r="D40" s="1190"/>
      <c r="E40" s="1191"/>
      <c r="F40" s="36"/>
      <c r="G40" s="37"/>
      <c r="H40" s="37"/>
      <c r="I40" s="37"/>
      <c r="J40" s="38"/>
      <c r="K40" s="22"/>
      <c r="L40" s="22"/>
      <c r="M40" s="22"/>
      <c r="N40" s="22"/>
      <c r="O40" s="22"/>
      <c r="P40" s="22"/>
    </row>
    <row r="41" spans="1:16" ht="39" customHeight="1" x14ac:dyDescent="0.2">
      <c r="A41" s="22"/>
      <c r="B41" s="35"/>
      <c r="C41" s="1190"/>
      <c r="D41" s="1190"/>
      <c r="E41" s="1191"/>
      <c r="F41" s="36"/>
      <c r="G41" s="37"/>
      <c r="H41" s="37"/>
      <c r="I41" s="37"/>
      <c r="J41" s="38"/>
      <c r="K41" s="22"/>
      <c r="L41" s="22"/>
      <c r="M41" s="22"/>
      <c r="N41" s="22"/>
      <c r="O41" s="22"/>
      <c r="P41" s="22"/>
    </row>
    <row r="42" spans="1:16" ht="39" customHeight="1" x14ac:dyDescent="0.2">
      <c r="A42" s="22"/>
      <c r="B42" s="39"/>
      <c r="C42" s="1190" t="s">
        <v>535</v>
      </c>
      <c r="D42" s="1190"/>
      <c r="E42" s="1191"/>
      <c r="F42" s="36" t="s">
        <v>485</v>
      </c>
      <c r="G42" s="37" t="s">
        <v>485</v>
      </c>
      <c r="H42" s="37" t="s">
        <v>485</v>
      </c>
      <c r="I42" s="37" t="s">
        <v>485</v>
      </c>
      <c r="J42" s="38" t="s">
        <v>485</v>
      </c>
      <c r="K42" s="22"/>
      <c r="L42" s="22"/>
      <c r="M42" s="22"/>
      <c r="N42" s="22"/>
      <c r="O42" s="22"/>
      <c r="P42" s="22"/>
    </row>
    <row r="43" spans="1:16" ht="39" customHeight="1" thickBot="1" x14ac:dyDescent="0.25">
      <c r="A43" s="22"/>
      <c r="B43" s="40"/>
      <c r="C43" s="1192" t="s">
        <v>536</v>
      </c>
      <c r="D43" s="1192"/>
      <c r="E43" s="1193"/>
      <c r="F43" s="41">
        <v>0.45</v>
      </c>
      <c r="G43" s="42">
        <v>0.6</v>
      </c>
      <c r="H43" s="42">
        <v>0.57999999999999996</v>
      </c>
      <c r="I43" s="42">
        <v>0.18</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xpUB7ljCsJpsSRsW4jtpErAPU72f1NubMsV/a349G/pEnP3DXeJip7nk26qLnTOL5DZQ0+rP7OqgW8j3kQoYg==" saltValue="53601cbfqjiYlCXsBrTE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96" t="s">
        <v>9</v>
      </c>
      <c r="C45" s="1197"/>
      <c r="D45" s="56"/>
      <c r="E45" s="1202" t="s">
        <v>10</v>
      </c>
      <c r="F45" s="1202"/>
      <c r="G45" s="1202"/>
      <c r="H45" s="1202"/>
      <c r="I45" s="1202"/>
      <c r="J45" s="1203"/>
      <c r="K45" s="57">
        <v>602</v>
      </c>
      <c r="L45" s="58">
        <v>630</v>
      </c>
      <c r="M45" s="58">
        <v>678</v>
      </c>
      <c r="N45" s="58">
        <v>745</v>
      </c>
      <c r="O45" s="59">
        <v>780</v>
      </c>
      <c r="P45" s="46"/>
      <c r="Q45" s="46"/>
      <c r="R45" s="46"/>
      <c r="S45" s="46"/>
      <c r="T45" s="46"/>
      <c r="U45" s="46"/>
    </row>
    <row r="46" spans="1:21" ht="30.75" customHeight="1" x14ac:dyDescent="0.2">
      <c r="A46" s="46"/>
      <c r="B46" s="1198"/>
      <c r="C46" s="1199"/>
      <c r="D46" s="60"/>
      <c r="E46" s="1204" t="s">
        <v>11</v>
      </c>
      <c r="F46" s="1204"/>
      <c r="G46" s="1204"/>
      <c r="H46" s="1204"/>
      <c r="I46" s="1204"/>
      <c r="J46" s="1205"/>
      <c r="K46" s="61" t="s">
        <v>485</v>
      </c>
      <c r="L46" s="62" t="s">
        <v>485</v>
      </c>
      <c r="M46" s="62" t="s">
        <v>485</v>
      </c>
      <c r="N46" s="62" t="s">
        <v>485</v>
      </c>
      <c r="O46" s="63" t="s">
        <v>485</v>
      </c>
      <c r="P46" s="46"/>
      <c r="Q46" s="46"/>
      <c r="R46" s="46"/>
      <c r="S46" s="46"/>
      <c r="T46" s="46"/>
      <c r="U46" s="46"/>
    </row>
    <row r="47" spans="1:21" ht="30.75" customHeight="1" x14ac:dyDescent="0.2">
      <c r="A47" s="46"/>
      <c r="B47" s="1198"/>
      <c r="C47" s="1199"/>
      <c r="D47" s="60"/>
      <c r="E47" s="1204" t="s">
        <v>12</v>
      </c>
      <c r="F47" s="1204"/>
      <c r="G47" s="1204"/>
      <c r="H47" s="1204"/>
      <c r="I47" s="1204"/>
      <c r="J47" s="1205"/>
      <c r="K47" s="61" t="s">
        <v>485</v>
      </c>
      <c r="L47" s="62" t="s">
        <v>485</v>
      </c>
      <c r="M47" s="62" t="s">
        <v>485</v>
      </c>
      <c r="N47" s="62" t="s">
        <v>485</v>
      </c>
      <c r="O47" s="63" t="s">
        <v>485</v>
      </c>
      <c r="P47" s="46"/>
      <c r="Q47" s="46"/>
      <c r="R47" s="46"/>
      <c r="S47" s="46"/>
      <c r="T47" s="46"/>
      <c r="U47" s="46"/>
    </row>
    <row r="48" spans="1:21" ht="30.75" customHeight="1" x14ac:dyDescent="0.2">
      <c r="A48" s="46"/>
      <c r="B48" s="1198"/>
      <c r="C48" s="1199"/>
      <c r="D48" s="60"/>
      <c r="E48" s="1204" t="s">
        <v>13</v>
      </c>
      <c r="F48" s="1204"/>
      <c r="G48" s="1204"/>
      <c r="H48" s="1204"/>
      <c r="I48" s="1204"/>
      <c r="J48" s="1205"/>
      <c r="K48" s="61">
        <v>61</v>
      </c>
      <c r="L48" s="62">
        <v>63</v>
      </c>
      <c r="M48" s="62">
        <v>63</v>
      </c>
      <c r="N48" s="62">
        <v>67</v>
      </c>
      <c r="O48" s="63">
        <v>71</v>
      </c>
      <c r="P48" s="46"/>
      <c r="Q48" s="46"/>
      <c r="R48" s="46"/>
      <c r="S48" s="46"/>
      <c r="T48" s="46"/>
      <c r="U48" s="46"/>
    </row>
    <row r="49" spans="1:21" ht="30.75" customHeight="1" x14ac:dyDescent="0.2">
      <c r="A49" s="46"/>
      <c r="B49" s="1198"/>
      <c r="C49" s="1199"/>
      <c r="D49" s="60"/>
      <c r="E49" s="1204" t="s">
        <v>14</v>
      </c>
      <c r="F49" s="1204"/>
      <c r="G49" s="1204"/>
      <c r="H49" s="1204"/>
      <c r="I49" s="1204"/>
      <c r="J49" s="1205"/>
      <c r="K49" s="61">
        <v>70</v>
      </c>
      <c r="L49" s="62">
        <v>28</v>
      </c>
      <c r="M49" s="62">
        <v>25</v>
      </c>
      <c r="N49" s="62">
        <v>87</v>
      </c>
      <c r="O49" s="63">
        <v>74</v>
      </c>
      <c r="P49" s="46"/>
      <c r="Q49" s="46"/>
      <c r="R49" s="46"/>
      <c r="S49" s="46"/>
      <c r="T49" s="46"/>
      <c r="U49" s="46"/>
    </row>
    <row r="50" spans="1:21" ht="30.75" customHeight="1" x14ac:dyDescent="0.2">
      <c r="A50" s="46"/>
      <c r="B50" s="1198"/>
      <c r="C50" s="1199"/>
      <c r="D50" s="60"/>
      <c r="E50" s="1204" t="s">
        <v>15</v>
      </c>
      <c r="F50" s="1204"/>
      <c r="G50" s="1204"/>
      <c r="H50" s="1204"/>
      <c r="I50" s="1204"/>
      <c r="J50" s="1205"/>
      <c r="K50" s="61">
        <v>1</v>
      </c>
      <c r="L50" s="62">
        <v>1</v>
      </c>
      <c r="M50" s="62">
        <v>1</v>
      </c>
      <c r="N50" s="62">
        <v>13</v>
      </c>
      <c r="O50" s="63" t="s">
        <v>485</v>
      </c>
      <c r="P50" s="46"/>
      <c r="Q50" s="46"/>
      <c r="R50" s="46"/>
      <c r="S50" s="46"/>
      <c r="T50" s="46"/>
      <c r="U50" s="46"/>
    </row>
    <row r="51" spans="1:21" ht="30.75" customHeight="1" x14ac:dyDescent="0.2">
      <c r="A51" s="46"/>
      <c r="B51" s="1200"/>
      <c r="C51" s="1201"/>
      <c r="D51" s="64"/>
      <c r="E51" s="1204" t="s">
        <v>16</v>
      </c>
      <c r="F51" s="1204"/>
      <c r="G51" s="1204"/>
      <c r="H51" s="1204"/>
      <c r="I51" s="1204"/>
      <c r="J51" s="1205"/>
      <c r="K51" s="61" t="s">
        <v>485</v>
      </c>
      <c r="L51" s="62" t="s">
        <v>485</v>
      </c>
      <c r="M51" s="62" t="s">
        <v>485</v>
      </c>
      <c r="N51" s="62" t="s">
        <v>485</v>
      </c>
      <c r="O51" s="63" t="s">
        <v>485</v>
      </c>
      <c r="P51" s="46"/>
      <c r="Q51" s="46"/>
      <c r="R51" s="46"/>
      <c r="S51" s="46"/>
      <c r="T51" s="46"/>
      <c r="U51" s="46"/>
    </row>
    <row r="52" spans="1:21" ht="30.75" customHeight="1" x14ac:dyDescent="0.2">
      <c r="A52" s="46"/>
      <c r="B52" s="1206" t="s">
        <v>17</v>
      </c>
      <c r="C52" s="1207"/>
      <c r="D52" s="64"/>
      <c r="E52" s="1204" t="s">
        <v>18</v>
      </c>
      <c r="F52" s="1204"/>
      <c r="G52" s="1204"/>
      <c r="H52" s="1204"/>
      <c r="I52" s="1204"/>
      <c r="J52" s="1205"/>
      <c r="K52" s="61">
        <v>461</v>
      </c>
      <c r="L52" s="62">
        <v>467</v>
      </c>
      <c r="M52" s="62">
        <v>472</v>
      </c>
      <c r="N52" s="62">
        <v>480</v>
      </c>
      <c r="O52" s="63">
        <v>499</v>
      </c>
      <c r="P52" s="46"/>
      <c r="Q52" s="46"/>
      <c r="R52" s="46"/>
      <c r="S52" s="46"/>
      <c r="T52" s="46"/>
      <c r="U52" s="46"/>
    </row>
    <row r="53" spans="1:21" ht="30.75" customHeight="1" thickBot="1" x14ac:dyDescent="0.25">
      <c r="A53" s="46"/>
      <c r="B53" s="1208" t="s">
        <v>19</v>
      </c>
      <c r="C53" s="1209"/>
      <c r="D53" s="65"/>
      <c r="E53" s="1210" t="s">
        <v>20</v>
      </c>
      <c r="F53" s="1210"/>
      <c r="G53" s="1210"/>
      <c r="H53" s="1210"/>
      <c r="I53" s="1210"/>
      <c r="J53" s="1211"/>
      <c r="K53" s="66">
        <v>273</v>
      </c>
      <c r="L53" s="67">
        <v>255</v>
      </c>
      <c r="M53" s="67">
        <v>295</v>
      </c>
      <c r="N53" s="67">
        <v>432</v>
      </c>
      <c r="O53" s="68">
        <v>426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212" t="s">
        <v>24</v>
      </c>
      <c r="C58" s="1213"/>
      <c r="D58" s="1218" t="s">
        <v>25</v>
      </c>
      <c r="E58" s="1219"/>
      <c r="F58" s="1219"/>
      <c r="G58" s="1219"/>
      <c r="H58" s="1219"/>
      <c r="I58" s="1219"/>
      <c r="J58" s="1220"/>
      <c r="K58" s="81" t="s">
        <v>485</v>
      </c>
      <c r="L58" s="82" t="s">
        <v>485</v>
      </c>
      <c r="M58" s="82" t="s">
        <v>485</v>
      </c>
      <c r="N58" s="82" t="s">
        <v>485</v>
      </c>
      <c r="O58" s="83" t="s">
        <v>485</v>
      </c>
    </row>
    <row r="59" spans="1:21" ht="31.5" customHeight="1" x14ac:dyDescent="0.2">
      <c r="B59" s="1214"/>
      <c r="C59" s="1215"/>
      <c r="D59" s="1221" t="s">
        <v>26</v>
      </c>
      <c r="E59" s="1222"/>
      <c r="F59" s="1222"/>
      <c r="G59" s="1222"/>
      <c r="H59" s="1222"/>
      <c r="I59" s="1222"/>
      <c r="J59" s="1223"/>
      <c r="K59" s="84" t="s">
        <v>485</v>
      </c>
      <c r="L59" s="85" t="s">
        <v>485</v>
      </c>
      <c r="M59" s="85" t="s">
        <v>485</v>
      </c>
      <c r="N59" s="85" t="s">
        <v>485</v>
      </c>
      <c r="O59" s="86" t="s">
        <v>485</v>
      </c>
    </row>
    <row r="60" spans="1:21" ht="31.5" customHeight="1" thickBot="1" x14ac:dyDescent="0.25">
      <c r="B60" s="1216"/>
      <c r="C60" s="1217"/>
      <c r="D60" s="1224" t="s">
        <v>27</v>
      </c>
      <c r="E60" s="1225"/>
      <c r="F60" s="1225"/>
      <c r="G60" s="1225"/>
      <c r="H60" s="1225"/>
      <c r="I60" s="1225"/>
      <c r="J60" s="1226"/>
      <c r="K60" s="87" t="s">
        <v>485</v>
      </c>
      <c r="L60" s="88" t="s">
        <v>485</v>
      </c>
      <c r="M60" s="88" t="s">
        <v>485</v>
      </c>
      <c r="N60" s="88" t="s">
        <v>485</v>
      </c>
      <c r="O60" s="89" t="s">
        <v>485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JTREzwT8RS0eFt6LKxZ7ogtKENBHa6wXKVaY/RIQ3wCjX3G/UyIn9aZ/luFeocs0K0xJp5hLYXAkZi5OviJVw==" saltValue="eW+gWY0geCMtwyOJXYytn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227" t="s">
        <v>30</v>
      </c>
      <c r="C41" s="1228"/>
      <c r="D41" s="103"/>
      <c r="E41" s="1233" t="s">
        <v>31</v>
      </c>
      <c r="F41" s="1233"/>
      <c r="G41" s="1233"/>
      <c r="H41" s="1234"/>
      <c r="I41" s="330">
        <v>7321</v>
      </c>
      <c r="J41" s="331">
        <v>7454</v>
      </c>
      <c r="K41" s="331">
        <v>6955</v>
      </c>
      <c r="L41" s="331">
        <v>6357</v>
      </c>
      <c r="M41" s="332">
        <v>6081</v>
      </c>
    </row>
    <row r="42" spans="2:13" ht="27.75" customHeight="1" x14ac:dyDescent="0.2">
      <c r="B42" s="1229"/>
      <c r="C42" s="1230"/>
      <c r="D42" s="104"/>
      <c r="E42" s="1235" t="s">
        <v>32</v>
      </c>
      <c r="F42" s="1235"/>
      <c r="G42" s="1235"/>
      <c r="H42" s="1236"/>
      <c r="I42" s="333">
        <v>2</v>
      </c>
      <c r="J42" s="334">
        <v>1</v>
      </c>
      <c r="K42" s="334" t="s">
        <v>485</v>
      </c>
      <c r="L42" s="334">
        <v>1511</v>
      </c>
      <c r="M42" s="335">
        <v>989</v>
      </c>
    </row>
    <row r="43" spans="2:13" ht="27.75" customHeight="1" x14ac:dyDescent="0.2">
      <c r="B43" s="1229"/>
      <c r="C43" s="1230"/>
      <c r="D43" s="104"/>
      <c r="E43" s="1235" t="s">
        <v>33</v>
      </c>
      <c r="F43" s="1235"/>
      <c r="G43" s="1235"/>
      <c r="H43" s="1236"/>
      <c r="I43" s="333">
        <v>574</v>
      </c>
      <c r="J43" s="334">
        <v>580</v>
      </c>
      <c r="K43" s="334">
        <v>580</v>
      </c>
      <c r="L43" s="334">
        <v>564</v>
      </c>
      <c r="M43" s="335">
        <v>567</v>
      </c>
    </row>
    <row r="44" spans="2:13" ht="27.75" customHeight="1" x14ac:dyDescent="0.2">
      <c r="B44" s="1229"/>
      <c r="C44" s="1230"/>
      <c r="D44" s="104"/>
      <c r="E44" s="1235" t="s">
        <v>34</v>
      </c>
      <c r="F44" s="1235"/>
      <c r="G44" s="1235"/>
      <c r="H44" s="1236"/>
      <c r="I44" s="333">
        <v>437</v>
      </c>
      <c r="J44" s="334">
        <v>1317</v>
      </c>
      <c r="K44" s="334">
        <v>2387</v>
      </c>
      <c r="L44" s="334">
        <v>2369</v>
      </c>
      <c r="M44" s="335">
        <v>2312</v>
      </c>
    </row>
    <row r="45" spans="2:13" ht="27.75" customHeight="1" x14ac:dyDescent="0.2">
      <c r="B45" s="1229"/>
      <c r="C45" s="1230"/>
      <c r="D45" s="104"/>
      <c r="E45" s="1235" t="s">
        <v>35</v>
      </c>
      <c r="F45" s="1235"/>
      <c r="G45" s="1235"/>
      <c r="H45" s="1236"/>
      <c r="I45" s="333">
        <v>2182</v>
      </c>
      <c r="J45" s="334">
        <v>2184</v>
      </c>
      <c r="K45" s="334">
        <v>2084</v>
      </c>
      <c r="L45" s="334">
        <v>2012</v>
      </c>
      <c r="M45" s="335">
        <v>2147</v>
      </c>
    </row>
    <row r="46" spans="2:13" ht="27.75" customHeight="1" x14ac:dyDescent="0.2">
      <c r="B46" s="1229"/>
      <c r="C46" s="1230"/>
      <c r="D46" s="105"/>
      <c r="E46" s="1235" t="s">
        <v>36</v>
      </c>
      <c r="F46" s="1235"/>
      <c r="G46" s="1235"/>
      <c r="H46" s="1236"/>
      <c r="I46" s="333" t="s">
        <v>485</v>
      </c>
      <c r="J46" s="334" t="s">
        <v>485</v>
      </c>
      <c r="K46" s="334" t="s">
        <v>485</v>
      </c>
      <c r="L46" s="334" t="s">
        <v>485</v>
      </c>
      <c r="M46" s="335" t="s">
        <v>485</v>
      </c>
    </row>
    <row r="47" spans="2:13" ht="27.75" customHeight="1" x14ac:dyDescent="0.2">
      <c r="B47" s="1229"/>
      <c r="C47" s="1230"/>
      <c r="D47" s="106"/>
      <c r="E47" s="1237" t="s">
        <v>37</v>
      </c>
      <c r="F47" s="1238"/>
      <c r="G47" s="1238"/>
      <c r="H47" s="1239"/>
      <c r="I47" s="333" t="s">
        <v>485</v>
      </c>
      <c r="J47" s="334" t="s">
        <v>485</v>
      </c>
      <c r="K47" s="334" t="s">
        <v>485</v>
      </c>
      <c r="L47" s="334" t="s">
        <v>485</v>
      </c>
      <c r="M47" s="335" t="s">
        <v>485</v>
      </c>
    </row>
    <row r="48" spans="2:13" ht="27.75" customHeight="1" x14ac:dyDescent="0.2">
      <c r="B48" s="1229"/>
      <c r="C48" s="1230"/>
      <c r="D48" s="104"/>
      <c r="E48" s="1235" t="s">
        <v>38</v>
      </c>
      <c r="F48" s="1235"/>
      <c r="G48" s="1235"/>
      <c r="H48" s="1236"/>
      <c r="I48" s="333" t="s">
        <v>485</v>
      </c>
      <c r="J48" s="334" t="s">
        <v>485</v>
      </c>
      <c r="K48" s="334" t="s">
        <v>485</v>
      </c>
      <c r="L48" s="334" t="s">
        <v>485</v>
      </c>
      <c r="M48" s="335" t="s">
        <v>485</v>
      </c>
    </row>
    <row r="49" spans="2:13" ht="27.75" customHeight="1" x14ac:dyDescent="0.2">
      <c r="B49" s="1231"/>
      <c r="C49" s="1232"/>
      <c r="D49" s="104"/>
      <c r="E49" s="1235" t="s">
        <v>39</v>
      </c>
      <c r="F49" s="1235"/>
      <c r="G49" s="1235"/>
      <c r="H49" s="1236"/>
      <c r="I49" s="333" t="s">
        <v>485</v>
      </c>
      <c r="J49" s="334" t="s">
        <v>485</v>
      </c>
      <c r="K49" s="334" t="s">
        <v>485</v>
      </c>
      <c r="L49" s="334" t="s">
        <v>485</v>
      </c>
      <c r="M49" s="335" t="s">
        <v>485</v>
      </c>
    </row>
    <row r="50" spans="2:13" ht="27.75" customHeight="1" x14ac:dyDescent="0.2">
      <c r="B50" s="1240" t="s">
        <v>40</v>
      </c>
      <c r="C50" s="1241"/>
      <c r="D50" s="107"/>
      <c r="E50" s="1235" t="s">
        <v>41</v>
      </c>
      <c r="F50" s="1235"/>
      <c r="G50" s="1235"/>
      <c r="H50" s="1236"/>
      <c r="I50" s="333">
        <v>2830</v>
      </c>
      <c r="J50" s="334">
        <v>2822</v>
      </c>
      <c r="K50" s="334">
        <v>3264</v>
      </c>
      <c r="L50" s="334">
        <v>3397</v>
      </c>
      <c r="M50" s="335">
        <v>3695</v>
      </c>
    </row>
    <row r="51" spans="2:13" ht="27.75" customHeight="1" x14ac:dyDescent="0.2">
      <c r="B51" s="1229"/>
      <c r="C51" s="1230"/>
      <c r="D51" s="104"/>
      <c r="E51" s="1235" t="s">
        <v>42</v>
      </c>
      <c r="F51" s="1235"/>
      <c r="G51" s="1235"/>
      <c r="H51" s="1236"/>
      <c r="I51" s="333" t="s">
        <v>485</v>
      </c>
      <c r="J51" s="334" t="s">
        <v>485</v>
      </c>
      <c r="K51" s="334" t="s">
        <v>485</v>
      </c>
      <c r="L51" s="334">
        <v>355</v>
      </c>
      <c r="M51" s="335">
        <v>338</v>
      </c>
    </row>
    <row r="52" spans="2:13" ht="27.75" customHeight="1" x14ac:dyDescent="0.2">
      <c r="B52" s="1231"/>
      <c r="C52" s="1232"/>
      <c r="D52" s="104"/>
      <c r="E52" s="1235" t="s">
        <v>43</v>
      </c>
      <c r="F52" s="1235"/>
      <c r="G52" s="1235"/>
      <c r="H52" s="1236"/>
      <c r="I52" s="333">
        <v>6283</v>
      </c>
      <c r="J52" s="334">
        <v>6407</v>
      </c>
      <c r="K52" s="334">
        <v>6168</v>
      </c>
      <c r="L52" s="334">
        <v>5874</v>
      </c>
      <c r="M52" s="335">
        <v>5583</v>
      </c>
    </row>
    <row r="53" spans="2:13" ht="27.75" customHeight="1" thickBot="1" x14ac:dyDescent="0.25">
      <c r="B53" s="1242" t="s">
        <v>19</v>
      </c>
      <c r="C53" s="1243"/>
      <c r="D53" s="108"/>
      <c r="E53" s="1244" t="s">
        <v>44</v>
      </c>
      <c r="F53" s="1244"/>
      <c r="G53" s="1244"/>
      <c r="H53" s="1245"/>
      <c r="I53" s="336">
        <v>1404</v>
      </c>
      <c r="J53" s="337">
        <v>2307</v>
      </c>
      <c r="K53" s="337">
        <v>2574</v>
      </c>
      <c r="L53" s="337">
        <v>3188</v>
      </c>
      <c r="M53" s="338">
        <v>2480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iufv0ItKAi+s4pdNKlxLbbCs5ndDfEs7o8G4V3RpSaGL8qnCvQCFGjPU/jYry/elY0US9aggkHakD15gotBxgw==" saltValue="Bq2YwJXEG15GxjLVsnyzl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54" t="s">
        <v>46</v>
      </c>
      <c r="D55" s="1254"/>
      <c r="E55" s="1255"/>
      <c r="F55" s="339">
        <v>1188</v>
      </c>
      <c r="G55" s="339">
        <v>1289</v>
      </c>
      <c r="H55" s="340">
        <v>1503</v>
      </c>
    </row>
    <row r="56" spans="2:8" ht="52.5" customHeight="1" x14ac:dyDescent="0.2">
      <c r="B56" s="120"/>
      <c r="C56" s="1256" t="s">
        <v>47</v>
      </c>
      <c r="D56" s="1256"/>
      <c r="E56" s="1257"/>
      <c r="F56" s="341">
        <v>2</v>
      </c>
      <c r="G56" s="341">
        <v>2</v>
      </c>
      <c r="H56" s="342">
        <v>2</v>
      </c>
    </row>
    <row r="57" spans="2:8" ht="53.25" customHeight="1" x14ac:dyDescent="0.2">
      <c r="B57" s="120"/>
      <c r="C57" s="1258" t="s">
        <v>48</v>
      </c>
      <c r="D57" s="1258"/>
      <c r="E57" s="1259"/>
      <c r="F57" s="343">
        <v>1250</v>
      </c>
      <c r="G57" s="343">
        <v>1798</v>
      </c>
      <c r="H57" s="344">
        <v>1893</v>
      </c>
    </row>
    <row r="58" spans="2:8" ht="45.75" customHeight="1" x14ac:dyDescent="0.2">
      <c r="B58" s="121"/>
      <c r="C58" s="1246" t="s">
        <v>542</v>
      </c>
      <c r="D58" s="1247"/>
      <c r="E58" s="1248"/>
      <c r="F58" s="345">
        <v>584</v>
      </c>
      <c r="G58" s="345">
        <v>594</v>
      </c>
      <c r="H58" s="346">
        <v>776</v>
      </c>
    </row>
    <row r="59" spans="2:8" ht="45.75" customHeight="1" x14ac:dyDescent="0.2">
      <c r="B59" s="121"/>
      <c r="C59" s="1246" t="s">
        <v>543</v>
      </c>
      <c r="D59" s="1247"/>
      <c r="E59" s="1248"/>
      <c r="F59" s="345">
        <v>588</v>
      </c>
      <c r="G59" s="345">
        <v>573</v>
      </c>
      <c r="H59" s="346">
        <v>558</v>
      </c>
    </row>
    <row r="60" spans="2:8" ht="45.75" customHeight="1" x14ac:dyDescent="0.2">
      <c r="B60" s="121"/>
      <c r="C60" s="1246" t="s">
        <v>544</v>
      </c>
      <c r="D60" s="1247"/>
      <c r="E60" s="1248"/>
      <c r="F60" s="345">
        <v>0</v>
      </c>
      <c r="G60" s="345">
        <v>551</v>
      </c>
      <c r="H60" s="346">
        <v>478</v>
      </c>
    </row>
    <row r="61" spans="2:8" ht="45.75" customHeight="1" x14ac:dyDescent="0.2">
      <c r="B61" s="121"/>
      <c r="C61" s="1246" t="s">
        <v>545</v>
      </c>
      <c r="D61" s="1247"/>
      <c r="E61" s="1248"/>
      <c r="F61" s="345">
        <v>50</v>
      </c>
      <c r="G61" s="345">
        <v>50</v>
      </c>
      <c r="H61" s="346">
        <v>50</v>
      </c>
    </row>
    <row r="62" spans="2:8" ht="45.75" customHeight="1" thickBot="1" x14ac:dyDescent="0.25">
      <c r="B62" s="122"/>
      <c r="C62" s="1249" t="s">
        <v>546</v>
      </c>
      <c r="D62" s="1250"/>
      <c r="E62" s="1251"/>
      <c r="F62" s="347">
        <v>24</v>
      </c>
      <c r="G62" s="347">
        <v>24</v>
      </c>
      <c r="H62" s="348">
        <v>24</v>
      </c>
    </row>
    <row r="63" spans="2:8" ht="52.5" customHeight="1" thickBot="1" x14ac:dyDescent="0.25">
      <c r="B63" s="123"/>
      <c r="C63" s="1252" t="s">
        <v>49</v>
      </c>
      <c r="D63" s="1252"/>
      <c r="E63" s="1253"/>
      <c r="F63" s="349">
        <v>2441</v>
      </c>
      <c r="G63" s="349">
        <v>3090</v>
      </c>
      <c r="H63" s="350">
        <v>3398</v>
      </c>
    </row>
    <row r="64" spans="2:8" ht="13.2" x14ac:dyDescent="0.2"/>
  </sheetData>
  <sheetProtection algorithmName="SHA-512" hashValue="Z2Dp9lcj3c78hRztJj4yb2EIe959QEhyBGOcEGxTWds9PVRJAY8LktobCRR87ouj07VrDhUPYjpf2kiIcrBaMw==" saltValue="fIQTXP/OAhn2sAMiEE8V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89EB1-44C1-4A12-A0A8-8A31C96A31F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8" t="s">
        <v>562</v>
      </c>
      <c r="AO43" s="379"/>
      <c r="AP43" s="379"/>
      <c r="AQ43" s="379"/>
      <c r="AR43" s="379"/>
      <c r="AS43" s="379"/>
      <c r="AT43" s="379"/>
      <c r="AU43" s="379"/>
      <c r="AV43" s="379"/>
      <c r="AW43" s="379"/>
      <c r="AX43" s="379"/>
      <c r="AY43" s="379"/>
      <c r="AZ43" s="379"/>
      <c r="BA43" s="379"/>
      <c r="BB43" s="379"/>
      <c r="BC43" s="379"/>
      <c r="BD43" s="379"/>
      <c r="BE43" s="379"/>
      <c r="BF43" s="379"/>
      <c r="BG43" s="379"/>
      <c r="BH43" s="379"/>
      <c r="BI43" s="379"/>
      <c r="BJ43" s="379"/>
      <c r="BK43" s="379"/>
      <c r="BL43" s="379"/>
      <c r="BM43" s="379"/>
      <c r="BN43" s="379"/>
      <c r="BO43" s="379"/>
      <c r="BP43" s="379"/>
      <c r="BQ43" s="379"/>
      <c r="BR43" s="379"/>
      <c r="BS43" s="379"/>
      <c r="BT43" s="379"/>
      <c r="BU43" s="379"/>
      <c r="BV43" s="379"/>
      <c r="BW43" s="379"/>
      <c r="BX43" s="379"/>
      <c r="BY43" s="379"/>
      <c r="BZ43" s="379"/>
      <c r="CA43" s="379"/>
      <c r="CB43" s="379"/>
      <c r="CC43" s="379"/>
      <c r="CD43" s="379"/>
      <c r="CE43" s="379"/>
      <c r="CF43" s="379"/>
      <c r="CG43" s="379"/>
      <c r="CH43" s="379"/>
      <c r="CI43" s="379"/>
      <c r="CJ43" s="379"/>
      <c r="CK43" s="379"/>
      <c r="CL43" s="379"/>
      <c r="CM43" s="379"/>
      <c r="CN43" s="379"/>
      <c r="CO43" s="379"/>
      <c r="CP43" s="379"/>
      <c r="CQ43" s="379"/>
      <c r="CR43" s="379"/>
      <c r="CS43" s="379"/>
      <c r="CT43" s="379"/>
      <c r="CU43" s="379"/>
      <c r="CV43" s="379"/>
      <c r="CW43" s="379"/>
      <c r="CX43" s="379"/>
      <c r="CY43" s="379"/>
      <c r="CZ43" s="379"/>
      <c r="DA43" s="379"/>
      <c r="DB43" s="379"/>
      <c r="DC43" s="380"/>
    </row>
    <row r="44" spans="2:109" ht="13.2" x14ac:dyDescent="0.2">
      <c r="B44" s="247"/>
      <c r="AN44" s="381"/>
      <c r="AO44" s="382"/>
      <c r="AP44" s="382"/>
      <c r="AQ44" s="382"/>
      <c r="AR44" s="382"/>
      <c r="AS44" s="382"/>
      <c r="AT44" s="382"/>
      <c r="AU44" s="382"/>
      <c r="AV44" s="382"/>
      <c r="AW44" s="382"/>
      <c r="AX44" s="382"/>
      <c r="AY44" s="382"/>
      <c r="AZ44" s="382"/>
      <c r="BA44" s="382"/>
      <c r="BB44" s="382"/>
      <c r="BC44" s="382"/>
      <c r="BD44" s="382"/>
      <c r="BE44" s="382"/>
      <c r="BF44" s="382"/>
      <c r="BG44" s="382"/>
      <c r="BH44" s="382"/>
      <c r="BI44" s="382"/>
      <c r="BJ44" s="382"/>
      <c r="BK44" s="382"/>
      <c r="BL44" s="382"/>
      <c r="BM44" s="382"/>
      <c r="BN44" s="382"/>
      <c r="BO44" s="382"/>
      <c r="BP44" s="382"/>
      <c r="BQ44" s="382"/>
      <c r="BR44" s="382"/>
      <c r="BS44" s="382"/>
      <c r="BT44" s="382"/>
      <c r="BU44" s="382"/>
      <c r="BV44" s="382"/>
      <c r="BW44" s="382"/>
      <c r="BX44" s="382"/>
      <c r="BY44" s="382"/>
      <c r="BZ44" s="382"/>
      <c r="CA44" s="382"/>
      <c r="CB44" s="382"/>
      <c r="CC44" s="382"/>
      <c r="CD44" s="382"/>
      <c r="CE44" s="382"/>
      <c r="CF44" s="382"/>
      <c r="CG44" s="382"/>
      <c r="CH44" s="382"/>
      <c r="CI44" s="382"/>
      <c r="CJ44" s="382"/>
      <c r="CK44" s="382"/>
      <c r="CL44" s="382"/>
      <c r="CM44" s="382"/>
      <c r="CN44" s="382"/>
      <c r="CO44" s="382"/>
      <c r="CP44" s="382"/>
      <c r="CQ44" s="382"/>
      <c r="CR44" s="382"/>
      <c r="CS44" s="382"/>
      <c r="CT44" s="382"/>
      <c r="CU44" s="382"/>
      <c r="CV44" s="382"/>
      <c r="CW44" s="382"/>
      <c r="CX44" s="382"/>
      <c r="CY44" s="382"/>
      <c r="CZ44" s="382"/>
      <c r="DA44" s="382"/>
      <c r="DB44" s="382"/>
      <c r="DC44" s="383"/>
    </row>
    <row r="45" spans="2:109" ht="13.2" x14ac:dyDescent="0.2">
      <c r="B45" s="247"/>
      <c r="AN45" s="381"/>
      <c r="AO45" s="382"/>
      <c r="AP45" s="382"/>
      <c r="AQ45" s="382"/>
      <c r="AR45" s="382"/>
      <c r="AS45" s="382"/>
      <c r="AT45" s="382"/>
      <c r="AU45" s="382"/>
      <c r="AV45" s="382"/>
      <c r="AW45" s="382"/>
      <c r="AX45" s="382"/>
      <c r="AY45" s="382"/>
      <c r="AZ45" s="382"/>
      <c r="BA45" s="382"/>
      <c r="BB45" s="382"/>
      <c r="BC45" s="382"/>
      <c r="BD45" s="382"/>
      <c r="BE45" s="382"/>
      <c r="BF45" s="382"/>
      <c r="BG45" s="382"/>
      <c r="BH45" s="382"/>
      <c r="BI45" s="382"/>
      <c r="BJ45" s="382"/>
      <c r="BK45" s="382"/>
      <c r="BL45" s="382"/>
      <c r="BM45" s="382"/>
      <c r="BN45" s="382"/>
      <c r="BO45" s="382"/>
      <c r="BP45" s="382"/>
      <c r="BQ45" s="382"/>
      <c r="BR45" s="382"/>
      <c r="BS45" s="382"/>
      <c r="BT45" s="382"/>
      <c r="BU45" s="382"/>
      <c r="BV45" s="382"/>
      <c r="BW45" s="382"/>
      <c r="BX45" s="382"/>
      <c r="BY45" s="382"/>
      <c r="BZ45" s="382"/>
      <c r="CA45" s="382"/>
      <c r="CB45" s="382"/>
      <c r="CC45" s="382"/>
      <c r="CD45" s="382"/>
      <c r="CE45" s="382"/>
      <c r="CF45" s="382"/>
      <c r="CG45" s="382"/>
      <c r="CH45" s="382"/>
      <c r="CI45" s="382"/>
      <c r="CJ45" s="382"/>
      <c r="CK45" s="382"/>
      <c r="CL45" s="382"/>
      <c r="CM45" s="382"/>
      <c r="CN45" s="382"/>
      <c r="CO45" s="382"/>
      <c r="CP45" s="382"/>
      <c r="CQ45" s="382"/>
      <c r="CR45" s="382"/>
      <c r="CS45" s="382"/>
      <c r="CT45" s="382"/>
      <c r="CU45" s="382"/>
      <c r="CV45" s="382"/>
      <c r="CW45" s="382"/>
      <c r="CX45" s="382"/>
      <c r="CY45" s="382"/>
      <c r="CZ45" s="382"/>
      <c r="DA45" s="382"/>
      <c r="DB45" s="382"/>
      <c r="DC45" s="383"/>
    </row>
    <row r="46" spans="2:109" ht="13.2" x14ac:dyDescent="0.2">
      <c r="B46" s="247"/>
      <c r="AN46" s="381"/>
      <c r="AO46" s="382"/>
      <c r="AP46" s="382"/>
      <c r="AQ46" s="382"/>
      <c r="AR46" s="382"/>
      <c r="AS46" s="382"/>
      <c r="AT46" s="382"/>
      <c r="AU46" s="382"/>
      <c r="AV46" s="382"/>
      <c r="AW46" s="382"/>
      <c r="AX46" s="382"/>
      <c r="AY46" s="382"/>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2"/>
      <c r="CA46" s="382"/>
      <c r="CB46" s="382"/>
      <c r="CC46" s="382"/>
      <c r="CD46" s="382"/>
      <c r="CE46" s="382"/>
      <c r="CF46" s="382"/>
      <c r="CG46" s="382"/>
      <c r="CH46" s="382"/>
      <c r="CI46" s="382"/>
      <c r="CJ46" s="382"/>
      <c r="CK46" s="382"/>
      <c r="CL46" s="382"/>
      <c r="CM46" s="382"/>
      <c r="CN46" s="382"/>
      <c r="CO46" s="382"/>
      <c r="CP46" s="382"/>
      <c r="CQ46" s="382"/>
      <c r="CR46" s="382"/>
      <c r="CS46" s="382"/>
      <c r="CT46" s="382"/>
      <c r="CU46" s="382"/>
      <c r="CV46" s="382"/>
      <c r="CW46" s="382"/>
      <c r="CX46" s="382"/>
      <c r="CY46" s="382"/>
      <c r="CZ46" s="382"/>
      <c r="DA46" s="382"/>
      <c r="DB46" s="382"/>
      <c r="DC46" s="383"/>
    </row>
    <row r="47" spans="2:109" ht="13.2" x14ac:dyDescent="0.2">
      <c r="B47" s="247"/>
      <c r="AN47" s="384"/>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555</v>
      </c>
    </row>
    <row r="50" spans="1:109" ht="13.2" x14ac:dyDescent="0.2">
      <c r="B50" s="247"/>
      <c r="G50" s="387"/>
      <c r="H50" s="387"/>
      <c r="I50" s="387"/>
      <c r="J50" s="387"/>
      <c r="K50" s="360"/>
      <c r="L50" s="360"/>
      <c r="M50" s="361"/>
      <c r="N50" s="361"/>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523</v>
      </c>
      <c r="BQ50" s="391"/>
      <c r="BR50" s="391"/>
      <c r="BS50" s="391"/>
      <c r="BT50" s="391"/>
      <c r="BU50" s="391"/>
      <c r="BV50" s="391"/>
      <c r="BW50" s="391"/>
      <c r="BX50" s="391" t="s">
        <v>524</v>
      </c>
      <c r="BY50" s="391"/>
      <c r="BZ50" s="391"/>
      <c r="CA50" s="391"/>
      <c r="CB50" s="391"/>
      <c r="CC50" s="391"/>
      <c r="CD50" s="391"/>
      <c r="CE50" s="391"/>
      <c r="CF50" s="391" t="s">
        <v>525</v>
      </c>
      <c r="CG50" s="391"/>
      <c r="CH50" s="391"/>
      <c r="CI50" s="391"/>
      <c r="CJ50" s="391"/>
      <c r="CK50" s="391"/>
      <c r="CL50" s="391"/>
      <c r="CM50" s="391"/>
      <c r="CN50" s="391" t="s">
        <v>526</v>
      </c>
      <c r="CO50" s="391"/>
      <c r="CP50" s="391"/>
      <c r="CQ50" s="391"/>
      <c r="CR50" s="391"/>
      <c r="CS50" s="391"/>
      <c r="CT50" s="391"/>
      <c r="CU50" s="391"/>
      <c r="CV50" s="391" t="s">
        <v>527</v>
      </c>
      <c r="CW50" s="391"/>
      <c r="CX50" s="391"/>
      <c r="CY50" s="391"/>
      <c r="CZ50" s="391"/>
      <c r="DA50" s="391"/>
      <c r="DB50" s="391"/>
      <c r="DC50" s="391"/>
    </row>
    <row r="51" spans="1:109" ht="13.5" customHeight="1" x14ac:dyDescent="0.2">
      <c r="B51" s="247"/>
      <c r="G51" s="392"/>
      <c r="H51" s="392"/>
      <c r="I51" s="396"/>
      <c r="J51" s="396"/>
      <c r="K51" s="393"/>
      <c r="L51" s="393"/>
      <c r="M51" s="393"/>
      <c r="N51" s="393"/>
      <c r="AM51" s="359"/>
      <c r="AN51" s="394" t="s">
        <v>556</v>
      </c>
      <c r="AO51" s="394"/>
      <c r="AP51" s="394"/>
      <c r="AQ51" s="394"/>
      <c r="AR51" s="394"/>
      <c r="AS51" s="394"/>
      <c r="AT51" s="394"/>
      <c r="AU51" s="394"/>
      <c r="AV51" s="394"/>
      <c r="AW51" s="394"/>
      <c r="AX51" s="394"/>
      <c r="AY51" s="394"/>
      <c r="AZ51" s="394"/>
      <c r="BA51" s="394"/>
      <c r="BB51" s="394" t="s">
        <v>557</v>
      </c>
      <c r="BC51" s="394"/>
      <c r="BD51" s="394"/>
      <c r="BE51" s="394"/>
      <c r="BF51" s="394"/>
      <c r="BG51" s="394"/>
      <c r="BH51" s="394"/>
      <c r="BI51" s="394"/>
      <c r="BJ51" s="394"/>
      <c r="BK51" s="394"/>
      <c r="BL51" s="394"/>
      <c r="BM51" s="394"/>
      <c r="BN51" s="394"/>
      <c r="BO51" s="394"/>
      <c r="BP51" s="395"/>
      <c r="BQ51" s="377"/>
      <c r="BR51" s="377"/>
      <c r="BS51" s="377"/>
      <c r="BT51" s="377"/>
      <c r="BU51" s="377"/>
      <c r="BV51" s="377"/>
      <c r="BW51" s="377"/>
      <c r="BX51" s="377">
        <v>46.1</v>
      </c>
      <c r="BY51" s="377"/>
      <c r="BZ51" s="377"/>
      <c r="CA51" s="377"/>
      <c r="CB51" s="377"/>
      <c r="CC51" s="377"/>
      <c r="CD51" s="377"/>
      <c r="CE51" s="377"/>
      <c r="CF51" s="377">
        <v>53.8</v>
      </c>
      <c r="CG51" s="377"/>
      <c r="CH51" s="377"/>
      <c r="CI51" s="377"/>
      <c r="CJ51" s="377"/>
      <c r="CK51" s="377"/>
      <c r="CL51" s="377"/>
      <c r="CM51" s="377"/>
      <c r="CN51" s="377">
        <v>66</v>
      </c>
      <c r="CO51" s="377"/>
      <c r="CP51" s="377"/>
      <c r="CQ51" s="377"/>
      <c r="CR51" s="377"/>
      <c r="CS51" s="377"/>
      <c r="CT51" s="377"/>
      <c r="CU51" s="377"/>
      <c r="CV51" s="377">
        <v>50.6</v>
      </c>
      <c r="CW51" s="377"/>
      <c r="CX51" s="377"/>
      <c r="CY51" s="377"/>
      <c r="CZ51" s="377"/>
      <c r="DA51" s="377"/>
      <c r="DB51" s="377"/>
      <c r="DC51" s="377"/>
    </row>
    <row r="52" spans="1:109" ht="13.2" x14ac:dyDescent="0.2">
      <c r="B52" s="247"/>
      <c r="G52" s="392"/>
      <c r="H52" s="392"/>
      <c r="I52" s="396"/>
      <c r="J52" s="396"/>
      <c r="K52" s="393"/>
      <c r="L52" s="393"/>
      <c r="M52" s="393"/>
      <c r="N52" s="393"/>
      <c r="AM52" s="359"/>
      <c r="AN52" s="394"/>
      <c r="AO52" s="394"/>
      <c r="AP52" s="394"/>
      <c r="AQ52" s="394"/>
      <c r="AR52" s="394"/>
      <c r="AS52" s="394"/>
      <c r="AT52" s="394"/>
      <c r="AU52" s="394"/>
      <c r="AV52" s="394"/>
      <c r="AW52" s="394"/>
      <c r="AX52" s="394"/>
      <c r="AY52" s="394"/>
      <c r="AZ52" s="394"/>
      <c r="BA52" s="394"/>
      <c r="BB52" s="394"/>
      <c r="BC52" s="394"/>
      <c r="BD52" s="394"/>
      <c r="BE52" s="394"/>
      <c r="BF52" s="394"/>
      <c r="BG52" s="394"/>
      <c r="BH52" s="394"/>
      <c r="BI52" s="394"/>
      <c r="BJ52" s="394"/>
      <c r="BK52" s="394"/>
      <c r="BL52" s="394"/>
      <c r="BM52" s="394"/>
      <c r="BN52" s="394"/>
      <c r="BO52" s="394"/>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58"/>
      <c r="B53" s="247"/>
      <c r="G53" s="392"/>
      <c r="H53" s="392"/>
      <c r="I53" s="387"/>
      <c r="J53" s="387"/>
      <c r="K53" s="393"/>
      <c r="L53" s="393"/>
      <c r="M53" s="393"/>
      <c r="N53" s="393"/>
      <c r="AM53" s="359"/>
      <c r="AN53" s="394"/>
      <c r="AO53" s="394"/>
      <c r="AP53" s="394"/>
      <c r="AQ53" s="394"/>
      <c r="AR53" s="394"/>
      <c r="AS53" s="394"/>
      <c r="AT53" s="394"/>
      <c r="AU53" s="394"/>
      <c r="AV53" s="394"/>
      <c r="AW53" s="394"/>
      <c r="AX53" s="394"/>
      <c r="AY53" s="394"/>
      <c r="AZ53" s="394"/>
      <c r="BA53" s="394"/>
      <c r="BB53" s="394" t="s">
        <v>558</v>
      </c>
      <c r="BC53" s="394"/>
      <c r="BD53" s="394"/>
      <c r="BE53" s="394"/>
      <c r="BF53" s="394"/>
      <c r="BG53" s="394"/>
      <c r="BH53" s="394"/>
      <c r="BI53" s="394"/>
      <c r="BJ53" s="394"/>
      <c r="BK53" s="394"/>
      <c r="BL53" s="394"/>
      <c r="BM53" s="394"/>
      <c r="BN53" s="394"/>
      <c r="BO53" s="394"/>
      <c r="BP53" s="395"/>
      <c r="BQ53" s="377"/>
      <c r="BR53" s="377"/>
      <c r="BS53" s="377"/>
      <c r="BT53" s="377"/>
      <c r="BU53" s="377"/>
      <c r="BV53" s="377"/>
      <c r="BW53" s="377"/>
      <c r="BX53" s="377">
        <v>70.3</v>
      </c>
      <c r="BY53" s="377"/>
      <c r="BZ53" s="377"/>
      <c r="CA53" s="377"/>
      <c r="CB53" s="377"/>
      <c r="CC53" s="377"/>
      <c r="CD53" s="377"/>
      <c r="CE53" s="377"/>
      <c r="CF53" s="377">
        <v>71.900000000000006</v>
      </c>
      <c r="CG53" s="377"/>
      <c r="CH53" s="377"/>
      <c r="CI53" s="377"/>
      <c r="CJ53" s="377"/>
      <c r="CK53" s="377"/>
      <c r="CL53" s="377"/>
      <c r="CM53" s="377"/>
      <c r="CN53" s="377">
        <v>73.7</v>
      </c>
      <c r="CO53" s="377"/>
      <c r="CP53" s="377"/>
      <c r="CQ53" s="377"/>
      <c r="CR53" s="377"/>
      <c r="CS53" s="377"/>
      <c r="CT53" s="377"/>
      <c r="CU53" s="377"/>
      <c r="CV53" s="377">
        <v>75.900000000000006</v>
      </c>
      <c r="CW53" s="377"/>
      <c r="CX53" s="377"/>
      <c r="CY53" s="377"/>
      <c r="CZ53" s="377"/>
      <c r="DA53" s="377"/>
      <c r="DB53" s="377"/>
      <c r="DC53" s="377"/>
    </row>
    <row r="54" spans="1:109" ht="13.2" x14ac:dyDescent="0.2">
      <c r="A54" s="358"/>
      <c r="B54" s="247"/>
      <c r="G54" s="392"/>
      <c r="H54" s="392"/>
      <c r="I54" s="387"/>
      <c r="J54" s="387"/>
      <c r="K54" s="393"/>
      <c r="L54" s="393"/>
      <c r="M54" s="393"/>
      <c r="N54" s="393"/>
      <c r="AM54" s="359"/>
      <c r="AN54" s="394"/>
      <c r="AO54" s="394"/>
      <c r="AP54" s="394"/>
      <c r="AQ54" s="394"/>
      <c r="AR54" s="394"/>
      <c r="AS54" s="394"/>
      <c r="AT54" s="394"/>
      <c r="AU54" s="394"/>
      <c r="AV54" s="394"/>
      <c r="AW54" s="394"/>
      <c r="AX54" s="394"/>
      <c r="AY54" s="394"/>
      <c r="AZ54" s="394"/>
      <c r="BA54" s="394"/>
      <c r="BB54" s="394"/>
      <c r="BC54" s="394"/>
      <c r="BD54" s="394"/>
      <c r="BE54" s="394"/>
      <c r="BF54" s="394"/>
      <c r="BG54" s="394"/>
      <c r="BH54" s="394"/>
      <c r="BI54" s="394"/>
      <c r="BJ54" s="394"/>
      <c r="BK54" s="394"/>
      <c r="BL54" s="394"/>
      <c r="BM54" s="394"/>
      <c r="BN54" s="394"/>
      <c r="BO54" s="394"/>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58"/>
      <c r="B55" s="247"/>
      <c r="G55" s="387"/>
      <c r="H55" s="387"/>
      <c r="I55" s="387"/>
      <c r="J55" s="387"/>
      <c r="K55" s="393"/>
      <c r="L55" s="393"/>
      <c r="M55" s="393"/>
      <c r="N55" s="393"/>
      <c r="AN55" s="391" t="s">
        <v>559</v>
      </c>
      <c r="AO55" s="391"/>
      <c r="AP55" s="391"/>
      <c r="AQ55" s="391"/>
      <c r="AR55" s="391"/>
      <c r="AS55" s="391"/>
      <c r="AT55" s="391"/>
      <c r="AU55" s="391"/>
      <c r="AV55" s="391"/>
      <c r="AW55" s="391"/>
      <c r="AX55" s="391"/>
      <c r="AY55" s="391"/>
      <c r="AZ55" s="391"/>
      <c r="BA55" s="391"/>
      <c r="BB55" s="394" t="s">
        <v>557</v>
      </c>
      <c r="BC55" s="394"/>
      <c r="BD55" s="394"/>
      <c r="BE55" s="394"/>
      <c r="BF55" s="394"/>
      <c r="BG55" s="394"/>
      <c r="BH55" s="394"/>
      <c r="BI55" s="394"/>
      <c r="BJ55" s="394"/>
      <c r="BK55" s="394"/>
      <c r="BL55" s="394"/>
      <c r="BM55" s="394"/>
      <c r="BN55" s="394"/>
      <c r="BO55" s="394"/>
      <c r="BP55" s="395"/>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58"/>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4"/>
      <c r="BC56" s="394"/>
      <c r="BD56" s="394"/>
      <c r="BE56" s="394"/>
      <c r="BF56" s="394"/>
      <c r="BG56" s="394"/>
      <c r="BH56" s="394"/>
      <c r="BI56" s="394"/>
      <c r="BJ56" s="394"/>
      <c r="BK56" s="394"/>
      <c r="BL56" s="394"/>
      <c r="BM56" s="394"/>
      <c r="BN56" s="394"/>
      <c r="BO56" s="394"/>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2" x14ac:dyDescent="0.2">
      <c r="B57" s="362"/>
      <c r="G57" s="387"/>
      <c r="H57" s="387"/>
      <c r="I57" s="397"/>
      <c r="J57" s="397"/>
      <c r="K57" s="393"/>
      <c r="L57" s="393"/>
      <c r="M57" s="393"/>
      <c r="N57" s="393"/>
      <c r="AM57" s="243"/>
      <c r="AN57" s="391"/>
      <c r="AO57" s="391"/>
      <c r="AP57" s="391"/>
      <c r="AQ57" s="391"/>
      <c r="AR57" s="391"/>
      <c r="AS57" s="391"/>
      <c r="AT57" s="391"/>
      <c r="AU57" s="391"/>
      <c r="AV57" s="391"/>
      <c r="AW57" s="391"/>
      <c r="AX57" s="391"/>
      <c r="AY57" s="391"/>
      <c r="AZ57" s="391"/>
      <c r="BA57" s="391"/>
      <c r="BB57" s="394" t="s">
        <v>558</v>
      </c>
      <c r="BC57" s="394"/>
      <c r="BD57" s="394"/>
      <c r="BE57" s="394"/>
      <c r="BF57" s="394"/>
      <c r="BG57" s="394"/>
      <c r="BH57" s="394"/>
      <c r="BI57" s="394"/>
      <c r="BJ57" s="394"/>
      <c r="BK57" s="394"/>
      <c r="BL57" s="394"/>
      <c r="BM57" s="394"/>
      <c r="BN57" s="394"/>
      <c r="BO57" s="394"/>
      <c r="BP57" s="395"/>
      <c r="BQ57" s="377"/>
      <c r="BR57" s="377"/>
      <c r="BS57" s="377"/>
      <c r="BT57" s="377"/>
      <c r="BU57" s="377"/>
      <c r="BV57" s="377"/>
      <c r="BW57" s="377"/>
      <c r="BX57" s="377">
        <v>63.5</v>
      </c>
      <c r="BY57" s="377"/>
      <c r="BZ57" s="377"/>
      <c r="CA57" s="377"/>
      <c r="CB57" s="377"/>
      <c r="CC57" s="377"/>
      <c r="CD57" s="377"/>
      <c r="CE57" s="377"/>
      <c r="CF57" s="377">
        <v>65.400000000000006</v>
      </c>
      <c r="CG57" s="377"/>
      <c r="CH57" s="377"/>
      <c r="CI57" s="377"/>
      <c r="CJ57" s="377"/>
      <c r="CK57" s="377"/>
      <c r="CL57" s="377"/>
      <c r="CM57" s="377"/>
      <c r="CN57" s="377">
        <v>67</v>
      </c>
      <c r="CO57" s="377"/>
      <c r="CP57" s="377"/>
      <c r="CQ57" s="377"/>
      <c r="CR57" s="377"/>
      <c r="CS57" s="377"/>
      <c r="CT57" s="377"/>
      <c r="CU57" s="377"/>
      <c r="CV57" s="377">
        <v>67.8</v>
      </c>
      <c r="CW57" s="377"/>
      <c r="CX57" s="377"/>
      <c r="CY57" s="377"/>
      <c r="CZ57" s="377"/>
      <c r="DA57" s="377"/>
      <c r="DB57" s="377"/>
      <c r="DC57" s="377"/>
      <c r="DD57" s="363"/>
      <c r="DE57" s="362"/>
    </row>
    <row r="58" spans="1:109" s="358" customFormat="1" ht="13.2" x14ac:dyDescent="0.2">
      <c r="A58" s="243"/>
      <c r="B58" s="362"/>
      <c r="G58" s="387"/>
      <c r="H58" s="387"/>
      <c r="I58" s="397"/>
      <c r="J58" s="397"/>
      <c r="K58" s="393"/>
      <c r="L58" s="393"/>
      <c r="M58" s="393"/>
      <c r="N58" s="393"/>
      <c r="AM58" s="243"/>
      <c r="AN58" s="391"/>
      <c r="AO58" s="391"/>
      <c r="AP58" s="391"/>
      <c r="AQ58" s="391"/>
      <c r="AR58" s="391"/>
      <c r="AS58" s="391"/>
      <c r="AT58" s="391"/>
      <c r="AU58" s="391"/>
      <c r="AV58" s="391"/>
      <c r="AW58" s="391"/>
      <c r="AX58" s="391"/>
      <c r="AY58" s="391"/>
      <c r="AZ58" s="391"/>
      <c r="BA58" s="391"/>
      <c r="BB58" s="394"/>
      <c r="BC58" s="394"/>
      <c r="BD58" s="394"/>
      <c r="BE58" s="394"/>
      <c r="BF58" s="394"/>
      <c r="BG58" s="394"/>
      <c r="BH58" s="394"/>
      <c r="BI58" s="394"/>
      <c r="BJ58" s="394"/>
      <c r="BK58" s="394"/>
      <c r="BL58" s="394"/>
      <c r="BM58" s="394"/>
      <c r="BN58" s="394"/>
      <c r="BO58" s="394"/>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560</v>
      </c>
    </row>
    <row r="64" spans="1:109" ht="13.2" x14ac:dyDescent="0.2">
      <c r="B64" s="247"/>
      <c r="G64" s="357"/>
      <c r="I64" s="369"/>
      <c r="J64" s="369"/>
      <c r="K64" s="369"/>
      <c r="L64" s="369"/>
      <c r="M64" s="369"/>
      <c r="N64" s="370"/>
      <c r="AM64" s="357"/>
      <c r="AN64" s="357" t="s">
        <v>554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98" t="s">
        <v>563</v>
      </c>
      <c r="AO65" s="399"/>
      <c r="AP65" s="399"/>
      <c r="AQ65" s="399"/>
      <c r="AR65" s="399"/>
      <c r="AS65" s="399"/>
      <c r="AT65" s="399"/>
      <c r="AU65" s="399"/>
      <c r="AV65" s="399"/>
      <c r="AW65" s="399"/>
      <c r="AX65" s="399"/>
      <c r="AY65" s="399"/>
      <c r="AZ65" s="399"/>
      <c r="BA65" s="399"/>
      <c r="BB65" s="399"/>
      <c r="BC65" s="399"/>
      <c r="BD65" s="399"/>
      <c r="BE65" s="399"/>
      <c r="BF65" s="399"/>
      <c r="BG65" s="399"/>
      <c r="BH65" s="399"/>
      <c r="BI65" s="399"/>
      <c r="BJ65" s="399"/>
      <c r="BK65" s="399"/>
      <c r="BL65" s="399"/>
      <c r="BM65" s="399"/>
      <c r="BN65" s="399"/>
      <c r="BO65" s="399"/>
      <c r="BP65" s="399"/>
      <c r="BQ65" s="399"/>
      <c r="BR65" s="399"/>
      <c r="BS65" s="399"/>
      <c r="BT65" s="399"/>
      <c r="BU65" s="399"/>
      <c r="BV65" s="399"/>
      <c r="BW65" s="399"/>
      <c r="BX65" s="399"/>
      <c r="BY65" s="399"/>
      <c r="BZ65" s="399"/>
      <c r="CA65" s="399"/>
      <c r="CB65" s="399"/>
      <c r="CC65" s="399"/>
      <c r="CD65" s="399"/>
      <c r="CE65" s="399"/>
      <c r="CF65" s="399"/>
      <c r="CG65" s="399"/>
      <c r="CH65" s="399"/>
      <c r="CI65" s="399"/>
      <c r="CJ65" s="399"/>
      <c r="CK65" s="399"/>
      <c r="CL65" s="399"/>
      <c r="CM65" s="399"/>
      <c r="CN65" s="399"/>
      <c r="CO65" s="399"/>
      <c r="CP65" s="399"/>
      <c r="CQ65" s="399"/>
      <c r="CR65" s="399"/>
      <c r="CS65" s="399"/>
      <c r="CT65" s="399"/>
      <c r="CU65" s="399"/>
      <c r="CV65" s="399"/>
      <c r="CW65" s="399"/>
      <c r="CX65" s="399"/>
      <c r="CY65" s="399"/>
      <c r="CZ65" s="399"/>
      <c r="DA65" s="399"/>
      <c r="DB65" s="399"/>
      <c r="DC65" s="400"/>
    </row>
    <row r="66" spans="2:107" ht="13.2" x14ac:dyDescent="0.2">
      <c r="B66" s="247"/>
      <c r="AN66" s="401"/>
      <c r="AO66" s="402"/>
      <c r="AP66" s="402"/>
      <c r="AQ66" s="402"/>
      <c r="AR66" s="402"/>
      <c r="AS66" s="402"/>
      <c r="AT66" s="402"/>
      <c r="AU66" s="402"/>
      <c r="AV66" s="402"/>
      <c r="AW66" s="402"/>
      <c r="AX66" s="402"/>
      <c r="AY66" s="402"/>
      <c r="AZ66" s="402"/>
      <c r="BA66" s="402"/>
      <c r="BB66" s="402"/>
      <c r="BC66" s="402"/>
      <c r="BD66" s="402"/>
      <c r="BE66" s="402"/>
      <c r="BF66" s="402"/>
      <c r="BG66" s="402"/>
      <c r="BH66" s="402"/>
      <c r="BI66" s="402"/>
      <c r="BJ66" s="402"/>
      <c r="BK66" s="402"/>
      <c r="BL66" s="402"/>
      <c r="BM66" s="402"/>
      <c r="BN66" s="402"/>
      <c r="BO66" s="402"/>
      <c r="BP66" s="402"/>
      <c r="BQ66" s="402"/>
      <c r="BR66" s="402"/>
      <c r="BS66" s="402"/>
      <c r="BT66" s="402"/>
      <c r="BU66" s="402"/>
      <c r="BV66" s="402"/>
      <c r="BW66" s="402"/>
      <c r="BX66" s="402"/>
      <c r="BY66" s="402"/>
      <c r="BZ66" s="402"/>
      <c r="CA66" s="402"/>
      <c r="CB66" s="402"/>
      <c r="CC66" s="402"/>
      <c r="CD66" s="402"/>
      <c r="CE66" s="402"/>
      <c r="CF66" s="402"/>
      <c r="CG66" s="402"/>
      <c r="CH66" s="402"/>
      <c r="CI66" s="402"/>
      <c r="CJ66" s="402"/>
      <c r="CK66" s="402"/>
      <c r="CL66" s="402"/>
      <c r="CM66" s="402"/>
      <c r="CN66" s="402"/>
      <c r="CO66" s="402"/>
      <c r="CP66" s="402"/>
      <c r="CQ66" s="402"/>
      <c r="CR66" s="402"/>
      <c r="CS66" s="402"/>
      <c r="CT66" s="402"/>
      <c r="CU66" s="402"/>
      <c r="CV66" s="402"/>
      <c r="CW66" s="402"/>
      <c r="CX66" s="402"/>
      <c r="CY66" s="402"/>
      <c r="CZ66" s="402"/>
      <c r="DA66" s="402"/>
      <c r="DB66" s="402"/>
      <c r="DC66" s="403"/>
    </row>
    <row r="67" spans="2:107" ht="13.2" x14ac:dyDescent="0.2">
      <c r="B67" s="247"/>
      <c r="AN67" s="401"/>
      <c r="AO67" s="402"/>
      <c r="AP67" s="402"/>
      <c r="AQ67" s="402"/>
      <c r="AR67" s="402"/>
      <c r="AS67" s="402"/>
      <c r="AT67" s="402"/>
      <c r="AU67" s="402"/>
      <c r="AV67" s="402"/>
      <c r="AW67" s="402"/>
      <c r="AX67" s="402"/>
      <c r="AY67" s="402"/>
      <c r="AZ67" s="402"/>
      <c r="BA67" s="402"/>
      <c r="BB67" s="402"/>
      <c r="BC67" s="402"/>
      <c r="BD67" s="402"/>
      <c r="BE67" s="402"/>
      <c r="BF67" s="402"/>
      <c r="BG67" s="402"/>
      <c r="BH67" s="402"/>
      <c r="BI67" s="402"/>
      <c r="BJ67" s="402"/>
      <c r="BK67" s="402"/>
      <c r="BL67" s="402"/>
      <c r="BM67" s="402"/>
      <c r="BN67" s="402"/>
      <c r="BO67" s="402"/>
      <c r="BP67" s="402"/>
      <c r="BQ67" s="402"/>
      <c r="BR67" s="402"/>
      <c r="BS67" s="402"/>
      <c r="BT67" s="402"/>
      <c r="BU67" s="402"/>
      <c r="BV67" s="402"/>
      <c r="BW67" s="402"/>
      <c r="BX67" s="402"/>
      <c r="BY67" s="402"/>
      <c r="BZ67" s="402"/>
      <c r="CA67" s="402"/>
      <c r="CB67" s="402"/>
      <c r="CC67" s="402"/>
      <c r="CD67" s="402"/>
      <c r="CE67" s="402"/>
      <c r="CF67" s="402"/>
      <c r="CG67" s="402"/>
      <c r="CH67" s="402"/>
      <c r="CI67" s="402"/>
      <c r="CJ67" s="402"/>
      <c r="CK67" s="402"/>
      <c r="CL67" s="402"/>
      <c r="CM67" s="402"/>
      <c r="CN67" s="402"/>
      <c r="CO67" s="402"/>
      <c r="CP67" s="402"/>
      <c r="CQ67" s="402"/>
      <c r="CR67" s="402"/>
      <c r="CS67" s="402"/>
      <c r="CT67" s="402"/>
      <c r="CU67" s="402"/>
      <c r="CV67" s="402"/>
      <c r="CW67" s="402"/>
      <c r="CX67" s="402"/>
      <c r="CY67" s="402"/>
      <c r="CZ67" s="402"/>
      <c r="DA67" s="402"/>
      <c r="DB67" s="402"/>
      <c r="DC67" s="403"/>
    </row>
    <row r="68" spans="2:107" ht="13.2" x14ac:dyDescent="0.2">
      <c r="B68" s="247"/>
      <c r="AN68" s="401"/>
      <c r="AO68" s="402"/>
      <c r="AP68" s="402"/>
      <c r="AQ68" s="402"/>
      <c r="AR68" s="402"/>
      <c r="AS68" s="402"/>
      <c r="AT68" s="402"/>
      <c r="AU68" s="402"/>
      <c r="AV68" s="402"/>
      <c r="AW68" s="402"/>
      <c r="AX68" s="402"/>
      <c r="AY68" s="402"/>
      <c r="AZ68" s="402"/>
      <c r="BA68" s="402"/>
      <c r="BB68" s="402"/>
      <c r="BC68" s="402"/>
      <c r="BD68" s="402"/>
      <c r="BE68" s="402"/>
      <c r="BF68" s="402"/>
      <c r="BG68" s="402"/>
      <c r="BH68" s="402"/>
      <c r="BI68" s="402"/>
      <c r="BJ68" s="402"/>
      <c r="BK68" s="402"/>
      <c r="BL68" s="402"/>
      <c r="BM68" s="402"/>
      <c r="BN68" s="402"/>
      <c r="BO68" s="402"/>
      <c r="BP68" s="402"/>
      <c r="BQ68" s="402"/>
      <c r="BR68" s="402"/>
      <c r="BS68" s="402"/>
      <c r="BT68" s="402"/>
      <c r="BU68" s="402"/>
      <c r="BV68" s="402"/>
      <c r="BW68" s="402"/>
      <c r="BX68" s="402"/>
      <c r="BY68" s="402"/>
      <c r="BZ68" s="402"/>
      <c r="CA68" s="402"/>
      <c r="CB68" s="402"/>
      <c r="CC68" s="402"/>
      <c r="CD68" s="402"/>
      <c r="CE68" s="402"/>
      <c r="CF68" s="402"/>
      <c r="CG68" s="402"/>
      <c r="CH68" s="402"/>
      <c r="CI68" s="402"/>
      <c r="CJ68" s="402"/>
      <c r="CK68" s="402"/>
      <c r="CL68" s="402"/>
      <c r="CM68" s="402"/>
      <c r="CN68" s="402"/>
      <c r="CO68" s="402"/>
      <c r="CP68" s="402"/>
      <c r="CQ68" s="402"/>
      <c r="CR68" s="402"/>
      <c r="CS68" s="402"/>
      <c r="CT68" s="402"/>
      <c r="CU68" s="402"/>
      <c r="CV68" s="402"/>
      <c r="CW68" s="402"/>
      <c r="CX68" s="402"/>
      <c r="CY68" s="402"/>
      <c r="CZ68" s="402"/>
      <c r="DA68" s="402"/>
      <c r="DB68" s="402"/>
      <c r="DC68" s="403"/>
    </row>
    <row r="69" spans="2:107" ht="13.2" x14ac:dyDescent="0.2">
      <c r="B69" s="247"/>
      <c r="AN69" s="404"/>
      <c r="AO69" s="405"/>
      <c r="AP69" s="405"/>
      <c r="AQ69" s="405"/>
      <c r="AR69" s="405"/>
      <c r="AS69" s="405"/>
      <c r="AT69" s="405"/>
      <c r="AU69" s="405"/>
      <c r="AV69" s="405"/>
      <c r="AW69" s="405"/>
      <c r="AX69" s="405"/>
      <c r="AY69" s="405"/>
      <c r="AZ69" s="405"/>
      <c r="BA69" s="405"/>
      <c r="BB69" s="405"/>
      <c r="BC69" s="405"/>
      <c r="BD69" s="405"/>
      <c r="BE69" s="405"/>
      <c r="BF69" s="405"/>
      <c r="BG69" s="405"/>
      <c r="BH69" s="405"/>
      <c r="BI69" s="405"/>
      <c r="BJ69" s="405"/>
      <c r="BK69" s="405"/>
      <c r="BL69" s="405"/>
      <c r="BM69" s="405"/>
      <c r="BN69" s="405"/>
      <c r="BO69" s="405"/>
      <c r="BP69" s="405"/>
      <c r="BQ69" s="405"/>
      <c r="BR69" s="405"/>
      <c r="BS69" s="405"/>
      <c r="BT69" s="405"/>
      <c r="BU69" s="405"/>
      <c r="BV69" s="405"/>
      <c r="BW69" s="405"/>
      <c r="BX69" s="405"/>
      <c r="BY69" s="405"/>
      <c r="BZ69" s="405"/>
      <c r="CA69" s="405"/>
      <c r="CB69" s="405"/>
      <c r="CC69" s="405"/>
      <c r="CD69" s="405"/>
      <c r="CE69" s="405"/>
      <c r="CF69" s="405"/>
      <c r="CG69" s="405"/>
      <c r="CH69" s="405"/>
      <c r="CI69" s="405"/>
      <c r="CJ69" s="405"/>
      <c r="CK69" s="405"/>
      <c r="CL69" s="405"/>
      <c r="CM69" s="405"/>
      <c r="CN69" s="405"/>
      <c r="CO69" s="405"/>
      <c r="CP69" s="405"/>
      <c r="CQ69" s="405"/>
      <c r="CR69" s="405"/>
      <c r="CS69" s="405"/>
      <c r="CT69" s="405"/>
      <c r="CU69" s="405"/>
      <c r="CV69" s="405"/>
      <c r="CW69" s="405"/>
      <c r="CX69" s="405"/>
      <c r="CY69" s="405"/>
      <c r="CZ69" s="405"/>
      <c r="DA69" s="405"/>
      <c r="DB69" s="405"/>
      <c r="DC69" s="40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555</v>
      </c>
    </row>
    <row r="72" spans="2:107" ht="13.2" x14ac:dyDescent="0.2">
      <c r="B72" s="247"/>
      <c r="G72" s="387"/>
      <c r="H72" s="387"/>
      <c r="I72" s="387"/>
      <c r="J72" s="387"/>
      <c r="K72" s="360"/>
      <c r="L72" s="360"/>
      <c r="M72" s="361"/>
      <c r="N72" s="361"/>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523</v>
      </c>
      <c r="BQ72" s="391"/>
      <c r="BR72" s="391"/>
      <c r="BS72" s="391"/>
      <c r="BT72" s="391"/>
      <c r="BU72" s="391"/>
      <c r="BV72" s="391"/>
      <c r="BW72" s="391"/>
      <c r="BX72" s="391" t="s">
        <v>524</v>
      </c>
      <c r="BY72" s="391"/>
      <c r="BZ72" s="391"/>
      <c r="CA72" s="391"/>
      <c r="CB72" s="391"/>
      <c r="CC72" s="391"/>
      <c r="CD72" s="391"/>
      <c r="CE72" s="391"/>
      <c r="CF72" s="391" t="s">
        <v>525</v>
      </c>
      <c r="CG72" s="391"/>
      <c r="CH72" s="391"/>
      <c r="CI72" s="391"/>
      <c r="CJ72" s="391"/>
      <c r="CK72" s="391"/>
      <c r="CL72" s="391"/>
      <c r="CM72" s="391"/>
      <c r="CN72" s="391" t="s">
        <v>526</v>
      </c>
      <c r="CO72" s="391"/>
      <c r="CP72" s="391"/>
      <c r="CQ72" s="391"/>
      <c r="CR72" s="391"/>
      <c r="CS72" s="391"/>
      <c r="CT72" s="391"/>
      <c r="CU72" s="391"/>
      <c r="CV72" s="391" t="s">
        <v>527</v>
      </c>
      <c r="CW72" s="391"/>
      <c r="CX72" s="391"/>
      <c r="CY72" s="391"/>
      <c r="CZ72" s="391"/>
      <c r="DA72" s="391"/>
      <c r="DB72" s="391"/>
      <c r="DC72" s="391"/>
    </row>
    <row r="73" spans="2:107" ht="13.2" x14ac:dyDescent="0.2">
      <c r="B73" s="247"/>
      <c r="G73" s="392"/>
      <c r="H73" s="392"/>
      <c r="I73" s="392"/>
      <c r="J73" s="392"/>
      <c r="K73" s="407"/>
      <c r="L73" s="407"/>
      <c r="M73" s="407"/>
      <c r="N73" s="407"/>
      <c r="AM73" s="359"/>
      <c r="AN73" s="394" t="s">
        <v>556</v>
      </c>
      <c r="AO73" s="394"/>
      <c r="AP73" s="394"/>
      <c r="AQ73" s="394"/>
      <c r="AR73" s="394"/>
      <c r="AS73" s="394"/>
      <c r="AT73" s="394"/>
      <c r="AU73" s="394"/>
      <c r="AV73" s="394"/>
      <c r="AW73" s="394"/>
      <c r="AX73" s="394"/>
      <c r="AY73" s="394"/>
      <c r="AZ73" s="394"/>
      <c r="BA73" s="394"/>
      <c r="BB73" s="394" t="s">
        <v>557</v>
      </c>
      <c r="BC73" s="394"/>
      <c r="BD73" s="394"/>
      <c r="BE73" s="394"/>
      <c r="BF73" s="394"/>
      <c r="BG73" s="394"/>
      <c r="BH73" s="394"/>
      <c r="BI73" s="394"/>
      <c r="BJ73" s="394"/>
      <c r="BK73" s="394"/>
      <c r="BL73" s="394"/>
      <c r="BM73" s="394"/>
      <c r="BN73" s="394"/>
      <c r="BO73" s="394"/>
      <c r="BP73" s="377">
        <v>30</v>
      </c>
      <c r="BQ73" s="377"/>
      <c r="BR73" s="377"/>
      <c r="BS73" s="377"/>
      <c r="BT73" s="377"/>
      <c r="BU73" s="377"/>
      <c r="BV73" s="377"/>
      <c r="BW73" s="377"/>
      <c r="BX73" s="377">
        <v>46.1</v>
      </c>
      <c r="BY73" s="377"/>
      <c r="BZ73" s="377"/>
      <c r="CA73" s="377"/>
      <c r="CB73" s="377"/>
      <c r="CC73" s="377"/>
      <c r="CD73" s="377"/>
      <c r="CE73" s="377"/>
      <c r="CF73" s="377">
        <v>53.8</v>
      </c>
      <c r="CG73" s="377"/>
      <c r="CH73" s="377"/>
      <c r="CI73" s="377"/>
      <c r="CJ73" s="377"/>
      <c r="CK73" s="377"/>
      <c r="CL73" s="377"/>
      <c r="CM73" s="377"/>
      <c r="CN73" s="377">
        <v>66</v>
      </c>
      <c r="CO73" s="377"/>
      <c r="CP73" s="377"/>
      <c r="CQ73" s="377"/>
      <c r="CR73" s="377"/>
      <c r="CS73" s="377"/>
      <c r="CT73" s="377"/>
      <c r="CU73" s="377"/>
      <c r="CV73" s="377">
        <v>50.6</v>
      </c>
      <c r="CW73" s="377"/>
      <c r="CX73" s="377"/>
      <c r="CY73" s="377"/>
      <c r="CZ73" s="377"/>
      <c r="DA73" s="377"/>
      <c r="DB73" s="377"/>
      <c r="DC73" s="377"/>
    </row>
    <row r="74" spans="2:107" ht="13.2" x14ac:dyDescent="0.2">
      <c r="B74" s="247"/>
      <c r="G74" s="392"/>
      <c r="H74" s="392"/>
      <c r="I74" s="392"/>
      <c r="J74" s="392"/>
      <c r="K74" s="407"/>
      <c r="L74" s="407"/>
      <c r="M74" s="407"/>
      <c r="N74" s="407"/>
      <c r="AM74" s="359"/>
      <c r="AN74" s="394"/>
      <c r="AO74" s="394"/>
      <c r="AP74" s="394"/>
      <c r="AQ74" s="394"/>
      <c r="AR74" s="394"/>
      <c r="AS74" s="394"/>
      <c r="AT74" s="394"/>
      <c r="AU74" s="394"/>
      <c r="AV74" s="394"/>
      <c r="AW74" s="394"/>
      <c r="AX74" s="394"/>
      <c r="AY74" s="394"/>
      <c r="AZ74" s="394"/>
      <c r="BA74" s="394"/>
      <c r="BB74" s="394"/>
      <c r="BC74" s="394"/>
      <c r="BD74" s="394"/>
      <c r="BE74" s="394"/>
      <c r="BF74" s="394"/>
      <c r="BG74" s="394"/>
      <c r="BH74" s="394"/>
      <c r="BI74" s="394"/>
      <c r="BJ74" s="394"/>
      <c r="BK74" s="394"/>
      <c r="BL74" s="394"/>
      <c r="BM74" s="394"/>
      <c r="BN74" s="394"/>
      <c r="BO74" s="394"/>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92"/>
      <c r="H75" s="392"/>
      <c r="I75" s="387"/>
      <c r="J75" s="387"/>
      <c r="K75" s="393"/>
      <c r="L75" s="393"/>
      <c r="M75" s="393"/>
      <c r="N75" s="393"/>
      <c r="AM75" s="359"/>
      <c r="AN75" s="394"/>
      <c r="AO75" s="394"/>
      <c r="AP75" s="394"/>
      <c r="AQ75" s="394"/>
      <c r="AR75" s="394"/>
      <c r="AS75" s="394"/>
      <c r="AT75" s="394"/>
      <c r="AU75" s="394"/>
      <c r="AV75" s="394"/>
      <c r="AW75" s="394"/>
      <c r="AX75" s="394"/>
      <c r="AY75" s="394"/>
      <c r="AZ75" s="394"/>
      <c r="BA75" s="394"/>
      <c r="BB75" s="394" t="s">
        <v>561</v>
      </c>
      <c r="BC75" s="394"/>
      <c r="BD75" s="394"/>
      <c r="BE75" s="394"/>
      <c r="BF75" s="394"/>
      <c r="BG75" s="394"/>
      <c r="BH75" s="394"/>
      <c r="BI75" s="394"/>
      <c r="BJ75" s="394"/>
      <c r="BK75" s="394"/>
      <c r="BL75" s="394"/>
      <c r="BM75" s="394"/>
      <c r="BN75" s="394"/>
      <c r="BO75" s="394"/>
      <c r="BP75" s="377">
        <v>5.2</v>
      </c>
      <c r="BQ75" s="377"/>
      <c r="BR75" s="377"/>
      <c r="BS75" s="377"/>
      <c r="BT75" s="377"/>
      <c r="BU75" s="377"/>
      <c r="BV75" s="377"/>
      <c r="BW75" s="377"/>
      <c r="BX75" s="377">
        <v>5.4</v>
      </c>
      <c r="BY75" s="377"/>
      <c r="BZ75" s="377"/>
      <c r="CA75" s="377"/>
      <c r="CB75" s="377"/>
      <c r="CC75" s="377"/>
      <c r="CD75" s="377"/>
      <c r="CE75" s="377"/>
      <c r="CF75" s="377">
        <v>5.7</v>
      </c>
      <c r="CG75" s="377"/>
      <c r="CH75" s="377"/>
      <c r="CI75" s="377"/>
      <c r="CJ75" s="377"/>
      <c r="CK75" s="377"/>
      <c r="CL75" s="377"/>
      <c r="CM75" s="377"/>
      <c r="CN75" s="377">
        <v>6.7</v>
      </c>
      <c r="CO75" s="377"/>
      <c r="CP75" s="377"/>
      <c r="CQ75" s="377"/>
      <c r="CR75" s="377"/>
      <c r="CS75" s="377"/>
      <c r="CT75" s="377"/>
      <c r="CU75" s="377"/>
      <c r="CV75" s="377">
        <v>7.9</v>
      </c>
      <c r="CW75" s="377"/>
      <c r="CX75" s="377"/>
      <c r="CY75" s="377"/>
      <c r="CZ75" s="377"/>
      <c r="DA75" s="377"/>
      <c r="DB75" s="377"/>
      <c r="DC75" s="377"/>
    </row>
    <row r="76" spans="2:107" ht="13.2" x14ac:dyDescent="0.2">
      <c r="B76" s="247"/>
      <c r="G76" s="392"/>
      <c r="H76" s="392"/>
      <c r="I76" s="387"/>
      <c r="J76" s="387"/>
      <c r="K76" s="393"/>
      <c r="L76" s="393"/>
      <c r="M76" s="393"/>
      <c r="N76" s="393"/>
      <c r="AM76" s="359"/>
      <c r="AN76" s="394"/>
      <c r="AO76" s="394"/>
      <c r="AP76" s="394"/>
      <c r="AQ76" s="394"/>
      <c r="AR76" s="394"/>
      <c r="AS76" s="394"/>
      <c r="AT76" s="394"/>
      <c r="AU76" s="394"/>
      <c r="AV76" s="394"/>
      <c r="AW76" s="394"/>
      <c r="AX76" s="394"/>
      <c r="AY76" s="394"/>
      <c r="AZ76" s="394"/>
      <c r="BA76" s="394"/>
      <c r="BB76" s="394"/>
      <c r="BC76" s="394"/>
      <c r="BD76" s="394"/>
      <c r="BE76" s="394"/>
      <c r="BF76" s="394"/>
      <c r="BG76" s="394"/>
      <c r="BH76" s="394"/>
      <c r="BI76" s="394"/>
      <c r="BJ76" s="394"/>
      <c r="BK76" s="394"/>
      <c r="BL76" s="394"/>
      <c r="BM76" s="394"/>
      <c r="BN76" s="394"/>
      <c r="BO76" s="394"/>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7"/>
      <c r="H77" s="387"/>
      <c r="I77" s="387"/>
      <c r="J77" s="387"/>
      <c r="K77" s="407"/>
      <c r="L77" s="407"/>
      <c r="M77" s="407"/>
      <c r="N77" s="407"/>
      <c r="AN77" s="391" t="s">
        <v>559</v>
      </c>
      <c r="AO77" s="391"/>
      <c r="AP77" s="391"/>
      <c r="AQ77" s="391"/>
      <c r="AR77" s="391"/>
      <c r="AS77" s="391"/>
      <c r="AT77" s="391"/>
      <c r="AU77" s="391"/>
      <c r="AV77" s="391"/>
      <c r="AW77" s="391"/>
      <c r="AX77" s="391"/>
      <c r="AY77" s="391"/>
      <c r="AZ77" s="391"/>
      <c r="BA77" s="391"/>
      <c r="BB77" s="394" t="s">
        <v>557</v>
      </c>
      <c r="BC77" s="394"/>
      <c r="BD77" s="394"/>
      <c r="BE77" s="394"/>
      <c r="BF77" s="394"/>
      <c r="BG77" s="394"/>
      <c r="BH77" s="394"/>
      <c r="BI77" s="394"/>
      <c r="BJ77" s="394"/>
      <c r="BK77" s="394"/>
      <c r="BL77" s="394"/>
      <c r="BM77" s="394"/>
      <c r="BN77" s="394"/>
      <c r="BO77" s="394"/>
      <c r="BP77" s="377">
        <v>10.199999999999999</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7"/>
      <c r="H78" s="387"/>
      <c r="I78" s="387"/>
      <c r="J78" s="387"/>
      <c r="K78" s="407"/>
      <c r="L78" s="407"/>
      <c r="M78" s="407"/>
      <c r="N78" s="407"/>
      <c r="AN78" s="391"/>
      <c r="AO78" s="391"/>
      <c r="AP78" s="391"/>
      <c r="AQ78" s="391"/>
      <c r="AR78" s="391"/>
      <c r="AS78" s="391"/>
      <c r="AT78" s="391"/>
      <c r="AU78" s="391"/>
      <c r="AV78" s="391"/>
      <c r="AW78" s="391"/>
      <c r="AX78" s="391"/>
      <c r="AY78" s="391"/>
      <c r="AZ78" s="391"/>
      <c r="BA78" s="391"/>
      <c r="BB78" s="394"/>
      <c r="BC78" s="394"/>
      <c r="BD78" s="394"/>
      <c r="BE78" s="394"/>
      <c r="BF78" s="394"/>
      <c r="BG78" s="394"/>
      <c r="BH78" s="394"/>
      <c r="BI78" s="394"/>
      <c r="BJ78" s="394"/>
      <c r="BK78" s="394"/>
      <c r="BL78" s="394"/>
      <c r="BM78" s="394"/>
      <c r="BN78" s="394"/>
      <c r="BO78" s="394"/>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7"/>
      <c r="H79" s="387"/>
      <c r="I79" s="397"/>
      <c r="J79" s="397"/>
      <c r="K79" s="408"/>
      <c r="L79" s="408"/>
      <c r="M79" s="408"/>
      <c r="N79" s="408"/>
      <c r="AN79" s="391"/>
      <c r="AO79" s="391"/>
      <c r="AP79" s="391"/>
      <c r="AQ79" s="391"/>
      <c r="AR79" s="391"/>
      <c r="AS79" s="391"/>
      <c r="AT79" s="391"/>
      <c r="AU79" s="391"/>
      <c r="AV79" s="391"/>
      <c r="AW79" s="391"/>
      <c r="AX79" s="391"/>
      <c r="AY79" s="391"/>
      <c r="AZ79" s="391"/>
      <c r="BA79" s="391"/>
      <c r="BB79" s="394" t="s">
        <v>561</v>
      </c>
      <c r="BC79" s="394"/>
      <c r="BD79" s="394"/>
      <c r="BE79" s="394"/>
      <c r="BF79" s="394"/>
      <c r="BG79" s="394"/>
      <c r="BH79" s="394"/>
      <c r="BI79" s="394"/>
      <c r="BJ79" s="394"/>
      <c r="BK79" s="394"/>
      <c r="BL79" s="394"/>
      <c r="BM79" s="394"/>
      <c r="BN79" s="394"/>
      <c r="BO79" s="394"/>
      <c r="BP79" s="377">
        <v>8.6999999999999993</v>
      </c>
      <c r="BQ79" s="377"/>
      <c r="BR79" s="377"/>
      <c r="BS79" s="377"/>
      <c r="BT79" s="377"/>
      <c r="BU79" s="377"/>
      <c r="BV79" s="377"/>
      <c r="BW79" s="377"/>
      <c r="BX79" s="377">
        <v>8</v>
      </c>
      <c r="BY79" s="377"/>
      <c r="BZ79" s="377"/>
      <c r="CA79" s="377"/>
      <c r="CB79" s="377"/>
      <c r="CC79" s="377"/>
      <c r="CD79" s="377"/>
      <c r="CE79" s="377"/>
      <c r="CF79" s="377">
        <v>8.1</v>
      </c>
      <c r="CG79" s="377"/>
      <c r="CH79" s="377"/>
      <c r="CI79" s="377"/>
      <c r="CJ79" s="377"/>
      <c r="CK79" s="377"/>
      <c r="CL79" s="377"/>
      <c r="CM79" s="377"/>
      <c r="CN79" s="377">
        <v>8.4</v>
      </c>
      <c r="CO79" s="377"/>
      <c r="CP79" s="377"/>
      <c r="CQ79" s="377"/>
      <c r="CR79" s="377"/>
      <c r="CS79" s="377"/>
      <c r="CT79" s="377"/>
      <c r="CU79" s="377"/>
      <c r="CV79" s="377">
        <v>8.5</v>
      </c>
      <c r="CW79" s="377"/>
      <c r="CX79" s="377"/>
      <c r="CY79" s="377"/>
      <c r="CZ79" s="377"/>
      <c r="DA79" s="377"/>
      <c r="DB79" s="377"/>
      <c r="DC79" s="377"/>
    </row>
    <row r="80" spans="2:107" ht="13.2" x14ac:dyDescent="0.2">
      <c r="B80" s="247"/>
      <c r="G80" s="387"/>
      <c r="H80" s="387"/>
      <c r="I80" s="397"/>
      <c r="J80" s="397"/>
      <c r="K80" s="408"/>
      <c r="L80" s="408"/>
      <c r="M80" s="408"/>
      <c r="N80" s="408"/>
      <c r="AN80" s="391"/>
      <c r="AO80" s="391"/>
      <c r="AP80" s="391"/>
      <c r="AQ80" s="391"/>
      <c r="AR80" s="391"/>
      <c r="AS80" s="391"/>
      <c r="AT80" s="391"/>
      <c r="AU80" s="391"/>
      <c r="AV80" s="391"/>
      <c r="AW80" s="391"/>
      <c r="AX80" s="391"/>
      <c r="AY80" s="391"/>
      <c r="AZ80" s="391"/>
      <c r="BA80" s="391"/>
      <c r="BB80" s="394"/>
      <c r="BC80" s="394"/>
      <c r="BD80" s="394"/>
      <c r="BE80" s="394"/>
      <c r="BF80" s="394"/>
      <c r="BG80" s="394"/>
      <c r="BH80" s="394"/>
      <c r="BI80" s="394"/>
      <c r="BJ80" s="394"/>
      <c r="BK80" s="394"/>
      <c r="BL80" s="394"/>
      <c r="BM80" s="394"/>
      <c r="BN80" s="394"/>
      <c r="BO80" s="394"/>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8p0FF7GqDB4amy9IrswaAjsx9jVLT7EWqtE40elGNRScn/h90WCQh5VzAn3Lb4k4cGNKEdlCSVd1XNANkokd2g==" saltValue="1+SxId5nPOorP66T1HCzl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1B48-A06B-4C9A-A1D5-8B0BFC77774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H8Ap+qtUVK2TA02zTe7T9zz8NYK+qAP8o67zTFs8B3QfLWcgQ5Rj/O+AzAvqms+woxHu2Js8BNK7uE+reone7A==" saltValue="FjRPcywIZUVT0OXG4qgX0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73107-DB66-4E88-907D-14267058A72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binFnMwqNBwGAdsi7C2LkwdvpKAhEyPiWjrpP+NIDReCWvjO3SmwWCO0mUaaaysj8xFwY4OwaQ/au2EJ/xxg2A==" saltValue="2mLgtOQnB8nRjYlxxil7m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75271</v>
      </c>
      <c r="E3" s="142"/>
      <c r="F3" s="143">
        <v>125418</v>
      </c>
      <c r="G3" s="144"/>
      <c r="H3" s="145"/>
    </row>
    <row r="4" spans="1:8" x14ac:dyDescent="0.2">
      <c r="A4" s="146"/>
      <c r="B4" s="147"/>
      <c r="C4" s="148"/>
      <c r="D4" s="149">
        <v>37290</v>
      </c>
      <c r="E4" s="150"/>
      <c r="F4" s="151">
        <v>60445</v>
      </c>
      <c r="G4" s="152"/>
      <c r="H4" s="153"/>
    </row>
    <row r="5" spans="1:8" x14ac:dyDescent="0.2">
      <c r="A5" s="134" t="s">
        <v>517</v>
      </c>
      <c r="B5" s="139"/>
      <c r="C5" s="140"/>
      <c r="D5" s="141">
        <v>79300</v>
      </c>
      <c r="E5" s="142"/>
      <c r="F5" s="143">
        <v>108384</v>
      </c>
      <c r="G5" s="144"/>
      <c r="H5" s="145"/>
    </row>
    <row r="6" spans="1:8" x14ac:dyDescent="0.2">
      <c r="A6" s="146"/>
      <c r="B6" s="147"/>
      <c r="C6" s="148"/>
      <c r="D6" s="149">
        <v>16494</v>
      </c>
      <c r="E6" s="150"/>
      <c r="F6" s="151">
        <v>51153</v>
      </c>
      <c r="G6" s="152"/>
      <c r="H6" s="153"/>
    </row>
    <row r="7" spans="1:8" x14ac:dyDescent="0.2">
      <c r="A7" s="134" t="s">
        <v>518</v>
      </c>
      <c r="B7" s="139"/>
      <c r="C7" s="140"/>
      <c r="D7" s="141">
        <v>50996</v>
      </c>
      <c r="E7" s="142"/>
      <c r="F7" s="143">
        <v>80959</v>
      </c>
      <c r="G7" s="144"/>
      <c r="H7" s="145"/>
    </row>
    <row r="8" spans="1:8" x14ac:dyDescent="0.2">
      <c r="A8" s="146"/>
      <c r="B8" s="147"/>
      <c r="C8" s="148"/>
      <c r="D8" s="149">
        <v>14446</v>
      </c>
      <c r="E8" s="150"/>
      <c r="F8" s="151">
        <v>43928</v>
      </c>
      <c r="G8" s="152"/>
      <c r="H8" s="153"/>
    </row>
    <row r="9" spans="1:8" x14ac:dyDescent="0.2">
      <c r="A9" s="134" t="s">
        <v>519</v>
      </c>
      <c r="B9" s="139"/>
      <c r="C9" s="140"/>
      <c r="D9" s="141">
        <v>40119</v>
      </c>
      <c r="E9" s="142"/>
      <c r="F9" s="143">
        <v>117242</v>
      </c>
      <c r="G9" s="144"/>
      <c r="H9" s="145"/>
    </row>
    <row r="10" spans="1:8" x14ac:dyDescent="0.2">
      <c r="A10" s="146"/>
      <c r="B10" s="147"/>
      <c r="C10" s="148"/>
      <c r="D10" s="149">
        <v>13793</v>
      </c>
      <c r="E10" s="150"/>
      <c r="F10" s="151">
        <v>59234</v>
      </c>
      <c r="G10" s="152"/>
      <c r="H10" s="153"/>
    </row>
    <row r="11" spans="1:8" x14ac:dyDescent="0.2">
      <c r="A11" s="134" t="s">
        <v>520</v>
      </c>
      <c r="B11" s="139"/>
      <c r="C11" s="140"/>
      <c r="D11" s="141">
        <v>75619</v>
      </c>
      <c r="E11" s="142"/>
      <c r="F11" s="143">
        <v>113894</v>
      </c>
      <c r="G11" s="144"/>
      <c r="H11" s="145"/>
    </row>
    <row r="12" spans="1:8" x14ac:dyDescent="0.2">
      <c r="A12" s="146"/>
      <c r="B12" s="147"/>
      <c r="C12" s="154"/>
      <c r="D12" s="149">
        <v>11882</v>
      </c>
      <c r="E12" s="150"/>
      <c r="F12" s="151">
        <v>65544</v>
      </c>
      <c r="G12" s="152"/>
      <c r="H12" s="153"/>
    </row>
    <row r="13" spans="1:8" x14ac:dyDescent="0.2">
      <c r="A13" s="134"/>
      <c r="B13" s="139"/>
      <c r="C13" s="140"/>
      <c r="D13" s="141">
        <v>64261</v>
      </c>
      <c r="E13" s="142"/>
      <c r="F13" s="143">
        <v>109179</v>
      </c>
      <c r="G13" s="155"/>
      <c r="H13" s="145"/>
    </row>
    <row r="14" spans="1:8" x14ac:dyDescent="0.2">
      <c r="A14" s="146"/>
      <c r="B14" s="147"/>
      <c r="C14" s="148"/>
      <c r="D14" s="149">
        <v>18781</v>
      </c>
      <c r="E14" s="150"/>
      <c r="F14" s="151">
        <v>56061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5.25</v>
      </c>
      <c r="C19" s="156">
        <f>ROUND(VALUE(SUBSTITUTE(実質収支比率等に係る経年分析!G$48,"▲","-")),2)</f>
        <v>5.66</v>
      </c>
      <c r="D19" s="156">
        <f>ROUND(VALUE(SUBSTITUTE(実質収支比率等に係る経年分析!H$48,"▲","-")),2)</f>
        <v>7.32</v>
      </c>
      <c r="E19" s="156">
        <f>ROUND(VALUE(SUBSTITUTE(実質収支比率等に係る経年分析!I$48,"▲","-")),2)</f>
        <v>8.01</v>
      </c>
      <c r="F19" s="156">
        <f>ROUND(VALUE(SUBSTITUTE(実質収支比率等に係る経年分析!J$48,"▲","-")),2)</f>
        <v>7.91</v>
      </c>
    </row>
    <row r="20" spans="1:11" x14ac:dyDescent="0.2">
      <c r="A20" s="156" t="s">
        <v>53</v>
      </c>
      <c r="B20" s="156">
        <f>ROUND(VALUE(SUBSTITUTE(実質収支比率等に係る経年分析!F$47,"▲","-")),2)</f>
        <v>19.059999999999999</v>
      </c>
      <c r="C20" s="156">
        <f>ROUND(VALUE(SUBSTITUTE(実質収支比率等に係る経年分析!G$47,"▲","-")),2)</f>
        <v>18.77</v>
      </c>
      <c r="D20" s="156">
        <f>ROUND(VALUE(SUBSTITUTE(実質収支比率等に係る経年分析!H$47,"▲","-")),2)</f>
        <v>22.6</v>
      </c>
      <c r="E20" s="156">
        <f>ROUND(VALUE(SUBSTITUTE(実質収支比率等に係る経年分析!I$47,"▲","-")),2)</f>
        <v>24.31</v>
      </c>
      <c r="F20" s="156">
        <f>ROUND(VALUE(SUBSTITUTE(実質収支比率等に係る経年分析!J$47,"▲","-")),2)</f>
        <v>27.86</v>
      </c>
    </row>
    <row r="21" spans="1:11" x14ac:dyDescent="0.2">
      <c r="A21" s="156" t="s">
        <v>54</v>
      </c>
      <c r="B21" s="156">
        <f>IF(ISNUMBER(VALUE(SUBSTITUTE(実質収支比率等に係る経年分析!F$49,"▲","-"))),ROUND(VALUE(SUBSTITUTE(実質収支比率等に係る経年分析!F$49,"▲","-")),2),NA())</f>
        <v>-0.16</v>
      </c>
      <c r="C21" s="156">
        <f>IF(ISNUMBER(VALUE(SUBSTITUTE(実質収支比率等に係る経年分析!G$49,"▲","-"))),ROUND(VALUE(SUBSTITUTE(実質収支比率等に係る経年分析!G$49,"▲","-")),2),NA())</f>
        <v>1.59</v>
      </c>
      <c r="D21" s="156">
        <f>IF(ISNUMBER(VALUE(SUBSTITUTE(実質収支比率等に係る経年分析!H$49,"▲","-"))),ROUND(VALUE(SUBSTITUTE(実質収支比率等に係る経年分析!H$49,"▲","-")),2),NA())</f>
        <v>4.55</v>
      </c>
      <c r="E21" s="156">
        <f>IF(ISNUMBER(VALUE(SUBSTITUTE(実質収支比率等に係る経年分析!I$49,"▲","-"))),ROUND(VALUE(SUBSTITUTE(実質収支比率等に係る経年分析!I$49,"▲","-")),2),NA())</f>
        <v>2.66</v>
      </c>
      <c r="F21" s="156">
        <f>IF(ISNUMBER(VALUE(SUBSTITUTE(実質収支比率等に係る経年分析!J$49,"▲","-"))),ROUND(VALUE(SUBSTITUTE(実質収支比率等に係る経年分析!J$49,"▲","-")),2),NA())</f>
        <v>3.99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0.57999999999999996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1.83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1.28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1.72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漁業集落排水事業会計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0.56999999999999995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0.56999999999999995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1.18</v>
      </c>
    </row>
    <row r="34" spans="1:16" x14ac:dyDescent="0.2">
      <c r="A34" s="157" t="str">
        <f>IF(連結実質赤字比率に係る赤字・黒字の構成分析!C$36="",NA(),連結実質赤字比率に係る赤字・黒字の構成分析!C$36)</f>
        <v>後期高齢者医療特別会計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5.24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5.65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7.31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7.91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14.52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461</v>
      </c>
      <c r="E42" s="158"/>
      <c r="F42" s="158"/>
      <c r="G42" s="158">
        <f>'実質公債費比率（分子）の構造'!L$52</f>
        <v>467</v>
      </c>
      <c r="H42" s="158"/>
      <c r="I42" s="158"/>
      <c r="J42" s="158">
        <f>'実質公債費比率（分子）の構造'!M$52</f>
        <v>472</v>
      </c>
      <c r="K42" s="158"/>
      <c r="L42" s="158"/>
      <c r="M42" s="158">
        <f>'実質公債費比率（分子）の構造'!N$52</f>
        <v>480</v>
      </c>
      <c r="N42" s="158"/>
      <c r="O42" s="158"/>
      <c r="P42" s="158">
        <f>'実質公債費比率（分子）の構造'!O$52</f>
        <v>499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13</v>
      </c>
      <c r="L44" s="158"/>
      <c r="M44" s="158"/>
      <c r="N44" s="158" t="str">
        <f>'実質公債費比率（分子）の構造'!O$50</f>
        <v>-</v>
      </c>
      <c r="O44" s="158"/>
      <c r="P44" s="158"/>
    </row>
    <row r="45" spans="1:16" x14ac:dyDescent="0.2">
      <c r="A45" s="158" t="s">
        <v>63</v>
      </c>
      <c r="B45" s="158">
        <f>'実質公債費比率（分子）の構造'!K$49</f>
        <v>70</v>
      </c>
      <c r="C45" s="158"/>
      <c r="D45" s="158"/>
      <c r="E45" s="158">
        <f>'実質公債費比率（分子）の構造'!L$49</f>
        <v>28</v>
      </c>
      <c r="F45" s="158"/>
      <c r="G45" s="158"/>
      <c r="H45" s="158">
        <f>'実質公債費比率（分子）の構造'!M$49</f>
        <v>25</v>
      </c>
      <c r="I45" s="158"/>
      <c r="J45" s="158"/>
      <c r="K45" s="158">
        <f>'実質公債費比率（分子）の構造'!N$49</f>
        <v>87</v>
      </c>
      <c r="L45" s="158"/>
      <c r="M45" s="158"/>
      <c r="N45" s="158">
        <f>'実質公債費比率（分子）の構造'!O$49</f>
        <v>74</v>
      </c>
      <c r="O45" s="158"/>
      <c r="P45" s="158"/>
    </row>
    <row r="46" spans="1:16" x14ac:dyDescent="0.2">
      <c r="A46" s="158" t="s">
        <v>64</v>
      </c>
      <c r="B46" s="158">
        <f>'実質公債費比率（分子）の構造'!K$48</f>
        <v>61</v>
      </c>
      <c r="C46" s="158"/>
      <c r="D46" s="158"/>
      <c r="E46" s="158">
        <f>'実質公債費比率（分子）の構造'!L$48</f>
        <v>63</v>
      </c>
      <c r="F46" s="158"/>
      <c r="G46" s="158"/>
      <c r="H46" s="158">
        <f>'実質公債費比率（分子）の構造'!M$48</f>
        <v>63</v>
      </c>
      <c r="I46" s="158"/>
      <c r="J46" s="158"/>
      <c r="K46" s="158">
        <f>'実質公債費比率（分子）の構造'!N$48</f>
        <v>67</v>
      </c>
      <c r="L46" s="158"/>
      <c r="M46" s="158"/>
      <c r="N46" s="158">
        <f>'実質公債費比率（分子）の構造'!O$48</f>
        <v>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602</v>
      </c>
      <c r="C49" s="158"/>
      <c r="D49" s="158"/>
      <c r="E49" s="158">
        <f>'実質公債費比率（分子）の構造'!L$45</f>
        <v>630</v>
      </c>
      <c r="F49" s="158"/>
      <c r="G49" s="158"/>
      <c r="H49" s="158">
        <f>'実質公債費比率（分子）の構造'!M$45</f>
        <v>678</v>
      </c>
      <c r="I49" s="158"/>
      <c r="J49" s="158"/>
      <c r="K49" s="158">
        <f>'実質公債費比率（分子）の構造'!N$45</f>
        <v>745</v>
      </c>
      <c r="L49" s="158"/>
      <c r="M49" s="158"/>
      <c r="N49" s="158">
        <f>'実質公債費比率（分子）の構造'!O$45</f>
        <v>780</v>
      </c>
      <c r="O49" s="158"/>
      <c r="P49" s="158"/>
    </row>
    <row r="50" spans="1:16" x14ac:dyDescent="0.2">
      <c r="A50" s="158" t="s">
        <v>67</v>
      </c>
      <c r="B50" s="158" t="e">
        <f>NA()</f>
        <v>#N/A</v>
      </c>
      <c r="C50" s="158">
        <f>IF(ISNUMBER('実質公債費比率（分子）の構造'!K$53),'実質公債費比率（分子）の構造'!K$53,NA())</f>
        <v>273</v>
      </c>
      <c r="D50" s="158" t="e">
        <f>NA()</f>
        <v>#N/A</v>
      </c>
      <c r="E50" s="158" t="e">
        <f>NA()</f>
        <v>#N/A</v>
      </c>
      <c r="F50" s="158">
        <f>IF(ISNUMBER('実質公債費比率（分子）の構造'!L$53),'実質公債費比率（分子）の構造'!L$53,NA())</f>
        <v>255</v>
      </c>
      <c r="G50" s="158" t="e">
        <f>NA()</f>
        <v>#N/A</v>
      </c>
      <c r="H50" s="158" t="e">
        <f>NA()</f>
        <v>#N/A</v>
      </c>
      <c r="I50" s="158">
        <f>IF(ISNUMBER('実質公債費比率（分子）の構造'!M$53),'実質公債費比率（分子）の構造'!M$53,NA())</f>
        <v>295</v>
      </c>
      <c r="J50" s="158" t="e">
        <f>NA()</f>
        <v>#N/A</v>
      </c>
      <c r="K50" s="158" t="e">
        <f>NA()</f>
        <v>#N/A</v>
      </c>
      <c r="L50" s="158">
        <f>IF(ISNUMBER('実質公債費比率（分子）の構造'!N$53),'実質公債費比率（分子）の構造'!N$53,NA())</f>
        <v>432</v>
      </c>
      <c r="M50" s="158" t="e">
        <f>NA()</f>
        <v>#N/A</v>
      </c>
      <c r="N50" s="158" t="e">
        <f>NA()</f>
        <v>#N/A</v>
      </c>
      <c r="O50" s="158">
        <f>IF(ISNUMBER('実質公債費比率（分子）の構造'!O$53),'実質公債費比率（分子）の構造'!O$53,NA())</f>
        <v>426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6283</v>
      </c>
      <c r="E56" s="157"/>
      <c r="F56" s="157"/>
      <c r="G56" s="157">
        <f>'将来負担比率（分子）の構造'!J$52</f>
        <v>6407</v>
      </c>
      <c r="H56" s="157"/>
      <c r="I56" s="157"/>
      <c r="J56" s="157">
        <f>'将来負担比率（分子）の構造'!K$52</f>
        <v>6168</v>
      </c>
      <c r="K56" s="157"/>
      <c r="L56" s="157"/>
      <c r="M56" s="157">
        <f>'将来負担比率（分子）の構造'!L$52</f>
        <v>5874</v>
      </c>
      <c r="N56" s="157"/>
      <c r="O56" s="157"/>
      <c r="P56" s="157">
        <f>'将来負担比率（分子）の構造'!M$52</f>
        <v>5583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f>'将来負担比率（分子）の構造'!L$51</f>
        <v>355</v>
      </c>
      <c r="N57" s="157"/>
      <c r="O57" s="157"/>
      <c r="P57" s="157">
        <f>'将来負担比率（分子）の構造'!M$51</f>
        <v>338</v>
      </c>
    </row>
    <row r="58" spans="1:16" x14ac:dyDescent="0.2">
      <c r="A58" s="157" t="s">
        <v>41</v>
      </c>
      <c r="B58" s="157"/>
      <c r="C58" s="157"/>
      <c r="D58" s="157">
        <f>'将来負担比率（分子）の構造'!I$50</f>
        <v>2830</v>
      </c>
      <c r="E58" s="157"/>
      <c r="F58" s="157"/>
      <c r="G58" s="157">
        <f>'将来負担比率（分子）の構造'!J$50</f>
        <v>2822</v>
      </c>
      <c r="H58" s="157"/>
      <c r="I58" s="157"/>
      <c r="J58" s="157">
        <f>'将来負担比率（分子）の構造'!K$50</f>
        <v>3264</v>
      </c>
      <c r="K58" s="157"/>
      <c r="L58" s="157"/>
      <c r="M58" s="157">
        <f>'将来負担比率（分子）の構造'!L$50</f>
        <v>3397</v>
      </c>
      <c r="N58" s="157"/>
      <c r="O58" s="157"/>
      <c r="P58" s="157">
        <f>'将来負担比率（分子）の構造'!M$50</f>
        <v>3695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2182</v>
      </c>
      <c r="C62" s="157"/>
      <c r="D62" s="157"/>
      <c r="E62" s="157">
        <f>'将来負担比率（分子）の構造'!J$45</f>
        <v>2184</v>
      </c>
      <c r="F62" s="157"/>
      <c r="G62" s="157"/>
      <c r="H62" s="157">
        <f>'将来負担比率（分子）の構造'!K$45</f>
        <v>2084</v>
      </c>
      <c r="I62" s="157"/>
      <c r="J62" s="157"/>
      <c r="K62" s="157">
        <f>'将来負担比率（分子）の構造'!L$45</f>
        <v>2012</v>
      </c>
      <c r="L62" s="157"/>
      <c r="M62" s="157"/>
      <c r="N62" s="157">
        <f>'将来負担比率（分子）の構造'!M$45</f>
        <v>2147</v>
      </c>
      <c r="O62" s="157"/>
      <c r="P62" s="157"/>
    </row>
    <row r="63" spans="1:16" x14ac:dyDescent="0.2">
      <c r="A63" s="157" t="s">
        <v>34</v>
      </c>
      <c r="B63" s="157">
        <f>'将来負担比率（分子）の構造'!I$44</f>
        <v>437</v>
      </c>
      <c r="C63" s="157"/>
      <c r="D63" s="157"/>
      <c r="E63" s="157">
        <f>'将来負担比率（分子）の構造'!J$44</f>
        <v>1317</v>
      </c>
      <c r="F63" s="157"/>
      <c r="G63" s="157"/>
      <c r="H63" s="157">
        <f>'将来負担比率（分子）の構造'!K$44</f>
        <v>2387</v>
      </c>
      <c r="I63" s="157"/>
      <c r="J63" s="157"/>
      <c r="K63" s="157">
        <f>'将来負担比率（分子）の構造'!L$44</f>
        <v>2369</v>
      </c>
      <c r="L63" s="157"/>
      <c r="M63" s="157"/>
      <c r="N63" s="157">
        <f>'将来負担比率（分子）の構造'!M$44</f>
        <v>2312</v>
      </c>
      <c r="O63" s="157"/>
      <c r="P63" s="157"/>
    </row>
    <row r="64" spans="1:16" x14ac:dyDescent="0.2">
      <c r="A64" s="157" t="s">
        <v>33</v>
      </c>
      <c r="B64" s="157">
        <f>'将来負担比率（分子）の構造'!I$43</f>
        <v>574</v>
      </c>
      <c r="C64" s="157"/>
      <c r="D64" s="157"/>
      <c r="E64" s="157">
        <f>'将来負担比率（分子）の構造'!J$43</f>
        <v>580</v>
      </c>
      <c r="F64" s="157"/>
      <c r="G64" s="157"/>
      <c r="H64" s="157">
        <f>'将来負担比率（分子）の構造'!K$43</f>
        <v>580</v>
      </c>
      <c r="I64" s="157"/>
      <c r="J64" s="157"/>
      <c r="K64" s="157">
        <f>'将来負担比率（分子）の構造'!L$43</f>
        <v>564</v>
      </c>
      <c r="L64" s="157"/>
      <c r="M64" s="157"/>
      <c r="N64" s="157">
        <f>'将来負担比率（分子）の構造'!M$43</f>
        <v>567</v>
      </c>
      <c r="O64" s="157"/>
      <c r="P64" s="157"/>
    </row>
    <row r="65" spans="1:16" x14ac:dyDescent="0.2">
      <c r="A65" s="157" t="s">
        <v>32</v>
      </c>
      <c r="B65" s="157">
        <f>'将来負担比率（分子）の構造'!I$42</f>
        <v>2</v>
      </c>
      <c r="C65" s="157"/>
      <c r="D65" s="157"/>
      <c r="E65" s="157">
        <f>'将来負担比率（分子）の構造'!J$42</f>
        <v>1</v>
      </c>
      <c r="F65" s="157"/>
      <c r="G65" s="157"/>
      <c r="H65" s="157" t="str">
        <f>'将来負担比率（分子）の構造'!K$42</f>
        <v>-</v>
      </c>
      <c r="I65" s="157"/>
      <c r="J65" s="157"/>
      <c r="K65" s="157">
        <f>'将来負担比率（分子）の構造'!L$42</f>
        <v>1511</v>
      </c>
      <c r="L65" s="157"/>
      <c r="M65" s="157"/>
      <c r="N65" s="157">
        <f>'将来負担比率（分子）の構造'!M$42</f>
        <v>989</v>
      </c>
      <c r="O65" s="157"/>
      <c r="P65" s="157"/>
    </row>
    <row r="66" spans="1:16" x14ac:dyDescent="0.2">
      <c r="A66" s="157" t="s">
        <v>31</v>
      </c>
      <c r="B66" s="157">
        <f>'将来負担比率（分子）の構造'!I$41</f>
        <v>7321</v>
      </c>
      <c r="C66" s="157"/>
      <c r="D66" s="157"/>
      <c r="E66" s="157">
        <f>'将来負担比率（分子）の構造'!J$41</f>
        <v>7454</v>
      </c>
      <c r="F66" s="157"/>
      <c r="G66" s="157"/>
      <c r="H66" s="157">
        <f>'将来負担比率（分子）の構造'!K$41</f>
        <v>6955</v>
      </c>
      <c r="I66" s="157"/>
      <c r="J66" s="157"/>
      <c r="K66" s="157">
        <f>'将来負担比率（分子）の構造'!L$41</f>
        <v>6357</v>
      </c>
      <c r="L66" s="157"/>
      <c r="M66" s="157"/>
      <c r="N66" s="157">
        <f>'将来負担比率（分子）の構造'!M$41</f>
        <v>6081</v>
      </c>
      <c r="O66" s="157"/>
      <c r="P66" s="157"/>
    </row>
    <row r="67" spans="1:16" x14ac:dyDescent="0.2">
      <c r="A67" s="157" t="s">
        <v>71</v>
      </c>
      <c r="B67" s="157" t="e">
        <f>NA()</f>
        <v>#N/A</v>
      </c>
      <c r="C67" s="157">
        <f>IF(ISNUMBER('将来負担比率（分子）の構造'!I$53), IF('将来負担比率（分子）の構造'!I$53 &lt; 0, 0, '将来負担比率（分子）の構造'!I$53), NA())</f>
        <v>1404</v>
      </c>
      <c r="D67" s="157" t="e">
        <f>NA()</f>
        <v>#N/A</v>
      </c>
      <c r="E67" s="157" t="e">
        <f>NA()</f>
        <v>#N/A</v>
      </c>
      <c r="F67" s="157">
        <f>IF(ISNUMBER('将来負担比率（分子）の構造'!J$53), IF('将来負担比率（分子）の構造'!J$53 &lt; 0, 0, '将来負担比率（分子）の構造'!J$53), NA())</f>
        <v>2307</v>
      </c>
      <c r="G67" s="157" t="e">
        <f>NA()</f>
        <v>#N/A</v>
      </c>
      <c r="H67" s="157" t="e">
        <f>NA()</f>
        <v>#N/A</v>
      </c>
      <c r="I67" s="157">
        <f>IF(ISNUMBER('将来負担比率（分子）の構造'!K$53), IF('将来負担比率（分子）の構造'!K$53 &lt; 0, 0, '将来負担比率（分子）の構造'!K$53), NA())</f>
        <v>2574</v>
      </c>
      <c r="J67" s="157" t="e">
        <f>NA()</f>
        <v>#N/A</v>
      </c>
      <c r="K67" s="157" t="e">
        <f>NA()</f>
        <v>#N/A</v>
      </c>
      <c r="L67" s="157">
        <f>IF(ISNUMBER('将来負担比率（分子）の構造'!L$53), IF('将来負担比率（分子）の構造'!L$53 &lt; 0, 0, '将来負担比率（分子）の構造'!L$53), NA())</f>
        <v>3188</v>
      </c>
      <c r="M67" s="157" t="e">
        <f>NA()</f>
        <v>#N/A</v>
      </c>
      <c r="N67" s="157" t="e">
        <f>NA()</f>
        <v>#N/A</v>
      </c>
      <c r="O67" s="157">
        <f>IF(ISNUMBER('将来負担比率（分子）の構造'!M$53), IF('将来負担比率（分子）の構造'!M$53 &lt; 0, 0, '将来負担比率（分子）の構造'!M$53), NA())</f>
        <v>2480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1188</v>
      </c>
      <c r="C72" s="161">
        <f>基金残高に係る経年分析!G55</f>
        <v>1289</v>
      </c>
      <c r="D72" s="161">
        <f>基金残高に係る経年分析!H55</f>
        <v>1503</v>
      </c>
    </row>
    <row r="73" spans="1:16" x14ac:dyDescent="0.2">
      <c r="A73" s="160" t="s">
        <v>74</v>
      </c>
      <c r="B73" s="161">
        <f>基金残高に係る経年分析!F56</f>
        <v>2</v>
      </c>
      <c r="C73" s="161">
        <f>基金残高に係る経年分析!G56</f>
        <v>2</v>
      </c>
      <c r="D73" s="161">
        <f>基金残高に係る経年分析!H56</f>
        <v>2</v>
      </c>
    </row>
    <row r="74" spans="1:16" x14ac:dyDescent="0.2">
      <c r="A74" s="160" t="s">
        <v>75</v>
      </c>
      <c r="B74" s="161">
        <f>基金残高に係る経年分析!F57</f>
        <v>1250</v>
      </c>
      <c r="C74" s="161">
        <f>基金残高に係る経年分析!G57</f>
        <v>1798</v>
      </c>
      <c r="D74" s="161">
        <f>基金残高に係る経年分析!H57</f>
        <v>1893</v>
      </c>
    </row>
  </sheetData>
  <sheetProtection algorithmName="SHA-512" hashValue="7gTdWfKN6okvSei+xfw45qDCQ//ZsVW8UAOyDzQTh8dInpnyGfAbHqk/oJshmwx3K1Mh3BqOJ1fTEiP5vaA7dQ==" saltValue="gJz6jAwLPXoA7cc47meJx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2026-09-25T01:40:42Z</cp:lastPrinted>
  <dcterms:created xsi:type="dcterms:W3CDTF">2026-02-23T07:15:47Z</dcterms:created>
  <dcterms:modified xsi:type="dcterms:W3CDTF">2026-09-28T02:51:03Z</dcterms:modified>
  <cp:category/>
</cp:coreProperties>
</file>