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10.1.41.109\zaisei04\026　財政状況資料集\R8財政状況資料集\01_組合せ分析・ストック情報項目（９月公表分_R6年度決算）\05_HP公表用【完成版】\HP掲載データ\"/>
    </mc:Choice>
  </mc:AlternateContent>
  <xr:revisionPtr revIDLastSave="0" documentId="13_ncr:1_{1F80912F-608E-4FB3-817E-1D5FF35918C8}" xr6:coauthVersionLast="47" xr6:coauthVersionMax="47" xr10:uidLastSave="{00000000-0000-0000-0000-000000000000}"/>
  <bookViews>
    <workbookView xWindow="3060" yWindow="-163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4" i="10" l="1"/>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W36" i="10"/>
  <c r="BE36" i="10"/>
  <c r="AM36" i="10"/>
  <c r="C36" i="10"/>
  <c r="CO35" i="10"/>
  <c r="BW35" i="10"/>
  <c r="BE35" i="10"/>
  <c r="AM35" i="10"/>
  <c r="CO34" i="10"/>
  <c r="BW34" i="10"/>
  <c r="BE34" i="10"/>
  <c r="C34" i="10"/>
  <c r="C35" i="10" s="1"/>
  <c r="U34" i="10" s="1"/>
  <c r="U35" i="10" s="1"/>
  <c r="U36" i="10" s="1"/>
  <c r="AM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<sst xmlns="http://schemas.openxmlformats.org/spreadsheetml/2006/main" count="1133" uniqueCount="573">
  <si>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</si>
  <si>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</si>
  <si>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</si>
  <si>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</si>
  <si>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</si>
  <si>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</si>
  <si>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</si>
  <si>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</si>
  <si>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</si>
  <si>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</si>
  <si>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</si>
  <si>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</si>
  <si>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</si>
  <si>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</si>
  <si>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</si>
  <si>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</si>
  <si>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</si>
  <si>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</si>
  <si>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</si>
  <si>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</si>
  <si>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</si>
  <si>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</si>
  <si>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</si>
  <si>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</si>
  <si>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</si>
  <si>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</si>
  <si>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</si>
  <si>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</si>
  <si>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</si>
  <si>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</si>
  <si>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</si>
  <si>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</si>
  <si>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</si>
  <si>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</si>
  <si>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</si>
  <si>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</si>
  <si>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</si>
  <si>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</si>
  <si>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</si>
  <si>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</si>
  <si>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</si>
  <si>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</si>
  <si>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</si>
  <si>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</si>
  <si>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</si>
  <si>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</si>
  <si>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</si>
  <si>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</si>
  <si>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</si>
  <si>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</si>
  <si>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</si>
  <si>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</si>
  <si>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</si>
  <si>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</si>
  <si>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</si>
  <si>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</si>
  <si>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</si>
  <si>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</si>
  <si>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</si>
  <si>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</si>
  <si>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</si>
  <si>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</si>
  <si>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</si>
  <si>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</si>
  <si>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</si>
  <si>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</si>
  <si>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</si>
  <si>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</si>
  <si>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</si>
  <si>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</si>
  <si>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</si>
  <si>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</si>
  <si>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</si>
  <si>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</si>
  <si>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</si>
  <si>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</si>
  <si>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</si>
  <si>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</si>
  <si>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</si>
  <si>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愛知県</t>
    <phoneticPr fontId="5"/>
  </si>
  <si>
    <t>市町村類型</t>
    <phoneticPr fontId="5"/>
  </si>
  <si>
    <t>Ⅴ－２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</si>
  <si>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</si>
  <si>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</si>
  <si>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</si>
  <si>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</si>
  <si>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</si>
  <si>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</si>
  <si>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</si>
  <si>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</si>
  <si>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</si>
  <si>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</si>
  <si>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</si>
  <si>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</si>
  <si>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扶桑町</t>
    <phoneticPr fontId="5"/>
  </si>
  <si>
    <t>地方交付税種地</t>
    <rPh sb="0" eb="2">
      <t>チホウ</t>
    </rPh>
    <rPh sb="2" eb="5">
      <t>コウフゼイ</t>
    </rPh>
    <rPh sb="5" eb="6">
      <t>シュ</t>
    </rPh>
    <rPh sb="6" eb="7">
      <t>チ</t>
    </rPh>
    <phoneticPr fontId="5"/>
  </si>
  <si>
    <t>2-6</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</si>
  <si>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</si>
  <si>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</si>
  <si>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</si>
  <si>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</si>
  <si>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</si>
  <si>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</si>
  <si>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</si>
  <si>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</si>
  <si>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</si>
  <si>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</si>
  <si>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</si>
  <si>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</si>
  <si>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</si>
  <si>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</si>
  <si>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</si>
  <si>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</si>
  <si>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</si>
  <si>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</si>
  <si>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</si>
  <si>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</si>
  <si>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</si>
  <si>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1.0</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</si>
  <si>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</si>
  <si>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</si>
  <si>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</si>
  <si>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</si>
  <si>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</si>
  <si>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</si>
  <si>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</si>
  <si>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</si>
  <si>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</si>
  <si>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</si>
  <si>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</si>
  <si>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</si>
  <si>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</si>
  <si>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</si>
  <si>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</si>
  <si>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</si>
  <si>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</si>
  <si>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</si>
  <si>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</si>
  <si>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</si>
  <si>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</si>
  <si>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</si>
  <si>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-0.2</t>
    <phoneticPr fontId="5"/>
  </si>
  <si>
    <t>基準財政需要額</t>
    <phoneticPr fontId="25"/>
  </si>
  <si>
    <t>うち日本人(％)</t>
    <phoneticPr fontId="5"/>
  </si>
  <si>
    <t>-0.4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</si>
  <si>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</si>
  <si>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</si>
  <si>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</si>
  <si>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</si>
  <si>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</si>
  <si>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</si>
  <si>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</si>
  <si>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</si>
  <si>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</si>
  <si>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</si>
  <si>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</si>
  <si>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</si>
  <si>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</si>
  <si>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</si>
  <si>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</si>
  <si>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</si>
  <si>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</si>
  <si>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</si>
  <si>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</si>
  <si>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</si>
  <si>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</si>
  <si>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</si>
  <si>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</si>
  <si>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</si>
  <si>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</si>
  <si>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</si>
  <si>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</si>
  <si>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</si>
  <si>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</si>
  <si>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</si>
  <si>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</si>
  <si>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</si>
  <si>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</si>
  <si>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</si>
  <si>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</si>
  <si>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</si>
  <si>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</si>
  <si>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</si>
  <si>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</si>
  <si>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</si>
  <si>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</si>
  <si>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</si>
  <si>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</si>
  <si>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</si>
  <si>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</si>
  <si>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</si>
  <si>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</si>
  <si>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</si>
  <si>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</si>
  <si>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</si>
  <si>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</si>
  <si>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</si>
  <si>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</si>
  <si>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</si>
  <si>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</si>
  <si>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</si>
  <si>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</si>
  <si>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</si>
  <si>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</si>
  <si>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愛知県扶桑町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</si>
  <si>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</si>
  <si>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</si>
  <si>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</si>
  <si>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</si>
  <si>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</si>
  <si>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</si>
  <si>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</si>
  <si>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</si>
  <si>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</si>
  <si>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</si>
  <si>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</si>
  <si>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</si>
  <si>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</si>
  <si>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</si>
  <si>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</si>
  <si>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</si>
  <si>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</si>
  <si>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</si>
  <si>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</si>
  <si>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</si>
  <si>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</si>
  <si>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</si>
  <si>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</si>
  <si>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</si>
  <si>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</si>
  <si>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</si>
  <si>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</si>
  <si>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</si>
  <si>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</si>
  <si>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</si>
  <si>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</si>
  <si>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</si>
  <si>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</si>
  <si>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</si>
  <si>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</si>
  <si>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</si>
  <si>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</si>
  <si>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</si>
  <si>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</si>
  <si>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</si>
  <si>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</si>
  <si>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</si>
  <si>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</si>
  <si>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</si>
  <si>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</si>
  <si>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</si>
  <si>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</si>
  <si>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</si>
  <si>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</si>
  <si>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</si>
  <si>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</si>
  <si>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</si>
  <si>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</si>
  <si>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</si>
  <si>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</si>
  <si>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</si>
  <si>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</si>
  <si>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</si>
  <si>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</si>
  <si>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</si>
  <si>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</si>
  <si>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</si>
  <si>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</si>
  <si>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</si>
  <si>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</si>
  <si>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</si>
  <si>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</si>
  <si>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</si>
  <si>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</si>
  <si>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</si>
  <si>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</si>
  <si>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</si>
  <si>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</si>
  <si>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</si>
  <si>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</si>
  <si>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</si>
  <si>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</si>
  <si>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</si>
  <si>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</si>
  <si>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</si>
  <si>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</si>
  <si>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</si>
  <si>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</si>
  <si>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</si>
  <si>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</si>
  <si>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</si>
  <si>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</si>
  <si>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</si>
  <si>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</si>
  <si>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</si>
  <si>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</si>
  <si>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</si>
  <si>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</si>
  <si>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</si>
  <si>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</si>
  <si>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</si>
  <si>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</si>
  <si>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</si>
  <si>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</si>
  <si>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</si>
  <si>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</si>
  <si>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</si>
  <si>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</si>
  <si>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</si>
  <si>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</si>
  <si>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</si>
  <si>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</si>
  <si>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</si>
  <si>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</si>
  <si>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</si>
  <si>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</si>
  <si>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</si>
  <si>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</si>
  <si>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</si>
  <si>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</si>
  <si>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</si>
  <si>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</si>
  <si>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</si>
  <si>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</si>
  <si>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</si>
  <si>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</si>
  <si>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</si>
  <si>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</si>
  <si>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</si>
  <si>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</si>
  <si>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</si>
  <si>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</si>
  <si>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</si>
  <si>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</si>
  <si>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</si>
  <si>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</si>
  <si>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</si>
  <si>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</si>
  <si>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</si>
  <si>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</si>
  <si>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</si>
  <si>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</si>
  <si>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</si>
  <si>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</si>
  <si>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</si>
  <si>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</si>
  <si>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</si>
  <si>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</si>
  <si>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</si>
  <si>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</si>
  <si>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</si>
  <si>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</si>
  <si>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</si>
  <si>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</si>
  <si>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</si>
  <si>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愛知県扶桑町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</si>
  <si>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</si>
  <si>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</si>
  <si>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</si>
  <si>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</si>
  <si>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</si>
  <si>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</si>
  <si>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</si>
  <si>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</si>
  <si>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</si>
  <si>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</si>
  <si>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</si>
  <si>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</si>
  <si>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</si>
  <si>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</si>
  <si>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</si>
  <si>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</si>
  <si>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</si>
  <si>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</si>
  <si>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</si>
  <si>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</si>
  <si>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土地取得特別会計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</si>
  <si>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</si>
  <si>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</si>
  <si>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</si>
  <si>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</si>
  <si>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</si>
  <si>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</si>
  <si>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</si>
  <si>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</si>
  <si>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</si>
  <si>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</si>
  <si>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</si>
  <si>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</si>
  <si>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</si>
  <si>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</si>
  <si>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</si>
  <si>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</si>
  <si>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</si>
  <si>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</si>
  <si>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</si>
  <si>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</si>
  <si>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</si>
  <si>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</si>
  <si>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</si>
  <si>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</si>
  <si>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</si>
  <si>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</si>
  <si>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</si>
  <si>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</si>
  <si>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</si>
  <si>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</si>
  <si>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</si>
  <si>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</si>
  <si>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</si>
  <si>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</si>
  <si>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</si>
  <si>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</si>
  <si>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</si>
  <si>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</si>
  <si>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</si>
  <si>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</si>
  <si>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</si>
  <si>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</si>
  <si>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</si>
  <si>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</si>
  <si>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</si>
  <si>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</si>
  <si>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</si>
  <si>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</si>
  <si>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</si>
  <si>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</si>
  <si>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</si>
  <si>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</si>
  <si>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</si>
  <si>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</si>
  <si>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</si>
  <si>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</si>
  <si>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</si>
  <si>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</si>
  <si>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</si>
  <si>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</si>
  <si>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</si>
  <si>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</si>
  <si>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</si>
  <si>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</si>
  <si>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</si>
  <si>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</si>
  <si>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</si>
  <si>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</si>
  <si>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</si>
  <si>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扶桑町下水道事業会計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</si>
  <si>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</si>
  <si>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</si>
  <si>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</si>
  <si>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</si>
  <si>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</si>
  <si>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</si>
  <si>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</si>
  <si>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</si>
  <si>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</si>
  <si>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</si>
  <si>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</si>
  <si>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</si>
  <si>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</si>
  <si>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</si>
  <si>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</si>
  <si>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</si>
  <si>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</si>
  <si>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</si>
  <si>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</si>
  <si>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</si>
  <si>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</si>
  <si>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</si>
  <si>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</si>
  <si>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</si>
  <si>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</si>
  <si>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</si>
  <si>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</si>
  <si>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</si>
  <si>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</si>
  <si>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</si>
  <si>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</si>
  <si>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</si>
  <si>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</si>
  <si>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</si>
  <si>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</si>
  <si>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</si>
  <si>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</si>
  <si>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</si>
  <si>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</si>
  <si>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</si>
  <si>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</si>
  <si>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</si>
  <si>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</si>
  <si>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</si>
  <si>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</si>
  <si>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</si>
  <si>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</si>
  <si>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</si>
  <si>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</si>
  <si>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</si>
  <si>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</si>
  <si>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</si>
  <si>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</si>
  <si>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</si>
  <si>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</si>
  <si>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t>
  </si>
  <si>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</si>
  <si>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</si>
  <si>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</si>
  <si>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</si>
  <si>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</si>
  <si>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</si>
  <si>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</si>
  <si>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</si>
  <si>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</si>
  <si>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</si>
  <si>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</si>
  <si>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</si>
  <si>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</si>
  <si>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</si>
  <si>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</si>
  <si>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</si>
  <si>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</si>
  <si>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</si>
  <si>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</si>
  <si>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</si>
  <si>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</si>
  <si>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</si>
  <si>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</si>
  <si>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</si>
  <si>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</si>
  <si>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</si>
  <si>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</si>
  <si>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</si>
  <si>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2.98</t>
  </si>
  <si>
    <t>▲ 1.74</t>
  </si>
  <si>
    <t>一般会計</t>
  </si>
  <si>
    <t>下水道事業会計</t>
  </si>
  <si>
    <t>介護保険特別会計</t>
  </si>
  <si>
    <t>国民健康保険特別会計</t>
  </si>
  <si>
    <t>土地取得特別会計</t>
  </si>
  <si>
    <t>後期高齢者医療特別会計</t>
  </si>
  <si>
    <t>その他会計（赤字）</t>
  </si>
  <si>
    <t>その他会計（黒字）</t>
  </si>
  <si>
    <t>R02</t>
    <phoneticPr fontId="5"/>
  </si>
  <si>
    <t>R03</t>
    <phoneticPr fontId="5"/>
  </si>
  <si>
    <t>R04</t>
    <phoneticPr fontId="5"/>
  </si>
  <si>
    <t>R05</t>
    <phoneticPr fontId="5"/>
  </si>
  <si>
    <t>R06</t>
    <phoneticPr fontId="5"/>
  </si>
  <si>
    <t>丹羽広域事務組合（公営企業会計）</t>
    <rPh sb="0" eb="2">
      <t>ニワ</t>
    </rPh>
    <rPh sb="2" eb="4">
      <t>コウイキ</t>
    </rPh>
    <rPh sb="4" eb="6">
      <t>ジム</t>
    </rPh>
    <rPh sb="6" eb="8">
      <t>クミアイ</t>
    </rPh>
    <rPh sb="9" eb="11">
      <t>コウエイ</t>
    </rPh>
    <rPh sb="11" eb="13">
      <t>キギョウ</t>
    </rPh>
    <rPh sb="13" eb="15">
      <t>カイケイ</t>
    </rPh>
    <phoneticPr fontId="2"/>
  </si>
  <si>
    <t>丹羽広域事務組合（一般会計）</t>
    <rPh sb="0" eb="2">
      <t>ニワ</t>
    </rPh>
    <rPh sb="2" eb="4">
      <t>コウイキ</t>
    </rPh>
    <rPh sb="4" eb="6">
      <t>ジム</t>
    </rPh>
    <rPh sb="6" eb="8">
      <t>クミアイ</t>
    </rPh>
    <rPh sb="9" eb="11">
      <t>イッパン</t>
    </rPh>
    <rPh sb="11" eb="13">
      <t>カイケイ</t>
    </rPh>
    <phoneticPr fontId="2"/>
  </si>
  <si>
    <t>江南丹羽環境管理組合</t>
    <rPh sb="0" eb="2">
      <t>コウナン</t>
    </rPh>
    <rPh sb="2" eb="4">
      <t>ニワ</t>
    </rPh>
    <rPh sb="4" eb="6">
      <t>カンキョウ</t>
    </rPh>
    <rPh sb="6" eb="8">
      <t>カンリ</t>
    </rPh>
    <rPh sb="8" eb="10">
      <t>クミアイ</t>
    </rPh>
    <phoneticPr fontId="2"/>
  </si>
  <si>
    <t>愛北広域事務組合</t>
    <rPh sb="0" eb="2">
      <t>アイホク</t>
    </rPh>
    <rPh sb="2" eb="4">
      <t>コウイキ</t>
    </rPh>
    <rPh sb="4" eb="6">
      <t>ジム</t>
    </rPh>
    <rPh sb="6" eb="8">
      <t>クミアイ</t>
    </rPh>
    <phoneticPr fontId="2"/>
  </si>
  <si>
    <t>尾張北部環境組合</t>
    <rPh sb="0" eb="2">
      <t>オワリ</t>
    </rPh>
    <rPh sb="2" eb="4">
      <t>ホクブ</t>
    </rPh>
    <rPh sb="4" eb="6">
      <t>カンキョウ</t>
    </rPh>
    <rPh sb="6" eb="8">
      <t>クミアイ</t>
    </rPh>
    <phoneticPr fontId="2"/>
  </si>
  <si>
    <t>愛知県市町村職員退職手当組合</t>
    <rPh sb="0" eb="3">
      <t>アイチケン</t>
    </rPh>
    <rPh sb="3" eb="6">
      <t>シチョウソン</t>
    </rPh>
    <rPh sb="6" eb="8">
      <t>ショクイン</t>
    </rPh>
    <rPh sb="8" eb="10">
      <t>タイショク</t>
    </rPh>
    <rPh sb="10" eb="12">
      <t>テアテ</t>
    </rPh>
    <rPh sb="12" eb="14">
      <t>クミアイ</t>
    </rPh>
    <phoneticPr fontId="2"/>
  </si>
  <si>
    <t>愛知県後期高齢者医療広域連合（一般会計）</t>
    <rPh sb="0" eb="3">
      <t>アイチケン</t>
    </rPh>
    <rPh sb="3" eb="5">
      <t>コウキ</t>
    </rPh>
    <rPh sb="5" eb="8">
      <t>コウレイシャ</t>
    </rPh>
    <rPh sb="8" eb="10">
      <t>イリョウ</t>
    </rPh>
    <rPh sb="10" eb="12">
      <t>コウイキ</t>
    </rPh>
    <rPh sb="12" eb="14">
      <t>レンゴウ</t>
    </rPh>
    <rPh sb="15" eb="17">
      <t>イッパン</t>
    </rPh>
    <rPh sb="17" eb="19">
      <t>カイケイ</t>
    </rPh>
    <phoneticPr fontId="2"/>
  </si>
  <si>
    <t>愛知県後期高齢者医療広域連合（後期高齢者医療特別会計）</t>
    <rPh sb="0" eb="3">
      <t>アイチケン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2"/>
  </si>
  <si>
    <t>-</t>
    <phoneticPr fontId="2"/>
  </si>
  <si>
    <t>.</t>
    <phoneticPr fontId="2"/>
  </si>
  <si>
    <t>広域ごみ処理施設整備基金</t>
    <rPh sb="0" eb="2">
      <t>コウイキ</t>
    </rPh>
    <rPh sb="4" eb="6">
      <t>ショリ</t>
    </rPh>
    <rPh sb="6" eb="8">
      <t>シセツ</t>
    </rPh>
    <rPh sb="8" eb="10">
      <t>セイビ</t>
    </rPh>
    <rPh sb="10" eb="12">
      <t>キキン</t>
    </rPh>
    <phoneticPr fontId="5"/>
  </si>
  <si>
    <t>学校教育施設建設基金</t>
    <rPh sb="0" eb="2">
      <t>ガッコウ</t>
    </rPh>
    <rPh sb="2" eb="4">
      <t>キョウイク</t>
    </rPh>
    <rPh sb="4" eb="6">
      <t>シセツ</t>
    </rPh>
    <rPh sb="6" eb="8">
      <t>ケンセツ</t>
    </rPh>
    <rPh sb="8" eb="10">
      <t>キキン</t>
    </rPh>
    <phoneticPr fontId="5"/>
  </si>
  <si>
    <t>役場庁舎及び学校教育施設を除く公共施設建設基金</t>
    <rPh sb="0" eb="2">
      <t>ヤクバ</t>
    </rPh>
    <rPh sb="2" eb="4">
      <t>チョウシャ</t>
    </rPh>
    <rPh sb="4" eb="5">
      <t>オヨ</t>
    </rPh>
    <rPh sb="6" eb="8">
      <t>ガッコウ</t>
    </rPh>
    <rPh sb="8" eb="10">
      <t>キョウイク</t>
    </rPh>
    <rPh sb="10" eb="12">
      <t>シセツ</t>
    </rPh>
    <rPh sb="13" eb="14">
      <t>ノゾ</t>
    </rPh>
    <rPh sb="15" eb="17">
      <t>コウキョウ</t>
    </rPh>
    <rPh sb="17" eb="19">
      <t>シセツ</t>
    </rPh>
    <rPh sb="19" eb="21">
      <t>ケンセツ</t>
    </rPh>
    <rPh sb="21" eb="23">
      <t>キキン</t>
    </rPh>
    <phoneticPr fontId="5"/>
  </si>
  <si>
    <t>役場庁舎建設基金</t>
    <rPh sb="0" eb="2">
      <t>ヤクバ</t>
    </rPh>
    <rPh sb="2" eb="4">
      <t>チョウシャ</t>
    </rPh>
    <rPh sb="4" eb="6">
      <t>ケンセツ</t>
    </rPh>
    <rPh sb="6" eb="8">
      <t>キキン</t>
    </rPh>
    <phoneticPr fontId="5"/>
  </si>
  <si>
    <t>地域福祉基金</t>
    <rPh sb="0" eb="2">
      <t>チイキ</t>
    </rPh>
    <rPh sb="2" eb="4">
      <t>フクシ</t>
    </rPh>
    <rPh sb="4" eb="6">
      <t>キキン</t>
    </rPh>
    <phoneticPr fontId="5"/>
  </si>
  <si>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</si>
  <si>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</si>
  <si>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</si>
  <si>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</si>
  <si>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</si>
  <si>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</si>
  <si>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</si>
  <si>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</si>
  <si>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</si>
  <si>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実質公債費比率は類似団体と比較し低い水準であるが、今後は公共施設の更新等が順次行われるため、地方債の発行額も増加する見込みである。
今後は起債の抑制と公債費の適正化に取り組んでいく。</t>
    <rPh sb="0" eb="2">
      <t>ジッシツ</t>
    </rPh>
    <rPh sb="2" eb="5">
      <t>コウサイヒ</t>
    </rPh>
    <rPh sb="5" eb="7">
      <t>ヒリツ</t>
    </rPh>
    <rPh sb="8" eb="10">
      <t>ルイジ</t>
    </rPh>
    <rPh sb="10" eb="12">
      <t>ダンタイ</t>
    </rPh>
    <rPh sb="13" eb="15">
      <t>ヒカク</t>
    </rPh>
    <rPh sb="16" eb="17">
      <t>ヒク</t>
    </rPh>
    <rPh sb="18" eb="20">
      <t>スイジュン</t>
    </rPh>
    <rPh sb="25" eb="27">
      <t>コンゴ</t>
    </rPh>
    <rPh sb="28" eb="30">
      <t>コウキョウ</t>
    </rPh>
    <rPh sb="30" eb="32">
      <t>シセツ</t>
    </rPh>
    <rPh sb="33" eb="35">
      <t>コウシン</t>
    </rPh>
    <rPh sb="35" eb="36">
      <t>トウ</t>
    </rPh>
    <rPh sb="37" eb="39">
      <t>ジュンジ</t>
    </rPh>
    <rPh sb="39" eb="40">
      <t>オコナ</t>
    </rPh>
    <rPh sb="46" eb="49">
      <t>チホウサイ</t>
    </rPh>
    <rPh sb="50" eb="53">
      <t>ハッコウガク</t>
    </rPh>
    <rPh sb="54" eb="56">
      <t>ゾウカ</t>
    </rPh>
    <rPh sb="58" eb="60">
      <t>ミコ</t>
    </rPh>
    <rPh sb="66" eb="68">
      <t>コンゴ</t>
    </rPh>
    <rPh sb="69" eb="71">
      <t>キサイ</t>
    </rPh>
    <rPh sb="72" eb="74">
      <t>ヨクセイ</t>
    </rPh>
    <rPh sb="75" eb="78">
      <t>コウサイヒ</t>
    </rPh>
    <rPh sb="79" eb="81">
      <t>テキセイ</t>
    </rPh>
    <rPh sb="81" eb="82">
      <t>カ</t>
    </rPh>
    <rPh sb="83" eb="84">
      <t>ト</t>
    </rPh>
    <rPh sb="85" eb="86">
      <t>ク</t>
    </rPh>
    <phoneticPr fontId="5"/>
  </si>
  <si>
    <t>実質公債費比率</t>
    <phoneticPr fontId="5"/>
  </si>
  <si>
    <t>有形固定資産減価償却率については、類似団体と比較して高い水準となっている。
今後も施設の適正な維持管理や計画的な改修・更新を進めていく。
また、公共施設等総合管理計画等に基づき、老朽化した施設の長寿命化工事や更新を行う見込みである。</t>
    <rPh sb="85" eb="86">
      <t>モト</t>
    </rPh>
    <rPh sb="89" eb="91">
      <t>ロウキュウ</t>
    </rPh>
    <rPh sb="91" eb="92">
      <t>カ</t>
    </rPh>
    <rPh sb="94" eb="96">
      <t>シセツ</t>
    </rPh>
    <rPh sb="97" eb="98">
      <t>チョウ</t>
    </rPh>
    <rPh sb="98" eb="100">
      <t>ジュミョウ</t>
    </rPh>
    <rPh sb="100" eb="101">
      <t>カ</t>
    </rPh>
    <rPh sb="101" eb="103">
      <t>コウジ</t>
    </rPh>
    <rPh sb="104" eb="106">
      <t>コウシン</t>
    </rPh>
    <rPh sb="107" eb="108">
      <t>オコナ</t>
    </rPh>
    <rPh sb="109" eb="111">
      <t>ミコ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</si>
</sst>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6957B6FF-3A5B-45F0-97DF-E74D3C9CBB41}"/>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52068</c:v>
                </c:pt>
                <c:pt idx="1">
                  <c:v>47161</c:v>
                </c:pt>
                <c:pt idx="2">
                  <c:v>43423</c:v>
                </c:pt>
                <c:pt idx="3">
                  <c:v>45265</c:v>
                </c:pt>
                <c:pt idx="4">
                  <c:v>54621</c:v>
                </c:pt>
              </c:numCache>
            </c:numRef>
          </c:val>
          <c:smooth val="0"/>
          <c:extLst>
            <c:ext xmlns:c16="http://schemas.microsoft.com/office/drawing/2014/chart" uri="{C3380CC4-5D6E-409C-BE32-E72D297353CC}">
              <c16:uniqueId val="{00000000-5201-4F85-8ADD-54011B4FA00D}"/>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16541</c:v>
                </c:pt>
                <c:pt idx="1">
                  <c:v>18606</c:v>
                </c:pt>
                <c:pt idx="2">
                  <c:v>30408</c:v>
                </c:pt>
                <c:pt idx="3">
                  <c:v>20862</c:v>
                </c:pt>
                <c:pt idx="4">
                  <c:v>21760</c:v>
                </c:pt>
              </c:numCache>
            </c:numRef>
          </c:val>
          <c:smooth val="0"/>
          <c:extLst>
            <c:ext xmlns:c16="http://schemas.microsoft.com/office/drawing/2014/chart" uri="{C3380CC4-5D6E-409C-BE32-E72D297353CC}">
              <c16:uniqueId val="{00000001-5201-4F85-8ADD-54011B4FA00D}"/>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c:v>
                </c:pt>
                <c:pt idx="1">
                  <c:v>5.55</c:v>
                </c:pt>
                <c:pt idx="2">
                  <c:v>5.07</c:v>
                </c:pt>
                <c:pt idx="3">
                  <c:v>4.01</c:v>
                </c:pt>
                <c:pt idx="4">
                  <c:v>5.0599999999999996</c:v>
                </c:pt>
              </c:numCache>
            </c:numRef>
          </c:val>
          <c:extLst>
            <c:ext xmlns:c16="http://schemas.microsoft.com/office/drawing/2014/chart" uri="{C3380CC4-5D6E-409C-BE32-E72D297353CC}">
              <c16:uniqueId val="{00000000-7D0E-44BB-9427-D95E5872766E}"/>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14.77</c:v>
                </c:pt>
                <c:pt idx="1">
                  <c:v>19.09</c:v>
                </c:pt>
                <c:pt idx="2">
                  <c:v>17.16</c:v>
                </c:pt>
                <c:pt idx="3">
                  <c:v>15.66</c:v>
                </c:pt>
                <c:pt idx="4">
                  <c:v>15.43</c:v>
                </c:pt>
              </c:numCache>
            </c:numRef>
          </c:val>
          <c:extLst>
            <c:ext xmlns:c16="http://schemas.microsoft.com/office/drawing/2014/chart" uri="{C3380CC4-5D6E-409C-BE32-E72D297353CC}">
              <c16:uniqueId val="{00000001-7D0E-44BB-9427-D95E5872766E}"/>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1.22</c:v>
                </c:pt>
                <c:pt idx="1">
                  <c:v>6.14</c:v>
                </c:pt>
                <c:pt idx="2">
                  <c:v>-2.98</c:v>
                </c:pt>
                <c:pt idx="3">
                  <c:v>-1.74</c:v>
                </c:pt>
                <c:pt idx="4">
                  <c:v>1.56</c:v>
                </c:pt>
              </c:numCache>
            </c:numRef>
          </c:val>
          <c:smooth val="0"/>
          <c:extLst>
            <c:ext xmlns:c16="http://schemas.microsoft.com/office/drawing/2014/chart" uri="{C3380CC4-5D6E-409C-BE32-E72D297353CC}">
              <c16:uniqueId val="{00000002-7D0E-44BB-9427-D95E5872766E}"/>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69F2-43E0-BB12-66A79B572E12}"/>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69F2-43E0-BB12-66A79B572E12}"/>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69F2-43E0-BB12-66A79B572E12}"/>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69F2-43E0-BB12-66A79B572E12}"/>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0.01</c:v>
                </c:pt>
              </c:numCache>
            </c:numRef>
          </c:val>
          <c:extLst>
            <c:ext xmlns:c16="http://schemas.microsoft.com/office/drawing/2014/chart" uri="{C3380CC4-5D6E-409C-BE32-E72D297353CC}">
              <c16:uniqueId val="{00000004-69F2-43E0-BB12-66A79B572E12}"/>
            </c:ext>
          </c:extLst>
        </c:ser>
        <c:ser>
          <c:idx val="5"/>
          <c:order val="5"/>
          <c:tx>
            <c:strRef>
              <c:f>データシート!$A$32</c:f>
              <c:strCache>
                <c:ptCount val="1"/>
                <c:pt idx="0">
                  <c:v>土地取得特別会計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0.04</c:v>
                </c:pt>
                <c:pt idx="2">
                  <c:v>#N/A</c:v>
                </c:pt>
                <c:pt idx="3">
                  <c:v>0.04</c:v>
                </c:pt>
                <c:pt idx="4">
                  <c:v>#N/A</c:v>
                </c:pt>
                <c:pt idx="5">
                  <c:v>0.04</c:v>
                </c:pt>
                <c:pt idx="6">
                  <c:v>#N/A</c:v>
                </c:pt>
                <c:pt idx="7">
                  <c:v>0.04</c:v>
                </c:pt>
                <c:pt idx="8">
                  <c:v>#N/A</c:v>
                </c:pt>
                <c:pt idx="9">
                  <c:v>0.04</c:v>
                </c:pt>
              </c:numCache>
            </c:numRef>
          </c:val>
          <c:extLst>
            <c:ext xmlns:c16="http://schemas.microsoft.com/office/drawing/2014/chart" uri="{C3380CC4-5D6E-409C-BE32-E72D297353CC}">
              <c16:uniqueId val="{00000005-69F2-43E0-BB12-66A79B572E12}"/>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1.63</c:v>
                </c:pt>
                <c:pt idx="2">
                  <c:v>#N/A</c:v>
                </c:pt>
                <c:pt idx="3">
                  <c:v>1.74</c:v>
                </c:pt>
                <c:pt idx="4">
                  <c:v>#N/A</c:v>
                </c:pt>
                <c:pt idx="5">
                  <c:v>1.2</c:v>
                </c:pt>
                <c:pt idx="6">
                  <c:v>#N/A</c:v>
                </c:pt>
                <c:pt idx="7">
                  <c:v>0.27</c:v>
                </c:pt>
                <c:pt idx="8">
                  <c:v>#N/A</c:v>
                </c:pt>
                <c:pt idx="9">
                  <c:v>0.16</c:v>
                </c:pt>
              </c:numCache>
            </c:numRef>
          </c:val>
          <c:extLst>
            <c:ext xmlns:c16="http://schemas.microsoft.com/office/drawing/2014/chart" uri="{C3380CC4-5D6E-409C-BE32-E72D297353CC}">
              <c16:uniqueId val="{00000006-69F2-43E0-BB12-66A79B572E12}"/>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1.41</c:v>
                </c:pt>
                <c:pt idx="2">
                  <c:v>#N/A</c:v>
                </c:pt>
                <c:pt idx="3">
                  <c:v>0.75</c:v>
                </c:pt>
                <c:pt idx="4">
                  <c:v>#N/A</c:v>
                </c:pt>
                <c:pt idx="5">
                  <c:v>1.34</c:v>
                </c:pt>
                <c:pt idx="6">
                  <c:v>#N/A</c:v>
                </c:pt>
                <c:pt idx="7">
                  <c:v>0.62</c:v>
                </c:pt>
                <c:pt idx="8">
                  <c:v>#N/A</c:v>
                </c:pt>
                <c:pt idx="9">
                  <c:v>1.74</c:v>
                </c:pt>
              </c:numCache>
            </c:numRef>
          </c:val>
          <c:extLst>
            <c:ext xmlns:c16="http://schemas.microsoft.com/office/drawing/2014/chart" uri="{C3380CC4-5D6E-409C-BE32-E72D297353CC}">
              <c16:uniqueId val="{00000007-69F2-43E0-BB12-66A79B572E12}"/>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1.29</c:v>
                </c:pt>
                <c:pt idx="2">
                  <c:v>#N/A</c:v>
                </c:pt>
                <c:pt idx="3">
                  <c:v>1.51</c:v>
                </c:pt>
                <c:pt idx="4">
                  <c:v>#N/A</c:v>
                </c:pt>
                <c:pt idx="5">
                  <c:v>2.13</c:v>
                </c:pt>
                <c:pt idx="6">
                  <c:v>#N/A</c:v>
                </c:pt>
                <c:pt idx="7">
                  <c:v>2.59</c:v>
                </c:pt>
                <c:pt idx="8">
                  <c:v>#N/A</c:v>
                </c:pt>
                <c:pt idx="9">
                  <c:v>2.68</c:v>
                </c:pt>
              </c:numCache>
            </c:numRef>
          </c:val>
          <c:extLst>
            <c:ext xmlns:c16="http://schemas.microsoft.com/office/drawing/2014/chart" uri="{C3380CC4-5D6E-409C-BE32-E72D297353CC}">
              <c16:uniqueId val="{00000008-69F2-43E0-BB12-66A79B572E12}"/>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4.95</c:v>
                </c:pt>
                <c:pt idx="2">
                  <c:v>#N/A</c:v>
                </c:pt>
                <c:pt idx="3">
                  <c:v>5.5</c:v>
                </c:pt>
                <c:pt idx="4">
                  <c:v>#N/A</c:v>
                </c:pt>
                <c:pt idx="5">
                  <c:v>5.0199999999999996</c:v>
                </c:pt>
                <c:pt idx="6">
                  <c:v>#N/A</c:v>
                </c:pt>
                <c:pt idx="7">
                  <c:v>3.96</c:v>
                </c:pt>
                <c:pt idx="8">
                  <c:v>#N/A</c:v>
                </c:pt>
                <c:pt idx="9">
                  <c:v>5.01</c:v>
                </c:pt>
              </c:numCache>
            </c:numRef>
          </c:val>
          <c:extLst>
            <c:ext xmlns:c16="http://schemas.microsoft.com/office/drawing/2014/chart" uri="{C3380CC4-5D6E-409C-BE32-E72D297353CC}">
              <c16:uniqueId val="{00000009-69F2-43E0-BB12-66A79B572E12}"/>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778</c:v>
                </c:pt>
                <c:pt idx="5">
                  <c:v>780</c:v>
                </c:pt>
                <c:pt idx="8">
                  <c:v>791</c:v>
                </c:pt>
                <c:pt idx="11">
                  <c:v>812</c:v>
                </c:pt>
                <c:pt idx="14">
                  <c:v>782</c:v>
                </c:pt>
              </c:numCache>
            </c:numRef>
          </c:val>
          <c:extLst>
            <c:ext xmlns:c16="http://schemas.microsoft.com/office/drawing/2014/chart" uri="{C3380CC4-5D6E-409C-BE32-E72D297353CC}">
              <c16:uniqueId val="{00000000-7D6F-43F6-B98D-21EE75E51844}"/>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7D6F-43F6-B98D-21EE75E51844}"/>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c:v>
                </c:pt>
                <c:pt idx="3">
                  <c:v>0</c:v>
                </c:pt>
                <c:pt idx="6">
                  <c:v>0</c:v>
                </c:pt>
                <c:pt idx="9">
                  <c:v>0</c:v>
                </c:pt>
                <c:pt idx="12">
                  <c:v>0</c:v>
                </c:pt>
              </c:numCache>
            </c:numRef>
          </c:val>
          <c:extLst>
            <c:ext xmlns:c16="http://schemas.microsoft.com/office/drawing/2014/chart" uri="{C3380CC4-5D6E-409C-BE32-E72D297353CC}">
              <c16:uniqueId val="{00000002-7D6F-43F6-B98D-21EE75E51844}"/>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45</c:v>
                </c:pt>
                <c:pt idx="3">
                  <c:v>26</c:v>
                </c:pt>
                <c:pt idx="6">
                  <c:v>7</c:v>
                </c:pt>
                <c:pt idx="9">
                  <c:v>7</c:v>
                </c:pt>
                <c:pt idx="12">
                  <c:v>10</c:v>
                </c:pt>
              </c:numCache>
            </c:numRef>
          </c:val>
          <c:extLst>
            <c:ext xmlns:c16="http://schemas.microsoft.com/office/drawing/2014/chart" uri="{C3380CC4-5D6E-409C-BE32-E72D297353CC}">
              <c16:uniqueId val="{00000003-7D6F-43F6-B98D-21EE75E51844}"/>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146</c:v>
                </c:pt>
                <c:pt idx="3">
                  <c:v>106</c:v>
                </c:pt>
                <c:pt idx="6">
                  <c:v>115</c:v>
                </c:pt>
                <c:pt idx="9">
                  <c:v>131</c:v>
                </c:pt>
                <c:pt idx="12">
                  <c:v>143</c:v>
                </c:pt>
              </c:numCache>
            </c:numRef>
          </c:val>
          <c:extLst>
            <c:ext xmlns:c16="http://schemas.microsoft.com/office/drawing/2014/chart" uri="{C3380CC4-5D6E-409C-BE32-E72D297353CC}">
              <c16:uniqueId val="{00000004-7D6F-43F6-B98D-21EE75E51844}"/>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D6F-43F6-B98D-21EE75E51844}"/>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7D6F-43F6-B98D-21EE75E51844}"/>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639</c:v>
                </c:pt>
                <c:pt idx="3">
                  <c:v>674</c:v>
                </c:pt>
                <c:pt idx="6">
                  <c:v>737</c:v>
                </c:pt>
                <c:pt idx="9">
                  <c:v>712</c:v>
                </c:pt>
                <c:pt idx="12">
                  <c:v>693</c:v>
                </c:pt>
              </c:numCache>
            </c:numRef>
          </c:val>
          <c:extLst>
            <c:ext xmlns:c16="http://schemas.microsoft.com/office/drawing/2014/chart" uri="{C3380CC4-5D6E-409C-BE32-E72D297353CC}">
              <c16:uniqueId val="{00000007-7D6F-43F6-B98D-21EE75E51844}"/>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54</c:v>
                </c:pt>
                <c:pt idx="2">
                  <c:v>#N/A</c:v>
                </c:pt>
                <c:pt idx="3">
                  <c:v>#N/A</c:v>
                </c:pt>
                <c:pt idx="4">
                  <c:v>26</c:v>
                </c:pt>
                <c:pt idx="5">
                  <c:v>#N/A</c:v>
                </c:pt>
                <c:pt idx="6">
                  <c:v>#N/A</c:v>
                </c:pt>
                <c:pt idx="7">
                  <c:v>68</c:v>
                </c:pt>
                <c:pt idx="8">
                  <c:v>#N/A</c:v>
                </c:pt>
                <c:pt idx="9">
                  <c:v>#N/A</c:v>
                </c:pt>
                <c:pt idx="10">
                  <c:v>38</c:v>
                </c:pt>
                <c:pt idx="11">
                  <c:v>#N/A</c:v>
                </c:pt>
                <c:pt idx="12">
                  <c:v>#N/A</c:v>
                </c:pt>
                <c:pt idx="13">
                  <c:v>64</c:v>
                </c:pt>
                <c:pt idx="14">
                  <c:v>#N/A</c:v>
                </c:pt>
              </c:numCache>
            </c:numRef>
          </c:val>
          <c:smooth val="0"/>
          <c:extLst>
            <c:ext xmlns:c16="http://schemas.microsoft.com/office/drawing/2014/chart" uri="{C3380CC4-5D6E-409C-BE32-E72D297353CC}">
              <c16:uniqueId val="{00000008-7D6F-43F6-B98D-21EE75E51844}"/>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7932</c:v>
                </c:pt>
                <c:pt idx="5">
                  <c:v>7967</c:v>
                </c:pt>
                <c:pt idx="8">
                  <c:v>7629</c:v>
                </c:pt>
                <c:pt idx="11">
                  <c:v>7156</c:v>
                </c:pt>
                <c:pt idx="14">
                  <c:v>6592</c:v>
                </c:pt>
              </c:numCache>
            </c:numRef>
          </c:val>
          <c:extLst>
            <c:ext xmlns:c16="http://schemas.microsoft.com/office/drawing/2014/chart" uri="{C3380CC4-5D6E-409C-BE32-E72D297353CC}">
              <c16:uniqueId val="{00000000-57DC-48F7-8D0A-526CC462094E}"/>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2520</c:v>
                </c:pt>
                <c:pt idx="5">
                  <c:v>2679</c:v>
                </c:pt>
                <c:pt idx="8">
                  <c:v>2631</c:v>
                </c:pt>
                <c:pt idx="11">
                  <c:v>2610</c:v>
                </c:pt>
                <c:pt idx="14">
                  <c:v>2670</c:v>
                </c:pt>
              </c:numCache>
            </c:numRef>
          </c:val>
          <c:extLst>
            <c:ext xmlns:c16="http://schemas.microsoft.com/office/drawing/2014/chart" uri="{C3380CC4-5D6E-409C-BE32-E72D297353CC}">
              <c16:uniqueId val="{00000001-57DC-48F7-8D0A-526CC462094E}"/>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3126</c:v>
                </c:pt>
                <c:pt idx="5">
                  <c:v>3945</c:v>
                </c:pt>
                <c:pt idx="8">
                  <c:v>3905</c:v>
                </c:pt>
                <c:pt idx="11">
                  <c:v>4123</c:v>
                </c:pt>
                <c:pt idx="14">
                  <c:v>4410</c:v>
                </c:pt>
              </c:numCache>
            </c:numRef>
          </c:val>
          <c:extLst>
            <c:ext xmlns:c16="http://schemas.microsoft.com/office/drawing/2014/chart" uri="{C3380CC4-5D6E-409C-BE32-E72D297353CC}">
              <c16:uniqueId val="{00000002-57DC-48F7-8D0A-526CC462094E}"/>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7DC-48F7-8D0A-526CC462094E}"/>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7DC-48F7-8D0A-526CC462094E}"/>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7DC-48F7-8D0A-526CC462094E}"/>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1320</c:v>
                </c:pt>
                <c:pt idx="3">
                  <c:v>1267</c:v>
                </c:pt>
                <c:pt idx="6">
                  <c:v>1210</c:v>
                </c:pt>
                <c:pt idx="9">
                  <c:v>1058</c:v>
                </c:pt>
                <c:pt idx="12">
                  <c:v>1293</c:v>
                </c:pt>
              </c:numCache>
            </c:numRef>
          </c:val>
          <c:extLst>
            <c:ext xmlns:c16="http://schemas.microsoft.com/office/drawing/2014/chart" uri="{C3380CC4-5D6E-409C-BE32-E72D297353CC}">
              <c16:uniqueId val="{00000006-57DC-48F7-8D0A-526CC462094E}"/>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58</c:v>
                </c:pt>
                <c:pt idx="3">
                  <c:v>31</c:v>
                </c:pt>
                <c:pt idx="6">
                  <c:v>36</c:v>
                </c:pt>
                <c:pt idx="9">
                  <c:v>39</c:v>
                </c:pt>
                <c:pt idx="12">
                  <c:v>148</c:v>
                </c:pt>
              </c:numCache>
            </c:numRef>
          </c:val>
          <c:extLst>
            <c:ext xmlns:c16="http://schemas.microsoft.com/office/drawing/2014/chart" uri="{C3380CC4-5D6E-409C-BE32-E72D297353CC}">
              <c16:uniqueId val="{00000007-57DC-48F7-8D0A-526CC462094E}"/>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2677</c:v>
                </c:pt>
                <c:pt idx="3">
                  <c:v>2424</c:v>
                </c:pt>
                <c:pt idx="6">
                  <c:v>2271</c:v>
                </c:pt>
                <c:pt idx="9">
                  <c:v>2110</c:v>
                </c:pt>
                <c:pt idx="12">
                  <c:v>2314</c:v>
                </c:pt>
              </c:numCache>
            </c:numRef>
          </c:val>
          <c:extLst>
            <c:ext xmlns:c16="http://schemas.microsoft.com/office/drawing/2014/chart" uri="{C3380CC4-5D6E-409C-BE32-E72D297353CC}">
              <c16:uniqueId val="{00000008-57DC-48F7-8D0A-526CC462094E}"/>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57DC-48F7-8D0A-526CC462094E}"/>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7429</c:v>
                </c:pt>
                <c:pt idx="3">
                  <c:v>7588</c:v>
                </c:pt>
                <c:pt idx="6">
                  <c:v>7048</c:v>
                </c:pt>
                <c:pt idx="9">
                  <c:v>6513</c:v>
                </c:pt>
                <c:pt idx="12">
                  <c:v>6111</c:v>
                </c:pt>
              </c:numCache>
            </c:numRef>
          </c:val>
          <c:extLst>
            <c:ext xmlns:c16="http://schemas.microsoft.com/office/drawing/2014/chart" uri="{C3380CC4-5D6E-409C-BE32-E72D297353CC}">
              <c16:uniqueId val="{0000000A-57DC-48F7-8D0A-526CC462094E}"/>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57DC-48F7-8D0A-526CC462094E}"/>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1288</c:v>
                </c:pt>
                <c:pt idx="1">
                  <c:v>1220</c:v>
                </c:pt>
                <c:pt idx="2">
                  <c:v>1249</c:v>
                </c:pt>
              </c:numCache>
            </c:numRef>
          </c:val>
          <c:extLst>
            <c:ext xmlns:c16="http://schemas.microsoft.com/office/drawing/2014/chart" uri="{C3380CC4-5D6E-409C-BE32-E72D297353CC}">
              <c16:uniqueId val="{00000000-9AF5-431A-84C2-98219C5742FD}"/>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313</c:v>
                </c:pt>
                <c:pt idx="1">
                  <c:v>352</c:v>
                </c:pt>
                <c:pt idx="2">
                  <c:v>370</c:v>
                </c:pt>
              </c:numCache>
            </c:numRef>
          </c:val>
          <c:extLst>
            <c:ext xmlns:c16="http://schemas.microsoft.com/office/drawing/2014/chart" uri="{C3380CC4-5D6E-409C-BE32-E72D297353CC}">
              <c16:uniqueId val="{00000001-9AF5-431A-84C2-98219C5742FD}"/>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2071</c:v>
                </c:pt>
                <c:pt idx="1">
                  <c:v>2372</c:v>
                </c:pt>
                <c:pt idx="2">
                  <c:v>2346</c:v>
                </c:pt>
              </c:numCache>
            </c:numRef>
          </c:val>
          <c:extLst>
            <c:ext xmlns:c16="http://schemas.microsoft.com/office/drawing/2014/chart" uri="{C3380CC4-5D6E-409C-BE32-E72D297353CC}">
              <c16:uniqueId val="{00000002-9AF5-431A-84C2-98219C5742FD}"/>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{A76EF4DD-49B9-42A4-9BD8-034D82E257C6}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2568-4DE6-973A-AE822E0E93A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{EC129D72-E4E8-4E8F-A37D-55C6432BAEB2}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568-4DE6-973A-AE822E0E93A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{3AF5A6DF-E06E-496F-9613-44224FBF3491}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568-4DE6-973A-AE822E0E93A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{A646A9C2-9018-4EAA-AFCC-ABFB85BAF7A8}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568-4DE6-973A-AE822E0E93A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{A5B9CF3C-5EC7-4678-97A9-0972D47F5F9D}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568-4DE6-973A-AE822E0E93A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{DECC50C4-F01C-4D51-81E8-9FF9D81BEB31}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2568-4DE6-973A-AE822E0E93A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{55D18C15-8E58-43D7-B9CE-72F60AFB17F3}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2568-4DE6-973A-AE822E0E93A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{5822C444-8E75-4C34-B99A-5A451127027E}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2568-4DE6-973A-AE822E0E93A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{2EC44BD2-6960-432C-A65F-21E9D75D4C7F}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2568-4DE6-973A-AE822E0E93A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66.8</c:v>
                </c:pt>
                <c:pt idx="8">
                  <c:v>68.3</c:v>
                </c:pt>
                <c:pt idx="16">
                  <c:v>69.2</c:v>
                </c:pt>
                <c:pt idx="24">
                  <c:v>70.900000000000006</c:v>
                </c:pt>
                <c:pt idx="32">
                  <c:v>53.2</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2568-4DE6-973A-AE822E0E93A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{B3DD040C-0CBC-45CE-805D-60152AEDF3FA}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2568-4DE6-973A-AE822E0E93A4}"/>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{0BC36EE9-9374-4784-9810-D2584F4C6FB0}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568-4DE6-973A-AE822E0E93A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{F769C9F8-5220-4CB3-9C82-101688E111FF}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568-4DE6-973A-AE822E0E93A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{CE7DE3D7-61A3-409C-A78B-9BEF48657595}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568-4DE6-973A-AE822E0E93A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{4EEB8076-E09B-4CE0-8D26-9BB2E8D7015E}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568-4DE6-973A-AE822E0E93A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{965CF033-431A-4104-91F7-5E644514ECAC}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2568-4DE6-973A-AE822E0E93A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{A2FC2987-69A2-4786-8EB5-10AD3E8B47C6}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2568-4DE6-973A-AE822E0E93A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{B3902090-B4F1-4C22-B4AF-EA93C30D1E54}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2568-4DE6-973A-AE822E0E93A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{4E8EEDC0-6319-4630-BAD6-E4D6FA63F103}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2568-4DE6-973A-AE822E0E93A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61.4</c:v>
                </c:pt>
                <c:pt idx="16">
                  <c:v>62.6</c:v>
                </c:pt>
                <c:pt idx="24">
                  <c:v>63.6</c:v>
                </c:pt>
                <c:pt idx="32">
                  <c:v>64.099999999999994</c:v>
                </c:pt>
              </c:numCache>
            </c:numRef>
          </c:xVal>
          <c:yVal>
            <c:numRef>
              <c:f>公会計指標分析・財政指標組合せ分析表!$BP$55:$DC$55</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2568-4DE6-973A-AE822E0E93A4}"/>
            </c:ext>
          </c:extLst>
        </c:ser>
        <c:dLbls>
          <c:showLegendKey val="0"/>
          <c:showVal val="1"/>
          <c:showCatName val="0"/>
          <c:showSerName val="0"/>
          <c:showPercent val="0"/>
          <c:showBubbleSize val="0"/>
        </c:dLbls>
        <c:axId val="46179840"/>
        <c:axId val="46181760"/>
      </c:scatterChart>
      <c:valAx>
        <c:axId val="46179840"/>
        <c:scaling>
          <c:orientation val="maxMin"/>
          <c:max val="65"/>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{810DACBF-2DE5-423D-8EC3-267452B4005B}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35A8-4131-B04B-2835BF0CA7A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{EBC0848D-5369-4C52-A44C-A897B8BEF21B}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5A8-4131-B04B-2835BF0CA7A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{090B17B8-4384-40A8-AE46-2E4B827095A4}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5A8-4131-B04B-2835BF0CA7A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{4F3DE98A-D9D7-4A3E-860F-E6D16CDFA594}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5A8-4131-B04B-2835BF0CA7A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{6982565A-BA81-4E31-938A-8C89789F6A0D}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5A8-4131-B04B-2835BF0CA7AE}"/>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{6E76E693-76D0-4A5D-96EB-78878DB3D266}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35A8-4131-B04B-2835BF0CA7AE}"/>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{2D8E4693-89B1-4047-9E08-28990C114684}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35A8-4131-B04B-2835BF0CA7AE}"/>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{D28BF619-5238-4D7B-AD24-1BFD75EAC1C4}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35A8-4131-B04B-2835BF0CA7AE}"/>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{B95FA658-1EF9-49BE-8B6B-3D5BF71DA219}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35A8-4131-B04B-2835BF0CA7A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0.9</c:v>
                </c:pt>
                <c:pt idx="8">
                  <c:v>0.6</c:v>
                </c:pt>
                <c:pt idx="16">
                  <c:v>0.7</c:v>
                </c:pt>
                <c:pt idx="24">
                  <c:v>0.6</c:v>
                </c:pt>
                <c:pt idx="32">
                  <c:v>0.7</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35A8-4131-B04B-2835BF0CA7A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{AA6406C4-B0C7-4E1A-901A-4092A5D4DD30}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35A8-4131-B04B-2835BF0CA7A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{15EAC2A5-39BA-4C3D-82A0-98D873FF860F}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5A8-4131-B04B-2835BF0CA7A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{DEB29499-0CD8-4987-B80D-780E0961A6B2}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5A8-4131-B04B-2835BF0CA7A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{A98AF6CC-7AA6-401C-BB71-9D9F7E935800}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5A8-4131-B04B-2835BF0CA7A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{42BFC316-0F66-4229-9F8D-79C566335D5F}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5A8-4131-B04B-2835BF0CA7AE}"/>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{6DA035E7-3E38-4BB1-BD1A-9528CB6073DD}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35A8-4131-B04B-2835BF0CA7AE}"/>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{6D60B12E-E7E6-4BE8-80FE-D6FAAB72A6F4}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35A8-4131-B04B-2835BF0CA7AE}"/>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{F7B8DC68-04D8-4D20-8A40-B49824A20C36}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35A8-4131-B04B-2835BF0CA7AE}"/>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{3B03D51E-FD47-4361-B306-4E0B869879AC}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35A8-4131-B04B-2835BF0CA7A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6.3</c:v>
                </c:pt>
                <c:pt idx="16">
                  <c:v>6.6</c:v>
                </c:pt>
                <c:pt idx="24">
                  <c:v>6.8</c:v>
                </c:pt>
                <c:pt idx="32">
                  <c:v>7</c:v>
                </c:pt>
              </c:numCache>
            </c:numRef>
          </c:xVal>
          <c:yVal>
            <c:numRef>
              <c:f>公会計指標分析・財政指標組合せ分析表!$BP$77:$DC$77</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35A8-4131-B04B-2835BF0CA7AE}"/>
            </c:ext>
          </c:extLst>
        </c:ser>
        <c:dLbls>
          <c:showLegendKey val="0"/>
          <c:showVal val="1"/>
          <c:showCatName val="0"/>
          <c:showSerName val="0"/>
          <c:showPercent val="0"/>
          <c:showBubbleSize val="0"/>
        </c:dLbls>
        <c:axId val="84219776"/>
        <c:axId val="84234240"/>
      </c:scatterChart>
      <c:valAx>
        <c:axId val="84219776"/>
        <c:scaling>
          <c:orientation val="maxMin"/>
          <c:max val="7.1"/>
          <c:min val="6.1"/>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愛知県扶桑町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35,043
34,222
11.19
12,873,633
12,462,717
409,756
8,091,248
6,110,901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0">
              <a:latin typeface="+mn-ea"/>
              <a:ea typeface="+mn-ea"/>
            </a:rPr>
            <a:t>　昨年度と同水準となった。全国平均より</a:t>
          </a:r>
          <a:r>
            <a:rPr kumimoji="1" lang="en-US" altLang="ja-JP" sz="1100" b="0">
              <a:latin typeface="+mn-ea"/>
              <a:ea typeface="+mn-ea"/>
            </a:rPr>
            <a:t>0.26</a:t>
          </a:r>
          <a:r>
            <a:rPr kumimoji="1" lang="ja-JP" altLang="en-US" sz="1100" b="0">
              <a:latin typeface="+mn-ea"/>
              <a:ea typeface="+mn-ea"/>
            </a:rPr>
            <a:t>高い水準であるが、愛知県平均と比較すると</a:t>
          </a:r>
          <a:r>
            <a:rPr kumimoji="1" lang="en-US" altLang="ja-JP" sz="1100" b="0">
              <a:latin typeface="+mn-ea"/>
              <a:ea typeface="+mn-ea"/>
            </a:rPr>
            <a:t>0.15</a:t>
          </a:r>
          <a:r>
            <a:rPr kumimoji="1" lang="ja-JP" altLang="en-US" sz="1100" b="0">
              <a:latin typeface="+mn-ea"/>
              <a:ea typeface="+mn-ea"/>
            </a:rPr>
            <a:t>下回っている。</a:t>
          </a:r>
          <a:endParaRPr kumimoji="1" lang="en-US" altLang="ja-JP" sz="1100" b="0">
            <a:latin typeface="+mn-ea"/>
            <a:ea typeface="+mn-ea"/>
          </a:endParaRPr>
        </a:p>
        <a:p>
          <a:r>
            <a:rPr kumimoji="1" lang="ja-JP" altLang="en-US" sz="1100" b="0">
              <a:latin typeface="+mn-ea"/>
              <a:ea typeface="+mn-ea"/>
            </a:rPr>
            <a:t>　年々社会福祉費や高齢者保健福祉費などの需要額が増加し、また法人税割収入が大手法人数社の業績に左右される税収構造となっており安定した状態とは言えない。</a:t>
          </a:r>
          <a:endParaRPr kumimoji="1" lang="en-US" altLang="ja-JP" sz="1100" b="0">
            <a:latin typeface="+mn-ea"/>
            <a:ea typeface="+mn-ea"/>
          </a:endParaRPr>
        </a:p>
        <a:p>
          <a:r>
            <a:rPr kumimoji="1" lang="ja-JP" altLang="en-US" sz="1100" b="0">
              <a:latin typeface="+mn-ea"/>
              <a:ea typeface="+mn-ea"/>
            </a:rPr>
            <a:t>　今後も企業誘致等により、税収増、財政基盤の強化に努めていく。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24695</xdr:rowOff>
    </xdr:from>
    <xdr:to>
      <xdr:col>23</xdr:col>
      <xdr:colOff>133350</xdr:colOff>
      <xdr:row>45</xdr:row>
      <xdr:rowOff>114300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68345"/>
          <a:ext cx="0" cy="14612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86377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111072</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11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24695</xdr:rowOff>
    </xdr:from>
    <xdr:to>
      <xdr:col>24</xdr:col>
      <xdr:colOff>12700</xdr:colOff>
      <xdr:row>37</xdr:row>
      <xdr:rowOff>24695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68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156633</xdr:rowOff>
    </xdr:from>
    <xdr:to>
      <xdr:col>23</xdr:col>
      <xdr:colOff>133350</xdr:colOff>
      <xdr:row>41</xdr:row>
      <xdr:rowOff>156633</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18608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67327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268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116417</xdr:rowOff>
    </xdr:from>
    <xdr:to>
      <xdr:col>19</xdr:col>
      <xdr:colOff>133350</xdr:colOff>
      <xdr:row>41</xdr:row>
      <xdr:rowOff>156633</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145867"/>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81845</xdr:rowOff>
    </xdr:from>
    <xdr:to>
      <xdr:col>19</xdr:col>
      <xdr:colOff>184150</xdr:colOff>
      <xdr:row>43</xdr:row>
      <xdr:rowOff>11995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8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168222</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3691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76200</xdr:rowOff>
    </xdr:from>
    <xdr:to>
      <xdr:col>15</xdr:col>
      <xdr:colOff>82550</xdr:colOff>
      <xdr:row>41</xdr:row>
      <xdr:rowOff>116417</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10565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55033</xdr:rowOff>
    </xdr:from>
    <xdr:to>
      <xdr:col>15</xdr:col>
      <xdr:colOff>133350</xdr:colOff>
      <xdr:row>42</xdr:row>
      <xdr:rowOff>156633</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55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141410</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342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22578</xdr:rowOff>
    </xdr:from>
    <xdr:to>
      <xdr:col>11</xdr:col>
      <xdr:colOff>31750</xdr:colOff>
      <xdr:row>41</xdr:row>
      <xdr:rowOff>76200</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052028"/>
          <a:ext cx="8890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114599</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31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101194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30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13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122360</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980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105833</xdr:rowOff>
    </xdr:from>
    <xdr:to>
      <xdr:col>19</xdr:col>
      <xdr:colOff>184150</xdr:colOff>
      <xdr:row>42</xdr:row>
      <xdr:rowOff>35983</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13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46160</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9041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65617</xdr:rowOff>
    </xdr:from>
    <xdr:to>
      <xdr:col>15</xdr:col>
      <xdr:colOff>133350</xdr:colOff>
      <xdr:row>41</xdr:row>
      <xdr:rowOff>167217</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5944</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25400</xdr:rowOff>
    </xdr:from>
    <xdr:to>
      <xdr:col>11</xdr:col>
      <xdr:colOff>82550</xdr:colOff>
      <xdr:row>41</xdr:row>
      <xdr:rowOff>127000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137177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143228</xdr:rowOff>
    </xdr:from>
    <xdr:to>
      <xdr:col>7</xdr:col>
      <xdr:colOff>31750</xdr:colOff>
      <xdr:row>41</xdr:row>
      <xdr:rowOff>73378</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00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83555</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77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扶助費等が増加したことにより経常収支比率の数値としては悪化した。扶助費は今後も増加が続いていくことが見込まれ、施設の老朽化も進んでいることから、維持補修費の今後の増加も懸念材料となっている。事務事業の見直しを徹底し、経常経費の抑制に努め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21907</xdr:rowOff>
    </xdr:from>
    <xdr:to>
      <xdr:col>23</xdr:col>
      <xdr:colOff>133350</xdr:colOff>
      <xdr:row>66</xdr:row>
      <xdr:rowOff>142875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137457"/>
          <a:ext cx="0" cy="13211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114952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3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142875</xdr:rowOff>
    </xdr:from>
    <xdr:to>
      <xdr:col>24</xdr:col>
      <xdr:colOff>12700</xdr:colOff>
      <xdr:row>66</xdr:row>
      <xdr:rowOff>142875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458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108284</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880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21907</xdr:rowOff>
    </xdr:from>
    <xdr:to>
      <xdr:col>24</xdr:col>
      <xdr:colOff>12700</xdr:colOff>
      <xdr:row>59</xdr:row>
      <xdr:rowOff>21907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137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147003</xdr:rowOff>
    </xdr:from>
    <xdr:to>
      <xdr:col>23</xdr:col>
      <xdr:colOff>133350</xdr:colOff>
      <xdr:row>64</xdr:row>
      <xdr:rowOff>3175</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0776903"/>
          <a:ext cx="838200" cy="199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37799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667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21272</xdr:rowOff>
    </xdr:from>
    <xdr:to>
      <xdr:col>23</xdr:col>
      <xdr:colOff>184150</xdr:colOff>
      <xdr:row>63</xdr:row>
      <xdr:rowOff>122872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822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119380</xdr:rowOff>
    </xdr:from>
    <xdr:to>
      <xdr:col>19</xdr:col>
      <xdr:colOff>133350</xdr:colOff>
      <xdr:row>62</xdr:row>
      <xdr:rowOff>147003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577830"/>
          <a:ext cx="889000" cy="199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9207</xdr:rowOff>
    </xdr:from>
    <xdr:to>
      <xdr:col>19</xdr:col>
      <xdr:colOff>184150</xdr:colOff>
      <xdr:row>63</xdr:row>
      <xdr:rowOff>110807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1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95584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8969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152082</xdr:rowOff>
    </xdr:from>
    <xdr:to>
      <xdr:col>15</xdr:col>
      <xdr:colOff>82550</xdr:colOff>
      <xdr:row>61</xdr:row>
      <xdr:rowOff>119380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439082"/>
          <a:ext cx="889000" cy="138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72072</xdr:rowOff>
    </xdr:from>
    <xdr:to>
      <xdr:col>15</xdr:col>
      <xdr:colOff>133350</xdr:colOff>
      <xdr:row>63</xdr:row>
      <xdr:rowOff>2222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701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158449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788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152082</xdr:rowOff>
    </xdr:from>
    <xdr:to>
      <xdr:col>11</xdr:col>
      <xdr:colOff>31750</xdr:colOff>
      <xdr:row>63</xdr:row>
      <xdr:rowOff>29845</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439082"/>
          <a:ext cx="889000" cy="392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2222</xdr:rowOff>
    </xdr:from>
    <xdr:to>
      <xdr:col>11</xdr:col>
      <xdr:colOff>82550</xdr:colOff>
      <xdr:row>61</xdr:row>
      <xdr:rowOff>103822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88599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547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150495</xdr:rowOff>
    </xdr:from>
    <xdr:to>
      <xdr:col>7</xdr:col>
      <xdr:colOff>31750</xdr:colOff>
      <xdr:row>63</xdr:row>
      <xdr:rowOff>80645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78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90822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549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123825</xdr:rowOff>
    </xdr:from>
    <xdr:to>
      <xdr:col>23</xdr:col>
      <xdr:colOff>184150</xdr:colOff>
      <xdr:row>64</xdr:row>
      <xdr:rowOff>53975</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92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95902</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897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96203</xdr:rowOff>
    </xdr:from>
    <xdr:to>
      <xdr:col>19</xdr:col>
      <xdr:colOff>184150</xdr:colOff>
      <xdr:row>63</xdr:row>
      <xdr:rowOff>26353</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726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36530</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4949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68580</xdr:rowOff>
    </xdr:from>
    <xdr:to>
      <xdr:col>15</xdr:col>
      <xdr:colOff>133350</xdr:colOff>
      <xdr:row>61</xdr:row>
      <xdr:rowOff>170180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52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8907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295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101282</xdr:rowOff>
    </xdr:from>
    <xdr:to>
      <xdr:col>11</xdr:col>
      <xdr:colOff>82550</xdr:colOff>
      <xdr:row>61</xdr:row>
      <xdr:rowOff>31432</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388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41609</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1571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150495</xdr:rowOff>
    </xdr:from>
    <xdr:to>
      <xdr:col>7</xdr:col>
      <xdr:colOff>31750</xdr:colOff>
      <xdr:row>63</xdr:row>
      <xdr:rowOff>80645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780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65422</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866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[132,470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人件費については行政に求められるサービスが多様化する中、さらなる抑制は厳しい。また、前年度と比較して減少しているのは、施設建設に伴う備品購入が皆減したためである。指定管理制度の導入などによる適切な定員管理と業務の効率化により経常経費の削減に努めていく。</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1" name="人件費・物件費等の状況グラフ枠">
          <a:extLst>
            <a:ext uri="{FF2B5EF4-FFF2-40B4-BE49-F238E27FC236}">
              <a16:creationId xmlns:a16="http://schemas.microsoft.com/office/drawing/2014/main" id="{00000000-0008-0000-0300-0000B5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146935</xdr:rowOff>
    </xdr:from>
    <xdr:to>
      <xdr:col>23</xdr:col>
      <xdr:colOff>133350</xdr:colOff>
      <xdr:row>88</xdr:row>
      <xdr:rowOff>169224</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flipV="1">
          <a:off x="4953000" y="14034385"/>
          <a:ext cx="0" cy="1222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141301</xdr:rowOff>
    </xdr:from>
    <xdr:ext cx="762000" cy="259045"/>
    <xdr:sp macro="" textlink="">
      <xdr:nvSpPr>
        <xdr:cNvPr id="183" name="人件費・物件費等の状況最小値テキスト">
          <a:extLst>
            <a:ext uri="{FF2B5EF4-FFF2-40B4-BE49-F238E27FC236}">
              <a16:creationId xmlns:a16="http://schemas.microsoft.com/office/drawing/2014/main" id="{00000000-0008-0000-0300-0000B7000000}"/>
            </a:ext>
          </a:extLst>
        </xdr:cNvPr>
        <xdr:cNvSpPr txBox="1"/>
      </xdr:nvSpPr>
      <xdr:spPr>
        <a:xfrm>
          <a:off x="5041900" y="1522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169224</xdr:rowOff>
    </xdr:from>
    <xdr:to>
      <xdr:col>24</xdr:col>
      <xdr:colOff>12700</xdr:colOff>
      <xdr:row>88</xdr:row>
      <xdr:rowOff>169224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4864100" y="15256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61862</xdr:rowOff>
    </xdr:from>
    <xdr:ext cx="762000" cy="259045"/>
    <xdr:sp macro="" textlink="">
      <xdr:nvSpPr>
        <xdr:cNvPr id="185" name="人件費・物件費等の状況最大値テキスト">
          <a:extLst>
            <a:ext uri="{FF2B5EF4-FFF2-40B4-BE49-F238E27FC236}">
              <a16:creationId xmlns:a16="http://schemas.microsoft.com/office/drawing/2014/main" id="{00000000-0008-0000-0300-0000B9000000}"/>
            </a:ext>
          </a:extLst>
        </xdr:cNvPr>
        <xdr:cNvSpPr txBox="1"/>
      </xdr:nvSpPr>
      <xdr:spPr>
        <a:xfrm>
          <a:off x="5041900" y="13777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146935</xdr:rowOff>
    </xdr:from>
    <xdr:to>
      <xdr:col>24</xdr:col>
      <xdr:colOff>12700</xdr:colOff>
      <xdr:row>81</xdr:row>
      <xdr:rowOff>146935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4034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55321</xdr:rowOff>
    </xdr:from>
    <xdr:to>
      <xdr:col>23</xdr:col>
      <xdr:colOff>133350</xdr:colOff>
      <xdr:row>82</xdr:row>
      <xdr:rowOff>138725</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4114800" y="14114221"/>
          <a:ext cx="838200" cy="83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149319</xdr:rowOff>
    </xdr:from>
    <xdr:ext cx="762000" cy="259045"/>
    <xdr:sp macro="" textlink="">
      <xdr:nvSpPr>
        <xdr:cNvPr id="188" name="人件費・物件費等の状況平均値テキスト">
          <a:extLst>
            <a:ext uri="{FF2B5EF4-FFF2-40B4-BE49-F238E27FC236}">
              <a16:creationId xmlns:a16="http://schemas.microsoft.com/office/drawing/2014/main" id="{00000000-0008-0000-0300-0000BC000000}"/>
            </a:ext>
          </a:extLst>
        </xdr:cNvPr>
        <xdr:cNvSpPr txBox="1"/>
      </xdr:nvSpPr>
      <xdr:spPr>
        <a:xfrm>
          <a:off x="5041900" y="14208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5792</xdr:rowOff>
    </xdr:from>
    <xdr:to>
      <xdr:col>23</xdr:col>
      <xdr:colOff>184150</xdr:colOff>
      <xdr:row>83</xdr:row>
      <xdr:rowOff>107392</xdr:rowOff>
    </xdr:to>
    <xdr:sp macro="" textlink="">
      <xdr:nvSpPr>
        <xdr:cNvPr id="189" name="フローチャート: 判断 188">
          <a:extLst>
            <a:ext uri="{FF2B5EF4-FFF2-40B4-BE49-F238E27FC236}">
              <a16:creationId xmlns:a16="http://schemas.microsoft.com/office/drawing/2014/main" id="{00000000-0008-0000-0300-0000BD000000}"/>
            </a:ext>
          </a:extLst>
        </xdr:cNvPr>
        <xdr:cNvSpPr/>
      </xdr:nvSpPr>
      <xdr:spPr>
        <a:xfrm>
          <a:off x="4902200" y="14236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55321</xdr:rowOff>
    </xdr:from>
    <xdr:to>
      <xdr:col>19</xdr:col>
      <xdr:colOff>133350</xdr:colOff>
      <xdr:row>82</xdr:row>
      <xdr:rowOff>90610</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3225800" y="14114221"/>
          <a:ext cx="889000" cy="35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135075</xdr:rowOff>
    </xdr:from>
    <xdr:to>
      <xdr:col>19</xdr:col>
      <xdr:colOff>184150</xdr:colOff>
      <xdr:row>83</xdr:row>
      <xdr:rowOff>65225</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064000" y="1419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50002</xdr:rowOff>
    </xdr:from>
    <xdr:ext cx="7366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3733800" y="142803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60652</xdr:rowOff>
    </xdr:from>
    <xdr:to>
      <xdr:col>15</xdr:col>
      <xdr:colOff>82550</xdr:colOff>
      <xdr:row>82</xdr:row>
      <xdr:rowOff>90610</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2336800" y="14119552"/>
          <a:ext cx="889000" cy="29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136348</xdr:rowOff>
    </xdr:from>
    <xdr:to>
      <xdr:col>15</xdr:col>
      <xdr:colOff>133350</xdr:colOff>
      <xdr:row>83</xdr:row>
      <xdr:rowOff>66498</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3175000" y="1419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51275</xdr:rowOff>
    </xdr:from>
    <xdr:ext cx="762000" cy="259045"/>
    <xdr:sp macro="" textlink="">
      <xdr:nvSpPr>
        <xdr:cNvPr id="195" name="テキスト ボックス 194">
          <a:extLst>
            <a:ext uri="{FF2B5EF4-FFF2-40B4-BE49-F238E27FC236}">
              <a16:creationId xmlns:a16="http://schemas.microsoft.com/office/drawing/2014/main" id="{00000000-0008-0000-0300-0000C3000000}"/>
            </a:ext>
          </a:extLst>
        </xdr:cNvPr>
        <xdr:cNvSpPr txBox="1"/>
      </xdr:nvSpPr>
      <xdr:spPr>
        <a:xfrm>
          <a:off x="2844800" y="14281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57762</xdr:rowOff>
    </xdr:from>
    <xdr:to>
      <xdr:col>11</xdr:col>
      <xdr:colOff>31750</xdr:colOff>
      <xdr:row>82</xdr:row>
      <xdr:rowOff>60652</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1447800" y="14116662"/>
          <a:ext cx="889000" cy="2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103290</xdr:rowOff>
    </xdr:from>
    <xdr:to>
      <xdr:col>11</xdr:col>
      <xdr:colOff>82550</xdr:colOff>
      <xdr:row>83</xdr:row>
      <xdr:rowOff>33440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2286000" y="14162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18217</xdr:rowOff>
    </xdr:from>
    <xdr:ext cx="7620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1955800" y="14248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60393</xdr:rowOff>
    </xdr:from>
    <xdr:to>
      <xdr:col>7</xdr:col>
      <xdr:colOff>31750</xdr:colOff>
      <xdr:row>82</xdr:row>
      <xdr:rowOff>161993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1397000" y="1411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146770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066800" y="14205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87925</xdr:rowOff>
    </xdr:from>
    <xdr:to>
      <xdr:col>23</xdr:col>
      <xdr:colOff>184150</xdr:colOff>
      <xdr:row>83</xdr:row>
      <xdr:rowOff>18075</xdr:rowOff>
    </xdr:to>
    <xdr:sp macro="" textlink="">
      <xdr:nvSpPr>
        <xdr:cNvPr id="206" name="楕円 205">
          <a:extLst>
            <a:ext uri="{FF2B5EF4-FFF2-40B4-BE49-F238E27FC236}">
              <a16:creationId xmlns:a16="http://schemas.microsoft.com/office/drawing/2014/main" id="{00000000-0008-0000-0300-0000CE000000}"/>
            </a:ext>
          </a:extLst>
        </xdr:cNvPr>
        <xdr:cNvSpPr/>
      </xdr:nvSpPr>
      <xdr:spPr>
        <a:xfrm>
          <a:off x="4902200" y="14146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104452</xdr:rowOff>
    </xdr:from>
    <xdr:ext cx="762000" cy="259045"/>
    <xdr:sp macro="" textlink="">
      <xdr:nvSpPr>
        <xdr:cNvPr id="207" name="人件費・物件費等の状況該当値テキスト">
          <a:extLst>
            <a:ext uri="{FF2B5EF4-FFF2-40B4-BE49-F238E27FC236}">
              <a16:creationId xmlns:a16="http://schemas.microsoft.com/office/drawing/2014/main" id="{00000000-0008-0000-0300-0000CF000000}"/>
            </a:ext>
          </a:extLst>
        </xdr:cNvPr>
        <xdr:cNvSpPr txBox="1"/>
      </xdr:nvSpPr>
      <xdr:spPr>
        <a:xfrm>
          <a:off x="5041900" y="13991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4521</xdr:rowOff>
    </xdr:from>
    <xdr:to>
      <xdr:col>19</xdr:col>
      <xdr:colOff>184150</xdr:colOff>
      <xdr:row>82</xdr:row>
      <xdr:rowOff>106121</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064000" y="14063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116298</xdr:rowOff>
    </xdr:from>
    <xdr:ext cx="7366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733800" y="138322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39810</xdr:rowOff>
    </xdr:from>
    <xdr:to>
      <xdr:col>15</xdr:col>
      <xdr:colOff>133350</xdr:colOff>
      <xdr:row>82</xdr:row>
      <xdr:rowOff>141410</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3175000" y="14098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151587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2844800" y="13867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9852</xdr:rowOff>
    </xdr:from>
    <xdr:to>
      <xdr:col>11</xdr:col>
      <xdr:colOff>82550</xdr:colOff>
      <xdr:row>82</xdr:row>
      <xdr:rowOff>111452</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2286000" y="14068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121629</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955800" y="13837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6962</xdr:rowOff>
    </xdr:from>
    <xdr:to>
      <xdr:col>7</xdr:col>
      <xdr:colOff>31750</xdr:colOff>
      <xdr:row>82</xdr:row>
      <xdr:rowOff>108562</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1397000" y="14065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118739</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066800" y="138347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6" name="正方形/長方形 215">
          <a:extLst>
            <a:ext uri="{FF2B5EF4-FFF2-40B4-BE49-F238E27FC236}">
              <a16:creationId xmlns:a16="http://schemas.microsoft.com/office/drawing/2014/main" id="{00000000-0008-0000-0300-0000D8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19" name="正方形/長方形 218">
          <a:extLst>
            <a:ext uri="{FF2B5EF4-FFF2-40B4-BE49-F238E27FC236}">
              <a16:creationId xmlns:a16="http://schemas.microsoft.com/office/drawing/2014/main" id="{00000000-0008-0000-0300-0000DB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類似団体平均よりも低い水準であり、人事院勧告及び国家公務員に準じた制度運用を行ってきた結果と言える。引き続き国準拠の運用により適切な管理を行っていく。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29" name="直線コネクタ 228">
          <a:extLst>
            <a:ext uri="{FF2B5EF4-FFF2-40B4-BE49-F238E27FC236}">
              <a16:creationId xmlns:a16="http://schemas.microsoft.com/office/drawing/2014/main" id="{00000000-0008-0000-0300-0000E5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a:extLst>
            <a:ext uri="{FF2B5EF4-FFF2-40B4-BE49-F238E27FC236}">
              <a16:creationId xmlns:a16="http://schemas.microsoft.com/office/drawing/2014/main" id="{00000000-0008-0000-0300-0000F5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45357</xdr:rowOff>
    </xdr:from>
    <xdr:to>
      <xdr:col>81</xdr:col>
      <xdr:colOff>44450</xdr:colOff>
      <xdr:row>89</xdr:row>
      <xdr:rowOff>138793</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flipV="1">
          <a:off x="17018000" y="13932807"/>
          <a:ext cx="0" cy="14650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110870</xdr:rowOff>
    </xdr:from>
    <xdr:ext cx="762000" cy="259045"/>
    <xdr:sp macro="" textlink="">
      <xdr:nvSpPr>
        <xdr:cNvPr id="247" name="給与水準   （国との比較）最小値テキスト">
          <a:extLst>
            <a:ext uri="{FF2B5EF4-FFF2-40B4-BE49-F238E27FC236}">
              <a16:creationId xmlns:a16="http://schemas.microsoft.com/office/drawing/2014/main" id="{00000000-0008-0000-0300-0000F7000000}"/>
            </a:ext>
          </a:extLst>
        </xdr:cNvPr>
        <xdr:cNvSpPr txBox="1"/>
      </xdr:nvSpPr>
      <xdr:spPr>
        <a:xfrm>
          <a:off x="17106900" y="15369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138793</xdr:rowOff>
    </xdr:from>
    <xdr:to>
      <xdr:col>81</xdr:col>
      <xdr:colOff>133350</xdr:colOff>
      <xdr:row>89</xdr:row>
      <xdr:rowOff>138793</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5397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131734</xdr:rowOff>
    </xdr:from>
    <xdr:ext cx="762000" cy="259045"/>
    <xdr:sp macro="" textlink="">
      <xdr:nvSpPr>
        <xdr:cNvPr id="249" name="給与水準   （国との比較）最大値テキスト">
          <a:extLst>
            <a:ext uri="{FF2B5EF4-FFF2-40B4-BE49-F238E27FC236}">
              <a16:creationId xmlns:a16="http://schemas.microsoft.com/office/drawing/2014/main" id="{00000000-0008-0000-0300-0000F9000000}"/>
            </a:ext>
          </a:extLst>
        </xdr:cNvPr>
        <xdr:cNvSpPr txBox="1"/>
      </xdr:nvSpPr>
      <xdr:spPr>
        <a:xfrm>
          <a:off x="17106900" y="1367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45357</xdr:rowOff>
    </xdr:from>
    <xdr:to>
      <xdr:col>81</xdr:col>
      <xdr:colOff>133350</xdr:colOff>
      <xdr:row>81</xdr:row>
      <xdr:rowOff>45357</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393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168729</xdr:rowOff>
    </xdr:from>
    <xdr:to>
      <xdr:col>81</xdr:col>
      <xdr:colOff>44450</xdr:colOff>
      <xdr:row>85</xdr:row>
      <xdr:rowOff>48986</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179800" y="14570529"/>
          <a:ext cx="8382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168927</xdr:rowOff>
    </xdr:from>
    <xdr:ext cx="762000" cy="259045"/>
    <xdr:sp macro="" textlink="">
      <xdr:nvSpPr>
        <xdr:cNvPr id="252" name="給与水準   （国との比較）平均値テキスト">
          <a:extLst>
            <a:ext uri="{FF2B5EF4-FFF2-40B4-BE49-F238E27FC236}">
              <a16:creationId xmlns:a16="http://schemas.microsoft.com/office/drawing/2014/main" id="{00000000-0008-0000-0300-0000FC000000}"/>
            </a:ext>
          </a:extLst>
        </xdr:cNvPr>
        <xdr:cNvSpPr txBox="1"/>
      </xdr:nvSpPr>
      <xdr:spPr>
        <a:xfrm>
          <a:off x="17106900" y="14399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48079</xdr:rowOff>
    </xdr:from>
    <xdr:to>
      <xdr:col>77</xdr:col>
      <xdr:colOff>44450</xdr:colOff>
      <xdr:row>84</xdr:row>
      <xdr:rowOff>168729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5290800" y="14449879"/>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135164</xdr:rowOff>
    </xdr:from>
    <xdr:to>
      <xdr:col>77</xdr:col>
      <xdr:colOff>95250</xdr:colOff>
      <xdr:row>85</xdr:row>
      <xdr:rowOff>65314</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129000" y="1453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50091</xdr:rowOff>
    </xdr:from>
    <xdr:ext cx="7366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5798800" y="146233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64407</xdr:rowOff>
    </xdr:from>
    <xdr:to>
      <xdr:col>72</xdr:col>
      <xdr:colOff>203200</xdr:colOff>
      <xdr:row>84</xdr:row>
      <xdr:rowOff>48079</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4401800" y="14294757"/>
          <a:ext cx="889000" cy="155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152400</xdr:rowOff>
    </xdr:from>
    <xdr:to>
      <xdr:col>73</xdr:col>
      <xdr:colOff>44450</xdr:colOff>
      <xdr:row>85</xdr:row>
      <xdr:rowOff>82550</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67327</xdr:rowOff>
    </xdr:from>
    <xdr:ext cx="7620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4909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64407</xdr:rowOff>
    </xdr:from>
    <xdr:to>
      <xdr:col>68</xdr:col>
      <xdr:colOff>152400</xdr:colOff>
      <xdr:row>84</xdr:row>
      <xdr:rowOff>48079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3512800" y="14294757"/>
          <a:ext cx="889000" cy="155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169636</xdr:rowOff>
    </xdr:from>
    <xdr:to>
      <xdr:col>68</xdr:col>
      <xdr:colOff>203200</xdr:colOff>
      <xdr:row>85</xdr:row>
      <xdr:rowOff>99786</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4351000" y="1457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84563</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020800" y="1465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49893</xdr:rowOff>
    </xdr:from>
    <xdr:to>
      <xdr:col>64</xdr:col>
      <xdr:colOff>152400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3462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136270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3131800" y="1470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169636</xdr:rowOff>
    </xdr:from>
    <xdr:to>
      <xdr:col>81</xdr:col>
      <xdr:colOff>95250</xdr:colOff>
      <xdr:row>85</xdr:row>
      <xdr:rowOff>99786</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967200" y="1457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141713</xdr:rowOff>
    </xdr:from>
    <xdr:ext cx="762000" cy="259045"/>
    <xdr:sp macro="" textlink="">
      <xdr:nvSpPr>
        <xdr:cNvPr id="271" name="給与水準   （国との比較）該当値テキスト">
          <a:extLst>
            <a:ext uri="{FF2B5EF4-FFF2-40B4-BE49-F238E27FC236}">
              <a16:creationId xmlns:a16="http://schemas.microsoft.com/office/drawing/2014/main" id="{00000000-0008-0000-0300-00000F010000}"/>
            </a:ext>
          </a:extLst>
        </xdr:cNvPr>
        <xdr:cNvSpPr txBox="1"/>
      </xdr:nvSpPr>
      <xdr:spPr>
        <a:xfrm>
          <a:off x="17106900" y="14543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117929</xdr:rowOff>
    </xdr:from>
    <xdr:to>
      <xdr:col>77</xdr:col>
      <xdr:colOff>95250</xdr:colOff>
      <xdr:row>85</xdr:row>
      <xdr:rowOff>48079</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129000" y="1451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58256</xdr:rowOff>
    </xdr:from>
    <xdr:ext cx="7366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798800" y="142886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168729</xdr:rowOff>
    </xdr:from>
    <xdr:to>
      <xdr:col>73</xdr:col>
      <xdr:colOff>44450</xdr:colOff>
      <xdr:row>84</xdr:row>
      <xdr:rowOff>98879</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5240000" y="14399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109056</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909800" y="141679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13607</xdr:rowOff>
    </xdr:from>
    <xdr:to>
      <xdr:col>68</xdr:col>
      <xdr:colOff>203200</xdr:colOff>
      <xdr:row>83</xdr:row>
      <xdr:rowOff>115207</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4351000" y="1424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125384</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020800" y="1401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168729</xdr:rowOff>
    </xdr:from>
    <xdr:to>
      <xdr:col>64</xdr:col>
      <xdr:colOff>152400</xdr:colOff>
      <xdr:row>84</xdr:row>
      <xdr:rowOff>98879</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3462000" y="14399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109056</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131800" y="141679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a:extLst>
            <a:ext uri="{FF2B5EF4-FFF2-40B4-BE49-F238E27FC236}">
              <a16:creationId xmlns:a16="http://schemas.microsoft.com/office/drawing/2014/main" id="{00000000-0008-0000-0300-000018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[6.79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aseline="0">
              <a:solidFill>
                <a:schemeClr val="dk1"/>
              </a:solidFill>
              <a:effectLst/>
              <a:latin typeface="+mn-lt"/>
              <a:ea typeface="+mn-ea"/>
              <a:cs typeface="+mn-cs"/>
            </a:rPr>
            <a:t>　</a:t>
          </a:r>
          <a:r>
            <a:rPr kumimoji="1" lang="ja-JP" altLang="ja-JP" sz="1100" baseline="0">
              <a:solidFill>
                <a:schemeClr val="dk1"/>
              </a:solidFill>
              <a:effectLst/>
              <a:latin typeface="+mn-lt"/>
              <a:ea typeface="+mn-ea"/>
              <a:cs typeface="+mn-cs"/>
            </a:rPr>
            <a:t>全国平均、愛知県平均以下の数値であり、概ね同程度の水準で推移している。行政に求められるサービスが多様化し、単純に定員数を削減していくのではなく、適切な職員数を確保し、効率的な行政経営に努め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8" name="定員管理の状況グラフ枠">
          <a:extLst>
            <a:ext uri="{FF2B5EF4-FFF2-40B4-BE49-F238E27FC236}">
              <a16:creationId xmlns:a16="http://schemas.microsoft.com/office/drawing/2014/main" id="{00000000-0008-0000-0300-000034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2258</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flipV="1">
          <a:off x="17018000" y="10143490"/>
          <a:ext cx="0" cy="13459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145785</xdr:rowOff>
    </xdr:from>
    <xdr:ext cx="762000" cy="259045"/>
    <xdr:sp macro="" textlink="">
      <xdr:nvSpPr>
        <xdr:cNvPr id="310" name="定員管理の状況最小値テキスト">
          <a:extLst>
            <a:ext uri="{FF2B5EF4-FFF2-40B4-BE49-F238E27FC236}">
              <a16:creationId xmlns:a16="http://schemas.microsoft.com/office/drawing/2014/main" id="{00000000-0008-0000-0300-000036010000}"/>
            </a:ext>
          </a:extLst>
        </xdr:cNvPr>
        <xdr:cNvSpPr txBox="1"/>
      </xdr:nvSpPr>
      <xdr:spPr>
        <a:xfrm>
          <a:off x="17106900" y="11461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2258</xdr:rowOff>
    </xdr:from>
    <xdr:to>
      <xdr:col>81</xdr:col>
      <xdr:colOff>133350</xdr:colOff>
      <xdr:row>67</xdr:row>
      <xdr:rowOff>2258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6929100" y="11489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12" name="定員管理の状況最大値テキスト">
          <a:extLst>
            <a:ext uri="{FF2B5EF4-FFF2-40B4-BE49-F238E27FC236}">
              <a16:creationId xmlns:a16="http://schemas.microsoft.com/office/drawing/2014/main" id="{00000000-0008-0000-0300-000038010000}"/>
            </a:ext>
          </a:extLst>
        </xdr:cNvPr>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30904</xdr:rowOff>
    </xdr:from>
    <xdr:to>
      <xdr:col>81</xdr:col>
      <xdr:colOff>44450</xdr:colOff>
      <xdr:row>61</xdr:row>
      <xdr:rowOff>40287</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179800" y="10489354"/>
          <a:ext cx="838200" cy="9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170762</xdr:rowOff>
    </xdr:from>
    <xdr:ext cx="762000" cy="259045"/>
    <xdr:sp macro="" textlink="">
      <xdr:nvSpPr>
        <xdr:cNvPr id="315" name="定員管理の状況平均値テキスト">
          <a:extLst>
            <a:ext uri="{FF2B5EF4-FFF2-40B4-BE49-F238E27FC236}">
              <a16:creationId xmlns:a16="http://schemas.microsoft.com/office/drawing/2014/main" id="{00000000-0008-0000-0300-00003B010000}"/>
            </a:ext>
          </a:extLst>
        </xdr:cNvPr>
        <xdr:cNvSpPr txBox="1"/>
      </xdr:nvSpPr>
      <xdr:spPr>
        <a:xfrm>
          <a:off x="17106900" y="10286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154235</xdr:rowOff>
    </xdr:from>
    <xdr:to>
      <xdr:col>81</xdr:col>
      <xdr:colOff>95250</xdr:colOff>
      <xdr:row>61</xdr:row>
      <xdr:rowOff>84385</xdr:rowOff>
    </xdr:to>
    <xdr:sp macro="" textlink="">
      <xdr:nvSpPr>
        <xdr:cNvPr id="316" name="フローチャート: 判断 315">
          <a:extLst>
            <a:ext uri="{FF2B5EF4-FFF2-40B4-BE49-F238E27FC236}">
              <a16:creationId xmlns:a16="http://schemas.microsoft.com/office/drawing/2014/main" id="{00000000-0008-0000-0300-00003C010000}"/>
            </a:ext>
          </a:extLst>
        </xdr:cNvPr>
        <xdr:cNvSpPr/>
      </xdr:nvSpPr>
      <xdr:spPr>
        <a:xfrm>
          <a:off x="16967200" y="1044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29563</xdr:rowOff>
    </xdr:from>
    <xdr:to>
      <xdr:col>77</xdr:col>
      <xdr:colOff>44450</xdr:colOff>
      <xdr:row>61</xdr:row>
      <xdr:rowOff>30904</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5290800" y="10488013"/>
          <a:ext cx="889000" cy="1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152894</xdr:rowOff>
    </xdr:from>
    <xdr:to>
      <xdr:col>77</xdr:col>
      <xdr:colOff>95250</xdr:colOff>
      <xdr:row>61</xdr:row>
      <xdr:rowOff>83044</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129000" y="10439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67821</xdr:rowOff>
    </xdr:from>
    <xdr:ext cx="7366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5798800" y="105262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155434</xdr:rowOff>
    </xdr:from>
    <xdr:to>
      <xdr:col>72</xdr:col>
      <xdr:colOff>203200</xdr:colOff>
      <xdr:row>61</xdr:row>
      <xdr:rowOff>29563</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4401800" y="10442434"/>
          <a:ext cx="889000" cy="45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142170</xdr:rowOff>
    </xdr:from>
    <xdr:to>
      <xdr:col>73</xdr:col>
      <xdr:colOff>44450</xdr:colOff>
      <xdr:row>61</xdr:row>
      <xdr:rowOff>72320</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5240000" y="1042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82497</xdr:rowOff>
    </xdr:from>
    <xdr:ext cx="7620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4909800" y="10198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155434</xdr:rowOff>
    </xdr:from>
    <xdr:to>
      <xdr:col>68</xdr:col>
      <xdr:colOff>152400</xdr:colOff>
      <xdr:row>60</xdr:row>
      <xdr:rowOff>158115</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3512800" y="10442434"/>
          <a:ext cx="889000" cy="2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130104</xdr:rowOff>
    </xdr:from>
    <xdr:to>
      <xdr:col>68</xdr:col>
      <xdr:colOff>203200</xdr:colOff>
      <xdr:row>61</xdr:row>
      <xdr:rowOff>60254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4351000" y="10417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45031</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020800" y="10503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120721</xdr:rowOff>
    </xdr:from>
    <xdr:to>
      <xdr:col>64</xdr:col>
      <xdr:colOff>152400</xdr:colOff>
      <xdr:row>61</xdr:row>
      <xdr:rowOff>50871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3462000" y="10407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35648</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3131800" y="104940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160937</xdr:rowOff>
    </xdr:from>
    <xdr:to>
      <xdr:col>81</xdr:col>
      <xdr:colOff>95250</xdr:colOff>
      <xdr:row>61</xdr:row>
      <xdr:rowOff>91087</xdr:rowOff>
    </xdr:to>
    <xdr:sp macro="" textlink="">
      <xdr:nvSpPr>
        <xdr:cNvPr id="333" name="楕円 332">
          <a:extLst>
            <a:ext uri="{FF2B5EF4-FFF2-40B4-BE49-F238E27FC236}">
              <a16:creationId xmlns:a16="http://schemas.microsoft.com/office/drawing/2014/main" id="{00000000-0008-0000-0300-00004D010000}"/>
            </a:ext>
          </a:extLst>
        </xdr:cNvPr>
        <xdr:cNvSpPr/>
      </xdr:nvSpPr>
      <xdr:spPr>
        <a:xfrm>
          <a:off x="16967200" y="10447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133014</xdr:rowOff>
    </xdr:from>
    <xdr:ext cx="762000" cy="259045"/>
    <xdr:sp macro="" textlink="">
      <xdr:nvSpPr>
        <xdr:cNvPr id="334" name="定員管理の状況該当値テキスト">
          <a:extLst>
            <a:ext uri="{FF2B5EF4-FFF2-40B4-BE49-F238E27FC236}">
              <a16:creationId xmlns:a16="http://schemas.microsoft.com/office/drawing/2014/main" id="{00000000-0008-0000-0300-00004E010000}"/>
            </a:ext>
          </a:extLst>
        </xdr:cNvPr>
        <xdr:cNvSpPr txBox="1"/>
      </xdr:nvSpPr>
      <xdr:spPr>
        <a:xfrm>
          <a:off x="17106900" y="10420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151554</xdr:rowOff>
    </xdr:from>
    <xdr:to>
      <xdr:col>77</xdr:col>
      <xdr:colOff>95250</xdr:colOff>
      <xdr:row>61</xdr:row>
      <xdr:rowOff>81704</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129000" y="10438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91881</xdr:rowOff>
    </xdr:from>
    <xdr:ext cx="7366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798800" y="102074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150213</xdr:rowOff>
    </xdr:from>
    <xdr:to>
      <xdr:col>73</xdr:col>
      <xdr:colOff>44450</xdr:colOff>
      <xdr:row>61</xdr:row>
      <xdr:rowOff>80363</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5240000" y="10437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65140</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909800" y="10523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104634</xdr:rowOff>
    </xdr:from>
    <xdr:to>
      <xdr:col>68</xdr:col>
      <xdr:colOff>203200</xdr:colOff>
      <xdr:row>61</xdr:row>
      <xdr:rowOff>34784</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4351000" y="10391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44961</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020800" y="10160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107315</xdr:rowOff>
    </xdr:from>
    <xdr:to>
      <xdr:col>64</xdr:col>
      <xdr:colOff>152400</xdr:colOff>
      <xdr:row>61</xdr:row>
      <xdr:rowOff>37465</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3462000" y="1039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47642</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131800" y="10163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3" name="正方形/長方形 342">
          <a:extLst>
            <a:ext uri="{FF2B5EF4-FFF2-40B4-BE49-F238E27FC236}">
              <a16:creationId xmlns:a16="http://schemas.microsoft.com/office/drawing/2014/main" id="{00000000-0008-0000-0300-000057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全国平均、愛知県平均よりも低い水準で推移。早期健全化基準を大きく下回っており、良好な状態であると言える。</a:t>
          </a:r>
          <a:endParaRPr lang="ja-JP" altLang="ja-JP" sz="1400">
            <a:effectLst/>
          </a:endParaRPr>
        </a:p>
        <a:p>
          <a:r>
            <a:rPr kumimoji="1" lang="ja-JP" altLang="ja-JP" sz="1100">
              <a:solidFill>
                <a:schemeClr val="dk1"/>
              </a:solidFill>
              <a:effectLst/>
              <a:latin typeface="+mn-lt"/>
              <a:ea typeface="+mn-ea"/>
              <a:cs typeface="+mn-cs"/>
            </a:rPr>
            <a:t>　今後もできる限り交付税措置のない起債の発行を抑制し、良好な状態を維持していく。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7" name="直線コネクタ 356">
          <a:extLst>
            <a:ext uri="{FF2B5EF4-FFF2-40B4-BE49-F238E27FC236}">
              <a16:creationId xmlns:a16="http://schemas.microsoft.com/office/drawing/2014/main" id="{00000000-0008-0000-0300-000065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45</xdr:row>
      <xdr:rowOff>138430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1750"/>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110507</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82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138430</xdr:rowOff>
    </xdr:from>
    <xdr:to>
      <xdr:col>81</xdr:col>
      <xdr:colOff>133350</xdr:colOff>
      <xdr:row>45</xdr:row>
      <xdr:rowOff>138430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85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115994</xdr:rowOff>
    </xdr:from>
    <xdr:to>
      <xdr:col>81</xdr:col>
      <xdr:colOff>44450</xdr:colOff>
      <xdr:row>38</xdr:row>
      <xdr:rowOff>124037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179800" y="6631094"/>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37694</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7067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115994</xdr:rowOff>
    </xdr:from>
    <xdr:to>
      <xdr:col>77</xdr:col>
      <xdr:colOff>44450</xdr:colOff>
      <xdr:row>38</xdr:row>
      <xdr:rowOff>124037</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5290800" y="6631094"/>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49530</xdr:rowOff>
    </xdr:from>
    <xdr:to>
      <xdr:col>77</xdr:col>
      <xdr:colOff>95250</xdr:colOff>
      <xdr:row>41</xdr:row>
      <xdr:rowOff>151130</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135907</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7165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115994</xdr:rowOff>
    </xdr:from>
    <xdr:to>
      <xdr:col>72</xdr:col>
      <xdr:colOff>203200</xdr:colOff>
      <xdr:row>38</xdr:row>
      <xdr:rowOff>124037</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4401800" y="6631094"/>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119821</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115994</xdr:rowOff>
    </xdr:from>
    <xdr:to>
      <xdr:col>68</xdr:col>
      <xdr:colOff>152400</xdr:colOff>
      <xdr:row>38</xdr:row>
      <xdr:rowOff>140123</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3512800" y="6631094"/>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9313</xdr:rowOff>
    </xdr:from>
    <xdr:to>
      <xdr:col>68</xdr:col>
      <xdr:colOff>203200</xdr:colOff>
      <xdr:row>41</xdr:row>
      <xdr:rowOff>110913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3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95690</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712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103733</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713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73237</xdr:rowOff>
    </xdr:from>
    <xdr:to>
      <xdr:col>81</xdr:col>
      <xdr:colOff>95250</xdr:colOff>
      <xdr:row>39</xdr:row>
      <xdr:rowOff>3387</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6588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89764</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64334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65194</xdr:rowOff>
    </xdr:from>
    <xdr:to>
      <xdr:col>77</xdr:col>
      <xdr:colOff>95250</xdr:colOff>
      <xdr:row>38</xdr:row>
      <xdr:rowOff>166794</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6580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5520</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63491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73237</xdr:rowOff>
    </xdr:from>
    <xdr:to>
      <xdr:col>73</xdr:col>
      <xdr:colOff>44450</xdr:colOff>
      <xdr:row>39</xdr:row>
      <xdr:rowOff>3387</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6588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13564</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63572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65194</xdr:rowOff>
    </xdr:from>
    <xdr:to>
      <xdr:col>68</xdr:col>
      <xdr:colOff>203200</xdr:colOff>
      <xdr:row>38</xdr:row>
      <xdr:rowOff>166794</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6580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5520</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6349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89323</xdr:rowOff>
    </xdr:from>
    <xdr:to>
      <xdr:col>64</xdr:col>
      <xdr:colOff>152400</xdr:colOff>
      <xdr:row>39</xdr:row>
      <xdr:rowOff>19473</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6604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29650</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63733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地方債の償還など今後扶桑町が負担すべき将来負担額よりも、それに充当することができる財源（普通交付税の基準財政需要額算入見込額、基金など）の方が上回り、将来負担比率は算定されないため、健全なレベルであると言える。</a:t>
          </a:r>
          <a:endParaRPr lang="ja-JP" altLang="ja-JP" sz="1400">
            <a:effectLst/>
          </a:endParaRPr>
        </a:p>
        <a:p>
          <a:r>
            <a:rPr kumimoji="1" lang="ja-JP" altLang="ja-JP" sz="1100">
              <a:solidFill>
                <a:schemeClr val="dk1"/>
              </a:solidFill>
              <a:effectLst/>
              <a:latin typeface="+mn-lt"/>
              <a:ea typeface="+mn-ea"/>
              <a:cs typeface="+mn-cs"/>
            </a:rPr>
            <a:t>　今後もできる限り交付税措置のない起債の発行を抑制し、良好な状態を維持していく。</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34834</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313214"/>
          <a:ext cx="0" cy="16649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6911</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50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34834</xdr:rowOff>
    </xdr:from>
    <xdr:to>
      <xdr:col>81</xdr:col>
      <xdr:colOff>133350</xdr:colOff>
      <xdr:row>23</xdr:row>
      <xdr:rowOff>34834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3978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22877</xdr:rowOff>
    </xdr:from>
    <xdr:ext cx="762000" cy="259045"/>
    <xdr:sp macro="" textlink="">
      <xdr:nvSpPr>
        <xdr:cNvPr id="439" name="将来負担の状況平均値テキスト">
          <a:extLst>
            <a:ext uri="{FF2B5EF4-FFF2-40B4-BE49-F238E27FC236}">
              <a16:creationId xmlns:a16="http://schemas.microsoft.com/office/drawing/2014/main" id="{00000000-0008-0000-0300-0000B7010000}"/>
            </a:ext>
          </a:extLst>
        </xdr:cNvPr>
        <xdr:cNvSpPr txBox="1"/>
      </xdr:nvSpPr>
      <xdr:spPr>
        <a:xfrm>
          <a:off x="17106900" y="22517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50800</xdr:rowOff>
    </xdr:from>
    <xdr:to>
      <xdr:col>81</xdr:col>
      <xdr:colOff>95250</xdr:colOff>
      <xdr:row>13</xdr:row>
      <xdr:rowOff>152400</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967200" y="227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43906</xdr:rowOff>
    </xdr:from>
    <xdr:to>
      <xdr:col>73</xdr:col>
      <xdr:colOff>44450</xdr:colOff>
      <xdr:row>13</xdr:row>
      <xdr:rowOff>145506</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5240000" y="227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155683</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909800" y="2041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112849</xdr:rowOff>
    </xdr:from>
    <xdr:to>
      <xdr:col>68</xdr:col>
      <xdr:colOff>203200</xdr:colOff>
      <xdr:row>14</xdr:row>
      <xdr:rowOff>42999</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4351000" y="234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53176</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020800" y="2110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129268</xdr:rowOff>
    </xdr:from>
    <xdr:to>
      <xdr:col>64</xdr:col>
      <xdr:colOff>152400</xdr:colOff>
      <xdr:row>15</xdr:row>
      <xdr:rowOff>59418</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3462000" y="252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69595</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3131800" y="2298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愛知県扶桑町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35,043
34,222
11.19
12,873,633
12,462,717
409,756
8,091,248
6,110,901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aseline="0">
              <a:solidFill>
                <a:schemeClr val="dk1"/>
              </a:solidFill>
              <a:effectLst/>
              <a:latin typeface="+mn-lt"/>
              <a:ea typeface="+mn-ea"/>
              <a:cs typeface="+mn-cs"/>
            </a:rPr>
            <a:t>　昨年度と比較して上昇し、類似団体内平均値を上回った。</a:t>
          </a:r>
          <a:endParaRPr lang="ja-JP" altLang="ja-JP" sz="1400">
            <a:effectLst/>
          </a:endParaRPr>
        </a:p>
        <a:p>
          <a:r>
            <a:rPr kumimoji="1" lang="ja-JP" altLang="ja-JP" sz="1100" baseline="0">
              <a:solidFill>
                <a:schemeClr val="dk1"/>
              </a:solidFill>
              <a:effectLst/>
              <a:latin typeface="+mn-lt"/>
              <a:ea typeface="+mn-ea"/>
              <a:cs typeface="+mn-cs"/>
            </a:rPr>
            <a:t>　類似団体と比較して保育所が多く、会計年度任用職員数含め保育士の数が多いことは要因のひとつである。業務量に見合った適切な職員数の確保と効率的な行政経営に努めていく。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163576</xdr:rowOff>
    </xdr:from>
    <xdr:to>
      <xdr:col>24</xdr:col>
      <xdr:colOff>25400</xdr:colOff>
      <xdr:row>40</xdr:row>
      <xdr:rowOff>127000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92876"/>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99077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127000</xdr:rowOff>
    </xdr:from>
    <xdr:to>
      <xdr:col>24</xdr:col>
      <xdr:colOff>114300</xdr:colOff>
      <xdr:row>40</xdr:row>
      <xdr:rowOff>127000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78503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6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163576</xdr:rowOff>
    </xdr:from>
    <xdr:to>
      <xdr:col>24</xdr:col>
      <xdr:colOff>114300</xdr:colOff>
      <xdr:row>34</xdr:row>
      <xdr:rowOff>163576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92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147574</xdr:rowOff>
    </xdr:from>
    <xdr:to>
      <xdr:col>24</xdr:col>
      <xdr:colOff>25400</xdr:colOff>
      <xdr:row>38</xdr:row>
      <xdr:rowOff>76708</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491224"/>
          <a:ext cx="8382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165879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166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149352</xdr:rowOff>
    </xdr:from>
    <xdr:to>
      <xdr:col>24</xdr:col>
      <xdr:colOff>76200</xdr:colOff>
      <xdr:row>37</xdr:row>
      <xdr:rowOff>79502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101854</xdr:rowOff>
    </xdr:from>
    <xdr:to>
      <xdr:col>19</xdr:col>
      <xdr:colOff>187325</xdr:colOff>
      <xdr:row>37</xdr:row>
      <xdr:rowOff>147574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44550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121920</xdr:rowOff>
    </xdr:from>
    <xdr:to>
      <xdr:col>20</xdr:col>
      <xdr:colOff>38100</xdr:colOff>
      <xdr:row>37</xdr:row>
      <xdr:rowOff>52070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62247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62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101854</xdr:rowOff>
    </xdr:from>
    <xdr:to>
      <xdr:col>15</xdr:col>
      <xdr:colOff>98425</xdr:colOff>
      <xdr:row>37</xdr:row>
      <xdr:rowOff>110998</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44550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57675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110998</xdr:rowOff>
    </xdr:from>
    <xdr:to>
      <xdr:col>11</xdr:col>
      <xdr:colOff>9525</xdr:colOff>
      <xdr:row>38</xdr:row>
      <xdr:rowOff>17272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454648"/>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89916</xdr:rowOff>
    </xdr:from>
    <xdr:to>
      <xdr:col>11</xdr:col>
      <xdr:colOff>60325</xdr:colOff>
      <xdr:row>37</xdr:row>
      <xdr:rowOff>20066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30243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30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158496</xdr:rowOff>
    </xdr:from>
    <xdr:to>
      <xdr:col>6</xdr:col>
      <xdr:colOff>171450</xdr:colOff>
      <xdr:row>37</xdr:row>
      <xdr:rowOff>88646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98823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25908</xdr:rowOff>
    </xdr:from>
    <xdr:to>
      <xdr:col>24</xdr:col>
      <xdr:colOff>76200</xdr:colOff>
      <xdr:row>38</xdr:row>
      <xdr:rowOff>127508</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541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169435</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513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96774</xdr:rowOff>
    </xdr:from>
    <xdr:to>
      <xdr:col>20</xdr:col>
      <xdr:colOff>38100</xdr:colOff>
      <xdr:row>38</xdr:row>
      <xdr:rowOff>26924</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440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11701</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5268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51054</xdr:rowOff>
    </xdr:from>
    <xdr:to>
      <xdr:col>15</xdr:col>
      <xdr:colOff>149225</xdr:colOff>
      <xdr:row>37</xdr:row>
      <xdr:rowOff>152654</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94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137431</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60198</xdr:rowOff>
    </xdr:from>
    <xdr:to>
      <xdr:col>11</xdr:col>
      <xdr:colOff>60325</xdr:colOff>
      <xdr:row>37</xdr:row>
      <xdr:rowOff>161798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403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146575</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490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137922</xdr:rowOff>
    </xdr:from>
    <xdr:to>
      <xdr:col>6</xdr:col>
      <xdr:colOff>171450</xdr:colOff>
      <xdr:row>38</xdr:row>
      <xdr:rowOff>68072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481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52849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567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年度については、</a:t>
          </a:r>
          <a:r>
            <a:rPr kumimoji="1" lang="ja-JP" altLang="en-US" sz="1100">
              <a:solidFill>
                <a:schemeClr val="dk1"/>
              </a:solidFill>
              <a:effectLst/>
              <a:latin typeface="+mn-lt"/>
              <a:ea typeface="+mn-ea"/>
              <a:cs typeface="+mn-cs"/>
            </a:rPr>
            <a:t>予防接種委託料の増や基幹相談支援センター事業委託料の増などにより物件費は増加した</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公共施設の再配置等を視野に入れながら経費の削減に努める。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18415</xdr:rowOff>
    </xdr:from>
    <xdr:to>
      <xdr:col>82</xdr:col>
      <xdr:colOff>107950</xdr:colOff>
      <xdr:row>21</xdr:row>
      <xdr:rowOff>12700</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418715"/>
          <a:ext cx="0" cy="1194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156227</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58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12700</xdr:rowOff>
    </xdr:from>
    <xdr:to>
      <xdr:col>82</xdr:col>
      <xdr:colOff>196850</xdr:colOff>
      <xdr:row>21</xdr:row>
      <xdr:rowOff>12700</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613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104792</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162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18415</xdr:rowOff>
    </xdr:from>
    <xdr:to>
      <xdr:col>82</xdr:col>
      <xdr:colOff>196850</xdr:colOff>
      <xdr:row>14</xdr:row>
      <xdr:rowOff>18415</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418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58420</xdr:rowOff>
    </xdr:from>
    <xdr:to>
      <xdr:col>82</xdr:col>
      <xdr:colOff>107950</xdr:colOff>
      <xdr:row>16</xdr:row>
      <xdr:rowOff>69850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280162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13987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757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41910</xdr:rowOff>
    </xdr:from>
    <xdr:to>
      <xdr:col>82</xdr:col>
      <xdr:colOff>158750</xdr:colOff>
      <xdr:row>16</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78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35560</xdr:rowOff>
    </xdr:from>
    <xdr:to>
      <xdr:col>78</xdr:col>
      <xdr:colOff>69850</xdr:colOff>
      <xdr:row>16</xdr:row>
      <xdr:rowOff>58420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7787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36195</xdr:rowOff>
    </xdr:from>
    <xdr:to>
      <xdr:col>78</xdr:col>
      <xdr:colOff>120650</xdr:colOff>
      <xdr:row>16</xdr:row>
      <xdr:rowOff>137795</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77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122572</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865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144145</xdr:rowOff>
    </xdr:from>
    <xdr:to>
      <xdr:col>73</xdr:col>
      <xdr:colOff>180975</xdr:colOff>
      <xdr:row>16</xdr:row>
      <xdr:rowOff>35560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715895"/>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7620</xdr:rowOff>
    </xdr:from>
    <xdr:to>
      <xdr:col>74</xdr:col>
      <xdr:colOff>31750</xdr:colOff>
      <xdr:row>16</xdr:row>
      <xdr:rowOff>109220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93997</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83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144145</xdr:rowOff>
    </xdr:from>
    <xdr:to>
      <xdr:col>69</xdr:col>
      <xdr:colOff>92075</xdr:colOff>
      <xdr:row>16</xdr:row>
      <xdr:rowOff>18415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71589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110490</xdr:rowOff>
    </xdr:from>
    <xdr:to>
      <xdr:col>69</xdr:col>
      <xdr:colOff>142875</xdr:colOff>
      <xdr:row>16</xdr:row>
      <xdr:rowOff>40640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68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25417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76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150495</xdr:rowOff>
    </xdr:from>
    <xdr:to>
      <xdr:col>65</xdr:col>
      <xdr:colOff>53975</xdr:colOff>
      <xdr:row>16</xdr:row>
      <xdr:rowOff>80645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722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65422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808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19050</xdr:rowOff>
    </xdr:from>
    <xdr:to>
      <xdr:col>82</xdr:col>
      <xdr:colOff>158750</xdr:colOff>
      <xdr:row>16</xdr:row>
      <xdr:rowOff>120650</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76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35577</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607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7620</xdr:rowOff>
    </xdr:from>
    <xdr:to>
      <xdr:col>78</xdr:col>
      <xdr:colOff>120650</xdr:colOff>
      <xdr:row>16</xdr:row>
      <xdr:rowOff>109220</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75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119397</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519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156210</xdr:rowOff>
    </xdr:from>
    <xdr:to>
      <xdr:col>74</xdr:col>
      <xdr:colOff>31750</xdr:colOff>
      <xdr:row>16</xdr:row>
      <xdr:rowOff>86360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72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96537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496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93345</xdr:rowOff>
    </xdr:from>
    <xdr:to>
      <xdr:col>69</xdr:col>
      <xdr:colOff>142875</xdr:colOff>
      <xdr:row>16</xdr:row>
      <xdr:rowOff>23495</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665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33672</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433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139065</xdr:rowOff>
    </xdr:from>
    <xdr:to>
      <xdr:col>65</xdr:col>
      <xdr:colOff>53975</xdr:colOff>
      <xdr:row>16</xdr:row>
      <xdr:rowOff>69215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710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79392</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479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児童手当費の増</a:t>
          </a:r>
          <a:r>
            <a:rPr kumimoji="1" lang="ja-JP" altLang="ja-JP" sz="1100">
              <a:solidFill>
                <a:schemeClr val="dk1"/>
              </a:solidFill>
              <a:effectLst/>
              <a:latin typeface="+mn-lt"/>
              <a:ea typeface="+mn-ea"/>
              <a:cs typeface="+mn-cs"/>
            </a:rPr>
            <a:t>などにより、前年度から</a:t>
          </a:r>
          <a:r>
            <a:rPr kumimoji="1" lang="en-US" altLang="ja-JP" sz="1100">
              <a:solidFill>
                <a:schemeClr val="dk1"/>
              </a:solidFill>
              <a:effectLst/>
              <a:latin typeface="+mn-lt"/>
              <a:ea typeface="+mn-ea"/>
              <a:cs typeface="+mn-cs"/>
            </a:rPr>
            <a:t>0.2</a:t>
          </a:r>
          <a:r>
            <a:rPr kumimoji="1" lang="ja-JP" altLang="ja-JP" sz="1100">
              <a:solidFill>
                <a:schemeClr val="dk1"/>
              </a:solidFill>
              <a:effectLst/>
              <a:latin typeface="+mn-lt"/>
              <a:ea typeface="+mn-ea"/>
              <a:cs typeface="+mn-cs"/>
            </a:rPr>
            <a:t>増加した。自立支援や児童発達支援関連の扶助費は増加傾向が続いており、今後も増加は避けられない。健診、予防接種の促進による医療費の抑制や、介護予防施策の推進による扶助費の抑制に努める。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4" name="扶助費グラフ枠">
          <a:extLst>
            <a:ext uri="{FF2B5EF4-FFF2-40B4-BE49-F238E27FC236}">
              <a16:creationId xmlns:a16="http://schemas.microsoft.com/office/drawing/2014/main" id="{00000000-0008-0000-0400-0000AE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104140</xdr:rowOff>
    </xdr:from>
    <xdr:to>
      <xdr:col>24</xdr:col>
      <xdr:colOff>25400</xdr:colOff>
      <xdr:row>61</xdr:row>
      <xdr:rowOff>60706</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flipV="1">
          <a:off x="4826000" y="9019540"/>
          <a:ext cx="0"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32783</xdr:rowOff>
    </xdr:from>
    <xdr:ext cx="762000" cy="259045"/>
    <xdr:sp macro="" textlink="">
      <xdr:nvSpPr>
        <xdr:cNvPr id="176" name="扶助費最小値テキスト">
          <a:extLst>
            <a:ext uri="{FF2B5EF4-FFF2-40B4-BE49-F238E27FC236}">
              <a16:creationId xmlns:a16="http://schemas.microsoft.com/office/drawing/2014/main" id="{00000000-0008-0000-0400-0000B0000000}"/>
            </a:ext>
          </a:extLst>
        </xdr:cNvPr>
        <xdr:cNvSpPr txBox="1"/>
      </xdr:nvSpPr>
      <xdr:spPr>
        <a:xfrm>
          <a:off x="4914900" y="1049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60706</xdr:rowOff>
    </xdr:from>
    <xdr:to>
      <xdr:col>24</xdr:col>
      <xdr:colOff>114300</xdr:colOff>
      <xdr:row>61</xdr:row>
      <xdr:rowOff>60706</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4737100" y="10519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19067</xdr:rowOff>
    </xdr:from>
    <xdr:ext cx="762000" cy="259045"/>
    <xdr:sp macro="" textlink="">
      <xdr:nvSpPr>
        <xdr:cNvPr id="178" name="扶助費最大値テキスト">
          <a:extLst>
            <a:ext uri="{FF2B5EF4-FFF2-40B4-BE49-F238E27FC236}">
              <a16:creationId xmlns:a16="http://schemas.microsoft.com/office/drawing/2014/main" id="{00000000-0008-0000-0400-0000B2000000}"/>
            </a:ext>
          </a:extLst>
        </xdr:cNvPr>
        <xdr:cNvSpPr txBox="1"/>
      </xdr:nvSpPr>
      <xdr:spPr>
        <a:xfrm>
          <a:off x="4914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104140</xdr:rowOff>
    </xdr:from>
    <xdr:to>
      <xdr:col>24</xdr:col>
      <xdr:colOff>114300</xdr:colOff>
      <xdr:row>52</xdr:row>
      <xdr:rowOff>104140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40132</xdr:rowOff>
    </xdr:from>
    <xdr:to>
      <xdr:col>24</xdr:col>
      <xdr:colOff>25400</xdr:colOff>
      <xdr:row>56</xdr:row>
      <xdr:rowOff>58420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3987800" y="9641332"/>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5859</xdr:rowOff>
    </xdr:from>
    <xdr:ext cx="762000" cy="259045"/>
    <xdr:sp macro="" textlink="">
      <xdr:nvSpPr>
        <xdr:cNvPr id="181" name="扶助費平均値テキスト">
          <a:extLst>
            <a:ext uri="{FF2B5EF4-FFF2-40B4-BE49-F238E27FC236}">
              <a16:creationId xmlns:a16="http://schemas.microsoft.com/office/drawing/2014/main" id="{00000000-0008-0000-0400-0000B5000000}"/>
            </a:ext>
          </a:extLst>
        </xdr:cNvPr>
        <xdr:cNvSpPr txBox="1"/>
      </xdr:nvSpPr>
      <xdr:spPr>
        <a:xfrm>
          <a:off x="4914900" y="9435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160782</xdr:rowOff>
    </xdr:from>
    <xdr:to>
      <xdr:col>24</xdr:col>
      <xdr:colOff>76200</xdr:colOff>
      <xdr:row>56</xdr:row>
      <xdr:rowOff>90932</xdr:rowOff>
    </xdr:to>
    <xdr:sp macro="" textlink="">
      <xdr:nvSpPr>
        <xdr:cNvPr id="182" name="フローチャート: 判断 181">
          <a:extLst>
            <a:ext uri="{FF2B5EF4-FFF2-40B4-BE49-F238E27FC236}">
              <a16:creationId xmlns:a16="http://schemas.microsoft.com/office/drawing/2014/main" id="{00000000-0008-0000-0400-0000B6000000}"/>
            </a:ext>
          </a:extLst>
        </xdr:cNvPr>
        <xdr:cNvSpPr/>
      </xdr:nvSpPr>
      <xdr:spPr>
        <a:xfrm>
          <a:off x="4775200" y="9590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120142</xdr:rowOff>
    </xdr:from>
    <xdr:to>
      <xdr:col>19</xdr:col>
      <xdr:colOff>187325</xdr:colOff>
      <xdr:row>56</xdr:row>
      <xdr:rowOff>40132</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3098800" y="9549892"/>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124206</xdr:rowOff>
    </xdr:from>
    <xdr:to>
      <xdr:col>20</xdr:col>
      <xdr:colOff>38100</xdr:colOff>
      <xdr:row>56</xdr:row>
      <xdr:rowOff>54356</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39370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64533</xdr:rowOff>
    </xdr:from>
    <xdr:ext cx="7366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3606800" y="9322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56134</xdr:rowOff>
    </xdr:from>
    <xdr:to>
      <xdr:col>15</xdr:col>
      <xdr:colOff>98425</xdr:colOff>
      <xdr:row>55</xdr:row>
      <xdr:rowOff>120142</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2209800" y="9485884"/>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9669</xdr:rowOff>
    </xdr:from>
    <xdr:ext cx="762000" cy="259045"/>
    <xdr:sp macro=""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2717800" y="926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56134</xdr:rowOff>
    </xdr:from>
    <xdr:to>
      <xdr:col>11</xdr:col>
      <xdr:colOff>9525</xdr:colOff>
      <xdr:row>55</xdr:row>
      <xdr:rowOff>129286</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1320800" y="9485884"/>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23622</xdr:rowOff>
    </xdr:from>
    <xdr:to>
      <xdr:col>11</xdr:col>
      <xdr:colOff>60325</xdr:colOff>
      <xdr:row>55</xdr:row>
      <xdr:rowOff>125222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2159000" y="9453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109999</xdr:rowOff>
    </xdr:from>
    <xdr:ext cx="7620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1828800" y="9539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69342</xdr:rowOff>
    </xdr:from>
    <xdr:to>
      <xdr:col>6</xdr:col>
      <xdr:colOff>171450</xdr:colOff>
      <xdr:row>55</xdr:row>
      <xdr:rowOff>170942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1270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9669</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939800" y="926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7620</xdr:rowOff>
    </xdr:from>
    <xdr:to>
      <xdr:col>24</xdr:col>
      <xdr:colOff>76200</xdr:colOff>
      <xdr:row>56</xdr:row>
      <xdr:rowOff>109220</xdr:rowOff>
    </xdr:to>
    <xdr:sp macro="" textlink="">
      <xdr:nvSpPr>
        <xdr:cNvPr id="199" name="楕円 198">
          <a:extLst>
            <a:ext uri="{FF2B5EF4-FFF2-40B4-BE49-F238E27FC236}">
              <a16:creationId xmlns:a16="http://schemas.microsoft.com/office/drawing/2014/main" id="{00000000-0008-0000-0400-0000C7000000}"/>
            </a:ext>
          </a:extLst>
        </xdr:cNvPr>
        <xdr:cNvSpPr/>
      </xdr:nvSpPr>
      <xdr:spPr>
        <a:xfrm>
          <a:off x="4775200" y="960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151147</xdr:rowOff>
    </xdr:from>
    <xdr:ext cx="762000" cy="259045"/>
    <xdr:sp macro="" textlink="">
      <xdr:nvSpPr>
        <xdr:cNvPr id="200" name="扶助費該当値テキスト">
          <a:extLst>
            <a:ext uri="{FF2B5EF4-FFF2-40B4-BE49-F238E27FC236}">
              <a16:creationId xmlns:a16="http://schemas.microsoft.com/office/drawing/2014/main" id="{00000000-0008-0000-0400-0000C8000000}"/>
            </a:ext>
          </a:extLst>
        </xdr:cNvPr>
        <xdr:cNvSpPr txBox="1"/>
      </xdr:nvSpPr>
      <xdr:spPr>
        <a:xfrm>
          <a:off x="4914900" y="9580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160782</xdr:rowOff>
    </xdr:from>
    <xdr:to>
      <xdr:col>20</xdr:col>
      <xdr:colOff>38100</xdr:colOff>
      <xdr:row>56</xdr:row>
      <xdr:rowOff>90932</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3937000" y="9590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75709</xdr:rowOff>
    </xdr:from>
    <xdr:ext cx="7366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3606800" y="96769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69342</xdr:rowOff>
    </xdr:from>
    <xdr:to>
      <xdr:col>15</xdr:col>
      <xdr:colOff>149225</xdr:colOff>
      <xdr:row>55</xdr:row>
      <xdr:rowOff>170942</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048000" y="9499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155719</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717800" y="9585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5334</xdr:rowOff>
    </xdr:from>
    <xdr:to>
      <xdr:col>11</xdr:col>
      <xdr:colOff>60325</xdr:colOff>
      <xdr:row>55</xdr:row>
      <xdr:rowOff>106934</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2159000" y="9435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117111</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828800" y="9203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78486</xdr:rowOff>
    </xdr:from>
    <xdr:to>
      <xdr:col>6</xdr:col>
      <xdr:colOff>171450</xdr:colOff>
      <xdr:row>56</xdr:row>
      <xdr:rowOff>8636</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1270000" y="9508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164863</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939800" y="9594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09" name="正方形/長方形 208">
          <a:extLst>
            <a:ext uri="{FF2B5EF4-FFF2-40B4-BE49-F238E27FC236}">
              <a16:creationId xmlns:a16="http://schemas.microsoft.com/office/drawing/2014/main" id="{00000000-0008-0000-0400-0000D1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0" name="正方形/長方形 209">
          <a:extLst>
            <a:ext uri="{FF2B5EF4-FFF2-40B4-BE49-F238E27FC236}">
              <a16:creationId xmlns:a16="http://schemas.microsoft.com/office/drawing/2014/main" id="{00000000-0008-0000-0400-0000D2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100">
              <a:solidFill>
                <a:schemeClr val="dk1"/>
              </a:solidFill>
              <a:effectLst/>
              <a:latin typeface="+mn-lt"/>
              <a:ea typeface="+mn-ea"/>
              <a:cs typeface="+mn-cs"/>
            </a:rPr>
            <a:t>昨年度より</a:t>
          </a:r>
          <a:r>
            <a:rPr kumimoji="1" lang="en-US" altLang="ja-JP" sz="1100">
              <a:solidFill>
                <a:schemeClr val="dk1"/>
              </a:solidFill>
              <a:effectLst/>
              <a:latin typeface="+mn-lt"/>
              <a:ea typeface="+mn-ea"/>
              <a:cs typeface="+mn-cs"/>
            </a:rPr>
            <a:t>0.4</a:t>
          </a:r>
          <a:r>
            <a:rPr kumimoji="1" lang="ja-JP" altLang="ja-JP" sz="1100">
              <a:solidFill>
                <a:schemeClr val="dk1"/>
              </a:solidFill>
              <a:effectLst/>
              <a:latin typeface="+mn-lt"/>
              <a:ea typeface="+mn-ea"/>
              <a:cs typeface="+mn-cs"/>
            </a:rPr>
            <a:t>増加。類似団体平均より</a:t>
          </a:r>
          <a:r>
            <a:rPr kumimoji="1" lang="en-US" altLang="ja-JP" sz="1100">
              <a:solidFill>
                <a:schemeClr val="dk1"/>
              </a:solidFill>
              <a:effectLst/>
              <a:latin typeface="+mn-lt"/>
              <a:ea typeface="+mn-ea"/>
              <a:cs typeface="+mn-cs"/>
            </a:rPr>
            <a:t>1.1</a:t>
          </a:r>
          <a:r>
            <a:rPr kumimoji="1" lang="ja-JP" altLang="ja-JP" sz="1100">
              <a:solidFill>
                <a:schemeClr val="dk1"/>
              </a:solidFill>
              <a:effectLst/>
              <a:latin typeface="+mn-lt"/>
              <a:ea typeface="+mn-ea"/>
              <a:cs typeface="+mn-cs"/>
            </a:rPr>
            <a:t>高く、愛知県平均より</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高い水準である。</a:t>
          </a:r>
          <a:endParaRPr lang="ja-JP" altLang="ja-JP" sz="1400">
            <a:effectLst/>
          </a:endParaRPr>
        </a:p>
        <a:p>
          <a:r>
            <a:rPr kumimoji="1" lang="ja-JP" altLang="ja-JP" sz="1100">
              <a:solidFill>
                <a:schemeClr val="dk1"/>
              </a:solidFill>
              <a:effectLst/>
              <a:latin typeface="+mn-lt"/>
              <a:ea typeface="+mn-ea"/>
              <a:cs typeface="+mn-cs"/>
            </a:rPr>
            <a:t>　特別会計への繰出金が多くを占めており、健診、予防接種の促進による医療費の抑制や、介護予防施策の推進により、特別会計への繰出金抑制に努める。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1" name="直線コネクタ 220">
          <a:extLst>
            <a:ext uri="{FF2B5EF4-FFF2-40B4-BE49-F238E27FC236}">
              <a16:creationId xmlns:a16="http://schemas.microsoft.com/office/drawing/2014/main" id="{00000000-0008-0000-0400-0000DD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82550</xdr:rowOff>
    </xdr:from>
    <xdr:to>
      <xdr:col>82</xdr:col>
      <xdr:colOff>107950</xdr:colOff>
      <xdr:row>61</xdr:row>
      <xdr:rowOff>19050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1694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162577</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4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19050</xdr:rowOff>
    </xdr:from>
    <xdr:to>
      <xdr:col>82</xdr:col>
      <xdr:colOff>196850</xdr:colOff>
      <xdr:row>61</xdr:row>
      <xdr:rowOff>19050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47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168927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82550</xdr:rowOff>
    </xdr:from>
    <xdr:to>
      <xdr:col>82</xdr:col>
      <xdr:colOff>196850</xdr:colOff>
      <xdr:row>53</xdr:row>
      <xdr:rowOff>82550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169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50800</xdr:rowOff>
    </xdr:from>
    <xdr:to>
      <xdr:col>82</xdr:col>
      <xdr:colOff>107950</xdr:colOff>
      <xdr:row>58</xdr:row>
      <xdr:rowOff>101600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5671800" y="9994900"/>
          <a:ext cx="8382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99077</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700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82550</xdr:rowOff>
    </xdr:from>
    <xdr:to>
      <xdr:col>82</xdr:col>
      <xdr:colOff>158750</xdr:colOff>
      <xdr:row>58</xdr:row>
      <xdr:rowOff>12700</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25400</xdr:rowOff>
    </xdr:from>
    <xdr:to>
      <xdr:col>78</xdr:col>
      <xdr:colOff>69850</xdr:colOff>
      <xdr:row>58</xdr:row>
      <xdr:rowOff>50800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4782800" y="99695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158750</xdr:rowOff>
    </xdr:from>
    <xdr:to>
      <xdr:col>78</xdr:col>
      <xdr:colOff>120650</xdr:colOff>
      <xdr:row>58</xdr:row>
      <xdr:rowOff>88900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99077</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9700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146050</xdr:rowOff>
    </xdr:from>
    <xdr:to>
      <xdr:col>73</xdr:col>
      <xdr:colOff>180975</xdr:colOff>
      <xdr:row>58</xdr:row>
      <xdr:rowOff>25400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893800" y="99187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133350</xdr:rowOff>
    </xdr:from>
    <xdr:to>
      <xdr:col>74</xdr:col>
      <xdr:colOff>31750</xdr:colOff>
      <xdr:row>58</xdr:row>
      <xdr:rowOff>63500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73677</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146050</xdr:rowOff>
    </xdr:from>
    <xdr:to>
      <xdr:col>69</xdr:col>
      <xdr:colOff>92075</xdr:colOff>
      <xdr:row>58</xdr:row>
      <xdr:rowOff>165100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991870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57150</xdr:rowOff>
    </xdr:from>
    <xdr:to>
      <xdr:col>69</xdr:col>
      <xdr:colOff>142875</xdr:colOff>
      <xdr:row>57</xdr:row>
      <xdr:rowOff>158750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168927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59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137177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50800</xdr:rowOff>
    </xdr:from>
    <xdr:to>
      <xdr:col>82</xdr:col>
      <xdr:colOff>158750</xdr:colOff>
      <xdr:row>58</xdr:row>
      <xdr:rowOff>152400</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9994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22877</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966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0</xdr:rowOff>
    </xdr:from>
    <xdr:to>
      <xdr:col>78</xdr:col>
      <xdr:colOff>120650</xdr:colOff>
      <xdr:row>58</xdr:row>
      <xdr:rowOff>101600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86377</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1003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146050</xdr:rowOff>
    </xdr:from>
    <xdr:to>
      <xdr:col>74</xdr:col>
      <xdr:colOff>31750</xdr:colOff>
      <xdr:row>58</xdr:row>
      <xdr:rowOff>76200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60977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1000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95250</xdr:rowOff>
    </xdr:from>
    <xdr:to>
      <xdr:col>69</xdr:col>
      <xdr:colOff>142875</xdr:colOff>
      <xdr:row>58</xdr:row>
      <xdr:rowOff>25400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995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114300</xdr:rowOff>
    </xdr:from>
    <xdr:to>
      <xdr:col>65</xdr:col>
      <xdr:colOff>53975</xdr:colOff>
      <xdr:row>59</xdr:row>
      <xdr:rowOff>44450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1005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29227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1014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昨年度より</a:t>
          </a:r>
          <a:r>
            <a:rPr kumimoji="1" lang="en-US" altLang="ja-JP" sz="1100">
              <a:solidFill>
                <a:schemeClr val="dk1"/>
              </a:solidFill>
              <a:effectLst/>
              <a:latin typeface="+mn-lt"/>
              <a:ea typeface="+mn-ea"/>
              <a:cs typeface="+mn-cs"/>
            </a:rPr>
            <a:t>0.9</a:t>
          </a:r>
          <a:r>
            <a:rPr kumimoji="1" lang="ja-JP" altLang="ja-JP" sz="1100">
              <a:solidFill>
                <a:schemeClr val="dk1"/>
              </a:solidFill>
              <a:effectLst/>
              <a:latin typeface="+mn-lt"/>
              <a:ea typeface="+mn-ea"/>
              <a:cs typeface="+mn-cs"/>
            </a:rPr>
            <a:t>上昇。類似団体内平均より</a:t>
          </a:r>
          <a:r>
            <a:rPr kumimoji="1" lang="en-US" altLang="ja-JP" sz="1100">
              <a:solidFill>
                <a:schemeClr val="dk1"/>
              </a:solidFill>
              <a:effectLst/>
              <a:latin typeface="+mn-lt"/>
              <a:ea typeface="+mn-ea"/>
              <a:cs typeface="+mn-cs"/>
            </a:rPr>
            <a:t>0.2</a:t>
          </a:r>
          <a:r>
            <a:rPr kumimoji="1" lang="ja-JP" altLang="en-US" sz="1100">
              <a:solidFill>
                <a:schemeClr val="dk1"/>
              </a:solidFill>
              <a:effectLst/>
              <a:latin typeface="+mn-lt"/>
              <a:ea typeface="+mn-ea"/>
              <a:cs typeface="+mn-cs"/>
            </a:rPr>
            <a:t>高く</a:t>
          </a:r>
          <a:r>
            <a:rPr kumimoji="1" lang="ja-JP" altLang="ja-JP" sz="1100">
              <a:solidFill>
                <a:schemeClr val="dk1"/>
              </a:solidFill>
              <a:effectLst/>
              <a:latin typeface="+mn-lt"/>
              <a:ea typeface="+mn-ea"/>
              <a:cs typeface="+mn-cs"/>
            </a:rPr>
            <a:t>愛知県平均より</a:t>
          </a:r>
          <a:r>
            <a:rPr kumimoji="1" lang="en-US" altLang="ja-JP" sz="1100">
              <a:solidFill>
                <a:schemeClr val="dk1"/>
              </a:solidFill>
              <a:effectLst/>
              <a:latin typeface="+mn-lt"/>
              <a:ea typeface="+mn-ea"/>
              <a:cs typeface="+mn-cs"/>
            </a:rPr>
            <a:t>3.6</a:t>
          </a:r>
          <a:r>
            <a:rPr kumimoji="1" lang="ja-JP" altLang="ja-JP" sz="1100">
              <a:solidFill>
                <a:schemeClr val="dk1"/>
              </a:solidFill>
              <a:effectLst/>
              <a:latin typeface="+mn-lt"/>
              <a:ea typeface="+mn-ea"/>
              <a:cs typeface="+mn-cs"/>
            </a:rPr>
            <a:t>高い水準である。</a:t>
          </a:r>
          <a:endParaRPr lang="ja-JP" altLang="ja-JP" sz="1400">
            <a:effectLst/>
          </a:endParaRPr>
        </a:p>
        <a:p>
          <a:r>
            <a:rPr kumimoji="1" lang="ja-JP" altLang="ja-JP" sz="1100">
              <a:solidFill>
                <a:schemeClr val="dk1"/>
              </a:solidFill>
              <a:effectLst/>
              <a:latin typeface="+mn-lt"/>
              <a:ea typeface="+mn-ea"/>
              <a:cs typeface="+mn-cs"/>
            </a:rPr>
            <a:t>　一部事務組合への負担金</a:t>
          </a:r>
          <a:r>
            <a:rPr kumimoji="1" lang="ja-JP" altLang="en-US" sz="1100">
              <a:solidFill>
                <a:schemeClr val="dk1"/>
              </a:solidFill>
              <a:effectLst/>
              <a:latin typeface="+mn-lt"/>
              <a:ea typeface="+mn-ea"/>
              <a:cs typeface="+mn-cs"/>
            </a:rPr>
            <a:t>や下水道事業会計への補助金</a:t>
          </a:r>
          <a:r>
            <a:rPr kumimoji="1" lang="ja-JP" altLang="ja-JP" sz="1100">
              <a:solidFill>
                <a:schemeClr val="dk1"/>
              </a:solidFill>
              <a:effectLst/>
              <a:latin typeface="+mn-lt"/>
              <a:ea typeface="+mn-ea"/>
              <a:cs typeface="+mn-cs"/>
            </a:rPr>
            <a:t>が多くを占めており、今後は一部事務組合</a:t>
          </a:r>
          <a:r>
            <a:rPr kumimoji="1" lang="ja-JP" altLang="en-US" sz="1100">
              <a:solidFill>
                <a:schemeClr val="dk1"/>
              </a:solidFill>
              <a:effectLst/>
              <a:latin typeface="+mn-lt"/>
              <a:ea typeface="+mn-ea"/>
              <a:cs typeface="+mn-cs"/>
            </a:rPr>
            <a:t>等</a:t>
          </a:r>
          <a:r>
            <a:rPr kumimoji="1" lang="ja-JP" altLang="ja-JP" sz="1100">
              <a:solidFill>
                <a:schemeClr val="dk1"/>
              </a:solidFill>
              <a:effectLst/>
              <a:latin typeface="+mn-lt"/>
              <a:ea typeface="+mn-ea"/>
              <a:cs typeface="+mn-cs"/>
            </a:rPr>
            <a:t>においても経費削減を要請していくように努める。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149860</xdr:rowOff>
    </xdr:from>
    <xdr:to>
      <xdr:col>82</xdr:col>
      <xdr:colOff>107950</xdr:colOff>
      <xdr:row>41</xdr:row>
      <xdr:rowOff>100330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63626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72407</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0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100330</xdr:rowOff>
    </xdr:from>
    <xdr:to>
      <xdr:col>82</xdr:col>
      <xdr:colOff>196850</xdr:colOff>
      <xdr:row>41</xdr:row>
      <xdr:rowOff>100330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2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64787</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379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149860</xdr:rowOff>
    </xdr:from>
    <xdr:to>
      <xdr:col>82</xdr:col>
      <xdr:colOff>196850</xdr:colOff>
      <xdr:row>32</xdr:row>
      <xdr:rowOff>149860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63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134620</xdr:rowOff>
    </xdr:from>
    <xdr:to>
      <xdr:col>82</xdr:col>
      <xdr:colOff>107950</xdr:colOff>
      <xdr:row>37</xdr:row>
      <xdr:rowOff>31750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5671800" y="630682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153687</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154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137160</xdr:rowOff>
    </xdr:from>
    <xdr:to>
      <xdr:col>82</xdr:col>
      <xdr:colOff>158750</xdr:colOff>
      <xdr:row>37</xdr:row>
      <xdr:rowOff>67310</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35560</xdr:rowOff>
    </xdr:from>
    <xdr:to>
      <xdr:col>78</xdr:col>
      <xdr:colOff>69850</xdr:colOff>
      <xdr:row>36</xdr:row>
      <xdr:rowOff>134620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4782800" y="620776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129540</xdr:rowOff>
    </xdr:from>
    <xdr:to>
      <xdr:col>78</xdr:col>
      <xdr:colOff>120650</xdr:colOff>
      <xdr:row>37</xdr:row>
      <xdr:rowOff>59690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44467</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38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35560</xdr:rowOff>
    </xdr:from>
    <xdr:to>
      <xdr:col>73</xdr:col>
      <xdr:colOff>180975</xdr:colOff>
      <xdr:row>36</xdr:row>
      <xdr:rowOff>81280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3893800" y="62077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91440</xdr:rowOff>
    </xdr:from>
    <xdr:to>
      <xdr:col>74</xdr:col>
      <xdr:colOff>31750</xdr:colOff>
      <xdr:row>37</xdr:row>
      <xdr:rowOff>21590</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6367</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35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81280</xdr:rowOff>
    </xdr:from>
    <xdr:to>
      <xdr:col>69</xdr:col>
      <xdr:colOff>92075</xdr:colOff>
      <xdr:row>37</xdr:row>
      <xdr:rowOff>8890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3004800" y="625348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53340</xdr:rowOff>
    </xdr:from>
    <xdr:to>
      <xdr:col>69</xdr:col>
      <xdr:colOff>142875</xdr:colOff>
      <xdr:row>36</xdr:row>
      <xdr:rowOff>154940</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139717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631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114300</xdr:rowOff>
    </xdr:from>
    <xdr:to>
      <xdr:col>65</xdr:col>
      <xdr:colOff>53975</xdr:colOff>
      <xdr:row>37</xdr:row>
      <xdr:rowOff>44450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54627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152400</xdr:rowOff>
    </xdr:from>
    <xdr:to>
      <xdr:col>82</xdr:col>
      <xdr:colOff>158750</xdr:colOff>
      <xdr:row>37</xdr:row>
      <xdr:rowOff>82550</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632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124477</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629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83820</xdr:rowOff>
    </xdr:from>
    <xdr:to>
      <xdr:col>78</xdr:col>
      <xdr:colOff>120650</xdr:colOff>
      <xdr:row>37</xdr:row>
      <xdr:rowOff>13970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625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24147</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6024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156210</xdr:rowOff>
    </xdr:from>
    <xdr:to>
      <xdr:col>74</xdr:col>
      <xdr:colOff>31750</xdr:colOff>
      <xdr:row>36</xdr:row>
      <xdr:rowOff>86360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96537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30480</xdr:rowOff>
    </xdr:from>
    <xdr:to>
      <xdr:col>69</xdr:col>
      <xdr:colOff>142875</xdr:colOff>
      <xdr:row>36</xdr:row>
      <xdr:rowOff>132080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142257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597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129540</xdr:rowOff>
    </xdr:from>
    <xdr:to>
      <xdr:col>65</xdr:col>
      <xdr:colOff>53975</xdr:colOff>
      <xdr:row>37</xdr:row>
      <xdr:rowOff>59690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630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44467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638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類似団体平均値を下回る数値で推移。今後施設改修等で借入が増加していく見込み。今後は財政負担の少ない起債や国県補助金、基金を活用し健全な財政運用を図る。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公債費グラフ枠">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40132</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flipV="1">
          <a:off x="4826000" y="12663424"/>
          <a:ext cx="0" cy="10927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12209</xdr:rowOff>
    </xdr:from>
    <xdr:ext cx="762000" cy="259045"/>
    <xdr:sp macro="" textlink="">
      <xdr:nvSpPr>
        <xdr:cNvPr id="356" name="公債費最小値テキスト">
          <a:extLst>
            <a:ext uri="{FF2B5EF4-FFF2-40B4-BE49-F238E27FC236}">
              <a16:creationId xmlns:a16="http://schemas.microsoft.com/office/drawing/2014/main" id="{00000000-0008-0000-0400-000064010000}"/>
            </a:ext>
          </a:extLst>
        </xdr:cNvPr>
        <xdr:cNvSpPr txBox="1"/>
      </xdr:nvSpPr>
      <xdr:spPr>
        <a:xfrm>
          <a:off x="4914900" y="1372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40132</xdr:rowOff>
    </xdr:from>
    <xdr:to>
      <xdr:col>24</xdr:col>
      <xdr:colOff>114300</xdr:colOff>
      <xdr:row>80</xdr:row>
      <xdr:rowOff>40132</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4737100" y="13756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58" name="公債費最大値テキスト">
          <a:extLst>
            <a:ext uri="{FF2B5EF4-FFF2-40B4-BE49-F238E27FC236}">
              <a16:creationId xmlns:a16="http://schemas.microsoft.com/office/drawing/2014/main" id="{00000000-0008-0000-0400-000066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115570</xdr:rowOff>
    </xdr:from>
    <xdr:to>
      <xdr:col>24</xdr:col>
      <xdr:colOff>25400</xdr:colOff>
      <xdr:row>75</xdr:row>
      <xdr:rowOff>143002</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flipV="1">
          <a:off x="3987800" y="12974320"/>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57421</xdr:rowOff>
    </xdr:from>
    <xdr:ext cx="762000" cy="259045"/>
    <xdr:sp macro="" textlink="">
      <xdr:nvSpPr>
        <xdr:cNvPr id="361" name="公債費平均値テキスト">
          <a:extLst>
            <a:ext uri="{FF2B5EF4-FFF2-40B4-BE49-F238E27FC236}">
              <a16:creationId xmlns:a16="http://schemas.microsoft.com/office/drawing/2014/main" id="{00000000-0008-0000-0400-000069010000}"/>
            </a:ext>
          </a:extLst>
        </xdr:cNvPr>
        <xdr:cNvSpPr txBox="1"/>
      </xdr:nvSpPr>
      <xdr:spPr>
        <a:xfrm>
          <a:off x="4914900" y="13087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85344</xdr:rowOff>
    </xdr:from>
    <xdr:to>
      <xdr:col>24</xdr:col>
      <xdr:colOff>76200</xdr:colOff>
      <xdr:row>77</xdr:row>
      <xdr:rowOff>15494</xdr:rowOff>
    </xdr:to>
    <xdr:sp macro="" textlink="">
      <xdr:nvSpPr>
        <xdr:cNvPr id="362" name="フローチャート: 判断 361">
          <a:extLst>
            <a:ext uri="{FF2B5EF4-FFF2-40B4-BE49-F238E27FC236}">
              <a16:creationId xmlns:a16="http://schemas.microsoft.com/office/drawing/2014/main" id="{00000000-0008-0000-0400-00006A010000}"/>
            </a:ext>
          </a:extLst>
        </xdr:cNvPr>
        <xdr:cNvSpPr/>
      </xdr:nvSpPr>
      <xdr:spPr>
        <a:xfrm>
          <a:off x="47752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143002</xdr:rowOff>
    </xdr:from>
    <xdr:to>
      <xdr:col>19</xdr:col>
      <xdr:colOff>187325</xdr:colOff>
      <xdr:row>75</xdr:row>
      <xdr:rowOff>170435</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3098800" y="13001752"/>
          <a:ext cx="8890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103632</xdr:rowOff>
    </xdr:from>
    <xdr:to>
      <xdr:col>20</xdr:col>
      <xdr:colOff>38100</xdr:colOff>
      <xdr:row>77</xdr:row>
      <xdr:rowOff>33782</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3937000" y="1313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18559</xdr:rowOff>
    </xdr:from>
    <xdr:ext cx="7366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3606800" y="13220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129286</xdr:rowOff>
    </xdr:from>
    <xdr:to>
      <xdr:col>15</xdr:col>
      <xdr:colOff>98425</xdr:colOff>
      <xdr:row>75</xdr:row>
      <xdr:rowOff>170435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2209800" y="12988036"/>
          <a:ext cx="889000" cy="41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108204</xdr:rowOff>
    </xdr:from>
    <xdr:to>
      <xdr:col>15</xdr:col>
      <xdr:colOff>149225</xdr:colOff>
      <xdr:row>77</xdr:row>
      <xdr:rowOff>38354</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048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23131</xdr:rowOff>
    </xdr:from>
    <xdr:ext cx="762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717800" y="1322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129286</xdr:rowOff>
    </xdr:from>
    <xdr:to>
      <xdr:col>11</xdr:col>
      <xdr:colOff>9525</xdr:colOff>
      <xdr:row>75</xdr:row>
      <xdr:rowOff>147574</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1320800" y="1298803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80772</xdr:rowOff>
    </xdr:from>
    <xdr:to>
      <xdr:col>11</xdr:col>
      <xdr:colOff>60325</xdr:colOff>
      <xdr:row>77</xdr:row>
      <xdr:rowOff>10922</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2159000" y="13110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167149</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1828800" y="1319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112776</xdr:rowOff>
    </xdr:from>
    <xdr:to>
      <xdr:col>6</xdr:col>
      <xdr:colOff>171450</xdr:colOff>
      <xdr:row>77</xdr:row>
      <xdr:rowOff>42926</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1270000" y="13142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27703</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939800" y="13229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64770</xdr:rowOff>
    </xdr:from>
    <xdr:to>
      <xdr:col>24</xdr:col>
      <xdr:colOff>76200</xdr:colOff>
      <xdr:row>75</xdr:row>
      <xdr:rowOff>166370</xdr:rowOff>
    </xdr:to>
    <xdr:sp macro="" textlink="">
      <xdr:nvSpPr>
        <xdr:cNvPr id="379" name="楕円 378">
          <a:extLst>
            <a:ext uri="{FF2B5EF4-FFF2-40B4-BE49-F238E27FC236}">
              <a16:creationId xmlns:a16="http://schemas.microsoft.com/office/drawing/2014/main" id="{00000000-0008-0000-0400-00007B010000}"/>
            </a:ext>
          </a:extLst>
        </xdr:cNvPr>
        <xdr:cNvSpPr/>
      </xdr:nvSpPr>
      <xdr:spPr>
        <a:xfrm>
          <a:off x="4775200" y="1292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81297</xdr:rowOff>
    </xdr:from>
    <xdr:ext cx="762000" cy="259045"/>
    <xdr:sp macro="" textlink="">
      <xdr:nvSpPr>
        <xdr:cNvPr id="380" name="公債費該当値テキスト">
          <a:extLst>
            <a:ext uri="{FF2B5EF4-FFF2-40B4-BE49-F238E27FC236}">
              <a16:creationId xmlns:a16="http://schemas.microsoft.com/office/drawing/2014/main" id="{00000000-0008-0000-0400-00007C010000}"/>
            </a:ext>
          </a:extLst>
        </xdr:cNvPr>
        <xdr:cNvSpPr txBox="1"/>
      </xdr:nvSpPr>
      <xdr:spPr>
        <a:xfrm>
          <a:off x="4914900" y="1276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92202</xdr:rowOff>
    </xdr:from>
    <xdr:to>
      <xdr:col>20</xdr:col>
      <xdr:colOff>38100</xdr:colOff>
      <xdr:row>76</xdr:row>
      <xdr:rowOff>22352</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3937000" y="12950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32529</xdr:rowOff>
    </xdr:from>
    <xdr:ext cx="7366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606800" y="127198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119634</xdr:rowOff>
    </xdr:from>
    <xdr:to>
      <xdr:col>15</xdr:col>
      <xdr:colOff>149225</xdr:colOff>
      <xdr:row>76</xdr:row>
      <xdr:rowOff>49783</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048000" y="1297838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59961</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2747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78486</xdr:rowOff>
    </xdr:from>
    <xdr:to>
      <xdr:col>11</xdr:col>
      <xdr:colOff>60325</xdr:colOff>
      <xdr:row>76</xdr:row>
      <xdr:rowOff>8635</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2159000" y="1293723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18813</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828800" y="12706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96774</xdr:rowOff>
    </xdr:from>
    <xdr:to>
      <xdr:col>6</xdr:col>
      <xdr:colOff>171450</xdr:colOff>
      <xdr:row>76</xdr:row>
      <xdr:rowOff>26924</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1270000" y="12955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37101</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939800" y="12724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昨年度より</a:t>
          </a:r>
          <a:r>
            <a:rPr kumimoji="1" lang="en-US" altLang="ja-JP" sz="1100">
              <a:solidFill>
                <a:schemeClr val="dk1"/>
              </a:solidFill>
              <a:effectLst/>
              <a:latin typeface="+mn-lt"/>
              <a:ea typeface="+mn-ea"/>
              <a:cs typeface="+mn-cs"/>
            </a:rPr>
            <a:t>3.9</a:t>
          </a:r>
          <a:r>
            <a:rPr kumimoji="1" lang="ja-JP" altLang="ja-JP" sz="1100">
              <a:solidFill>
                <a:schemeClr val="dk1"/>
              </a:solidFill>
              <a:effectLst/>
              <a:latin typeface="+mn-lt"/>
              <a:ea typeface="+mn-ea"/>
              <a:cs typeface="+mn-cs"/>
            </a:rPr>
            <a:t>増加。類似団体平均より</a:t>
          </a:r>
          <a:r>
            <a:rPr kumimoji="1" lang="en-US" altLang="ja-JP" sz="1100">
              <a:solidFill>
                <a:schemeClr val="dk1"/>
              </a:solidFill>
              <a:effectLst/>
              <a:latin typeface="+mn-lt"/>
              <a:ea typeface="+mn-ea"/>
              <a:cs typeface="+mn-cs"/>
            </a:rPr>
            <a:t>5.9</a:t>
          </a:r>
          <a:r>
            <a:rPr kumimoji="1" lang="ja-JP" altLang="ja-JP" sz="1100">
              <a:solidFill>
                <a:schemeClr val="dk1"/>
              </a:solidFill>
              <a:effectLst/>
              <a:latin typeface="+mn-lt"/>
              <a:ea typeface="+mn-ea"/>
              <a:cs typeface="+mn-cs"/>
            </a:rPr>
            <a:t>上回っている。類似団体平均を上回っている主な要因は人件費が高いことが要因である。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31750</xdr:rowOff>
    </xdr:from>
    <xdr:to>
      <xdr:col>82</xdr:col>
      <xdr:colOff>107950</xdr:colOff>
      <xdr:row>81</xdr:row>
      <xdr:rowOff>77470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6510000" y="125476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49547</xdr:rowOff>
    </xdr:from>
    <xdr:ext cx="762000" cy="259045"/>
    <xdr:sp macro=""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6598900" y="1393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77470</xdr:rowOff>
    </xdr:from>
    <xdr:to>
      <xdr:col>82</xdr:col>
      <xdr:colOff>196850</xdr:colOff>
      <xdr:row>81</xdr:row>
      <xdr:rowOff>77470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3964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118127</xdr:rowOff>
    </xdr:from>
    <xdr:ext cx="762000" cy="259045"/>
    <xdr:sp macro=""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6598900" y="1229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31750</xdr:rowOff>
    </xdr:from>
    <xdr:to>
      <xdr:col>82</xdr:col>
      <xdr:colOff>196850</xdr:colOff>
      <xdr:row>73</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2547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92711</xdr:rowOff>
    </xdr:from>
    <xdr:to>
      <xdr:col>82</xdr:col>
      <xdr:colOff>107950</xdr:colOff>
      <xdr:row>78</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5671800" y="13294361"/>
          <a:ext cx="838200" cy="148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153688</xdr:rowOff>
    </xdr:from>
    <xdr:ext cx="762000" cy="259045"/>
    <xdr:sp macro=""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6598900" y="130124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137161</xdr:rowOff>
    </xdr:from>
    <xdr:to>
      <xdr:col>82</xdr:col>
      <xdr:colOff>158750</xdr:colOff>
      <xdr:row>77</xdr:row>
      <xdr:rowOff>67311</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64592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115570</xdr:rowOff>
    </xdr:from>
    <xdr:to>
      <xdr:col>78</xdr:col>
      <xdr:colOff>69850</xdr:colOff>
      <xdr:row>77</xdr:row>
      <xdr:rowOff>92711</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4782800" y="13145770"/>
          <a:ext cx="889000" cy="148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114300</xdr:rowOff>
    </xdr:from>
    <xdr:to>
      <xdr:col>78</xdr:col>
      <xdr:colOff>120650</xdr:colOff>
      <xdr:row>77</xdr:row>
      <xdr:rowOff>44450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5621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54627</xdr:rowOff>
    </xdr:from>
    <xdr:ext cx="7366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5290800" y="1291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62230</xdr:rowOff>
    </xdr:from>
    <xdr:to>
      <xdr:col>73</xdr:col>
      <xdr:colOff>180975</xdr:colOff>
      <xdr:row>76</xdr:row>
      <xdr:rowOff>115570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3893800" y="1309243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41911</xdr:rowOff>
    </xdr:from>
    <xdr:to>
      <xdr:col>74</xdr:col>
      <xdr:colOff>31750</xdr:colOff>
      <xdr:row>76</xdr:row>
      <xdr:rowOff>143511</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4732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153687</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4401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62230</xdr:rowOff>
    </xdr:from>
    <xdr:to>
      <xdr:col>69</xdr:col>
      <xdr:colOff>92075</xdr:colOff>
      <xdr:row>77</xdr:row>
      <xdr:rowOff>123189</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004800" y="13092430"/>
          <a:ext cx="889000" cy="232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83820</xdr:rowOff>
    </xdr:from>
    <xdr:to>
      <xdr:col>69</xdr:col>
      <xdr:colOff>142875</xdr:colOff>
      <xdr:row>76</xdr:row>
      <xdr:rowOff>13970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3843000" y="1294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24147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512800" y="12711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87630</xdr:rowOff>
    </xdr:from>
    <xdr:to>
      <xdr:col>65</xdr:col>
      <xdr:colOff>53975</xdr:colOff>
      <xdr:row>77</xdr:row>
      <xdr:rowOff>17780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2954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27957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2623800" y="12886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19050</xdr:rowOff>
    </xdr:from>
    <xdr:to>
      <xdr:col>82</xdr:col>
      <xdr:colOff>158750</xdr:colOff>
      <xdr:row>78</xdr:row>
      <xdr:rowOff>120650</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6459200" y="1339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162577</xdr:rowOff>
    </xdr:from>
    <xdr:ext cx="762000" cy="259045"/>
    <xdr:sp macro=""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6598900" y="13364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41911</xdr:rowOff>
    </xdr:from>
    <xdr:to>
      <xdr:col>78</xdr:col>
      <xdr:colOff>120650</xdr:colOff>
      <xdr:row>77</xdr:row>
      <xdr:rowOff>143511</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5621000" y="132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128288</xdr:rowOff>
    </xdr:from>
    <xdr:ext cx="7366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33299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64770</xdr:rowOff>
    </xdr:from>
    <xdr:to>
      <xdr:col>74</xdr:col>
      <xdr:colOff>31750</xdr:colOff>
      <xdr:row>76</xdr:row>
      <xdr:rowOff>166370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4732000" y="13094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151147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3181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11430</xdr:rowOff>
    </xdr:from>
    <xdr:to>
      <xdr:col>69</xdr:col>
      <xdr:colOff>142875</xdr:colOff>
      <xdr:row>76</xdr:row>
      <xdr:rowOff>113030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3843000" y="13041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97807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3128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72389</xdr:rowOff>
    </xdr:from>
    <xdr:to>
      <xdr:col>65</xdr:col>
      <xdr:colOff>53975</xdr:colOff>
      <xdr:row>78</xdr:row>
      <xdr:rowOff>2539</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2954000" y="13274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158766</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3360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愛知県扶桑町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13</xdr:row>
      <xdr:rowOff>13754</xdr:rowOff>
    </xdr:from>
    <xdr:to>
      <xdr:col>29</xdr:col>
      <xdr:colOff>127000</xdr:colOff>
      <xdr:row>20</xdr:row>
      <xdr:rowOff>147561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90229"/>
          <a:ext cx="0" cy="133395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119638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96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147561</xdr:rowOff>
    </xdr:from>
    <xdr:to>
      <xdr:col>30</xdr:col>
      <xdr:colOff>25400</xdr:colOff>
      <xdr:row>20</xdr:row>
      <xdr:rowOff>147561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24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100131</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33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13</xdr:row>
      <xdr:rowOff>13754</xdr:rowOff>
    </xdr:from>
    <xdr:to>
      <xdr:col>30</xdr:col>
      <xdr:colOff>25400</xdr:colOff>
      <xdr:row>13</xdr:row>
      <xdr:rowOff>13754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902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64745</xdr:rowOff>
    </xdr:from>
    <xdr:to>
      <xdr:col>29</xdr:col>
      <xdr:colOff>127000</xdr:colOff>
      <xdr:row>19</xdr:row>
      <xdr:rowOff>1575</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198470"/>
          <a:ext cx="647700" cy="1082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70362</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2040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98285</xdr:rowOff>
    </xdr:from>
    <xdr:to>
      <xdr:col>29</xdr:col>
      <xdr:colOff>177800</xdr:colOff>
      <xdr:row>19</xdr:row>
      <xdr:rowOff>28435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2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1575</xdr:rowOff>
    </xdr:from>
    <xdr:to>
      <xdr:col>26</xdr:col>
      <xdr:colOff>50800</xdr:colOff>
      <xdr:row>19</xdr:row>
      <xdr:rowOff>34582</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306750"/>
          <a:ext cx="698500" cy="330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160452</xdr:rowOff>
    </xdr:from>
    <xdr:to>
      <xdr:col>26</xdr:col>
      <xdr:colOff>101600</xdr:colOff>
      <xdr:row>19</xdr:row>
      <xdr:rowOff>90602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2941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75379</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3805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34582</xdr:rowOff>
    </xdr:from>
    <xdr:to>
      <xdr:col>22</xdr:col>
      <xdr:colOff>114300</xdr:colOff>
      <xdr:row>19</xdr:row>
      <xdr:rowOff>37046</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339757"/>
          <a:ext cx="698500" cy="24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22873</xdr:rowOff>
    </xdr:from>
    <xdr:to>
      <xdr:col>22</xdr:col>
      <xdr:colOff>165100</xdr:colOff>
      <xdr:row>19</xdr:row>
      <xdr:rowOff>124473</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280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109250</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414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37046</xdr:rowOff>
    </xdr:from>
    <xdr:to>
      <xdr:col>18</xdr:col>
      <xdr:colOff>177800</xdr:colOff>
      <xdr:row>19</xdr:row>
      <xdr:rowOff>72403</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342221"/>
          <a:ext cx="698500" cy="353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35281</xdr:rowOff>
    </xdr:from>
    <xdr:to>
      <xdr:col>19</xdr:col>
      <xdr:colOff>38100</xdr:colOff>
      <xdr:row>19</xdr:row>
      <xdr:rowOff>136881</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04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121658</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426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56426</xdr:rowOff>
    </xdr:from>
    <xdr:to>
      <xdr:col>15</xdr:col>
      <xdr:colOff>101600</xdr:colOff>
      <xdr:row>19</xdr:row>
      <xdr:rowOff>158026</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16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142803</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447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13945</xdr:rowOff>
    </xdr:from>
    <xdr:to>
      <xdr:col>29</xdr:col>
      <xdr:colOff>177800</xdr:colOff>
      <xdr:row>18</xdr:row>
      <xdr:rowOff>115545</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1476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30472</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992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122225</xdr:rowOff>
    </xdr:from>
    <xdr:to>
      <xdr:col>26</xdr:col>
      <xdr:colOff>101600</xdr:colOff>
      <xdr:row>19</xdr:row>
      <xdr:rowOff>52375</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2559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62552</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024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155232</xdr:rowOff>
    </xdr:from>
    <xdr:to>
      <xdr:col>22</xdr:col>
      <xdr:colOff>165100</xdr:colOff>
      <xdr:row>19</xdr:row>
      <xdr:rowOff>85382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2889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95559</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057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157696</xdr:rowOff>
    </xdr:from>
    <xdr:to>
      <xdr:col>19</xdr:col>
      <xdr:colOff>38100</xdr:colOff>
      <xdr:row>19</xdr:row>
      <xdr:rowOff>87846</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2914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98023</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060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21603</xdr:rowOff>
    </xdr:from>
    <xdr:to>
      <xdr:col>15</xdr:col>
      <xdr:colOff>101600</xdr:colOff>
      <xdr:row>19</xdr:row>
      <xdr:rowOff>123203</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3267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133380</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095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53505</xdr:rowOff>
    </xdr:from>
    <xdr:to>
      <xdr:col>29</xdr:col>
      <xdr:colOff>127000</xdr:colOff>
      <xdr:row>37</xdr:row>
      <xdr:rowOff>36726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5978055"/>
          <a:ext cx="0" cy="11833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8803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33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36726</xdr:rowOff>
    </xdr:from>
    <xdr:to>
      <xdr:col>30</xdr:col>
      <xdr:colOff>25400</xdr:colOff>
      <xdr:row>37</xdr:row>
      <xdr:rowOff>36726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614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311332</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72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53505</xdr:rowOff>
    </xdr:from>
    <xdr:to>
      <xdr:col>30</xdr:col>
      <xdr:colOff>25400</xdr:colOff>
      <xdr:row>33</xdr:row>
      <xdr:rowOff>53505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597805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27811</xdr:rowOff>
    </xdr:from>
    <xdr:to>
      <xdr:col>29</xdr:col>
      <xdr:colOff>127000</xdr:colOff>
      <xdr:row>36</xdr:row>
      <xdr:rowOff>45138</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6981061"/>
          <a:ext cx="647700" cy="173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194111</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4615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6134</xdr:rowOff>
    </xdr:from>
    <xdr:to>
      <xdr:col>29</xdr:col>
      <xdr:colOff>177800</xdr:colOff>
      <xdr:row>35</xdr:row>
      <xdr:rowOff>107734</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6164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25364</xdr:rowOff>
    </xdr:from>
    <xdr:to>
      <xdr:col>26</xdr:col>
      <xdr:colOff>50800</xdr:colOff>
      <xdr:row>36</xdr:row>
      <xdr:rowOff>45138</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4305300" y="6978614"/>
          <a:ext cx="698500" cy="197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18364</xdr:rowOff>
    </xdr:from>
    <xdr:to>
      <xdr:col>26</xdr:col>
      <xdr:colOff>101600</xdr:colOff>
      <xdr:row>35</xdr:row>
      <xdr:rowOff>119964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28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130141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397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25364</xdr:rowOff>
    </xdr:from>
    <xdr:to>
      <xdr:col>22</xdr:col>
      <xdr:colOff>114300</xdr:colOff>
      <xdr:row>36</xdr:row>
      <xdr:rowOff>52956</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978614"/>
          <a:ext cx="698500" cy="275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28308</xdr:rowOff>
    </xdr:from>
    <xdr:to>
      <xdr:col>22</xdr:col>
      <xdr:colOff>165100</xdr:colOff>
      <xdr:row>35</xdr:row>
      <xdr:rowOff>129908</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638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140085</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407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34372</xdr:rowOff>
    </xdr:from>
    <xdr:to>
      <xdr:col>18</xdr:col>
      <xdr:colOff>177800</xdr:colOff>
      <xdr:row>36</xdr:row>
      <xdr:rowOff>52956</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2908300" y="6987622"/>
          <a:ext cx="698500" cy="185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56060</xdr:rowOff>
    </xdr:from>
    <xdr:to>
      <xdr:col>19</xdr:col>
      <xdr:colOff>38100</xdr:colOff>
      <xdr:row>35</xdr:row>
      <xdr:rowOff>157660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6664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167838</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435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71354</xdr:rowOff>
    </xdr:from>
    <xdr:to>
      <xdr:col>15</xdr:col>
      <xdr:colOff>101600</xdr:colOff>
      <xdr:row>35</xdr:row>
      <xdr:rowOff>172954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6817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183131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450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319911</xdr:rowOff>
    </xdr:from>
    <xdr:to>
      <xdr:col>29</xdr:col>
      <xdr:colOff>177800</xdr:colOff>
      <xdr:row>36</xdr:row>
      <xdr:rowOff>78611</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9302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291988</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902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337238</xdr:rowOff>
    </xdr:from>
    <xdr:to>
      <xdr:col>26</xdr:col>
      <xdr:colOff>101600</xdr:colOff>
      <xdr:row>36</xdr:row>
      <xdr:rowOff>95938</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9475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80715</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70339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317464</xdr:rowOff>
    </xdr:from>
    <xdr:to>
      <xdr:col>22</xdr:col>
      <xdr:colOff>165100</xdr:colOff>
      <xdr:row>36</xdr:row>
      <xdr:rowOff>76164</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9278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60941</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7014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2156</xdr:rowOff>
    </xdr:from>
    <xdr:to>
      <xdr:col>19</xdr:col>
      <xdr:colOff>38100</xdr:colOff>
      <xdr:row>36</xdr:row>
      <xdr:rowOff>103756</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9554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88533</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70417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326472</xdr:rowOff>
    </xdr:from>
    <xdr:to>
      <xdr:col>15</xdr:col>
      <xdr:colOff>101600</xdr:colOff>
      <xdr:row>36</xdr:row>
      <xdr:rowOff>85172</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9368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69949</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7023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愛知県扶桑町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35,043
34,222
11.19
12,873,633
12,462,717
409,756
8,091,248
6,110,901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73096</xdr:rowOff>
    </xdr:from>
    <xdr:to>
      <xdr:col>24</xdr:col>
      <xdr:colOff>62865</xdr:colOff>
      <xdr:row>38</xdr:row>
      <xdr:rowOff>141366</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16596"/>
          <a:ext cx="1270" cy="1439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145193</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0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141366</xdr:rowOff>
    </xdr:from>
    <xdr:to>
      <xdr:col>24</xdr:col>
      <xdr:colOff>152400</xdr:colOff>
      <xdr:row>38</xdr:row>
      <xdr:rowOff>141366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56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19773</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73096</xdr:rowOff>
    </xdr:from>
    <xdr:to>
      <xdr:col>24</xdr:col>
      <xdr:colOff>152400</xdr:colOff>
      <xdr:row>30</xdr:row>
      <xdr:rowOff>73096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1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33515</xdr:rowOff>
    </xdr:from>
    <xdr:to>
      <xdr:col>24</xdr:col>
      <xdr:colOff>63500</xdr:colOff>
      <xdr:row>36</xdr:row>
      <xdr:rowOff>169434</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205715"/>
          <a:ext cx="838200" cy="135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16872</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1890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38445</xdr:rowOff>
    </xdr:from>
    <xdr:to>
      <xdr:col>24</xdr:col>
      <xdr:colOff>114300</xdr:colOff>
      <xdr:row>36</xdr:row>
      <xdr:rowOff>140045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1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169434</xdr:rowOff>
    </xdr:from>
    <xdr:to>
      <xdr:col>19</xdr:col>
      <xdr:colOff>177800</xdr:colOff>
      <xdr:row>37</xdr:row>
      <xdr:rowOff>21008</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341634"/>
          <a:ext cx="889000" cy="23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117508</xdr:rowOff>
    </xdr:from>
    <xdr:to>
      <xdr:col>20</xdr:col>
      <xdr:colOff>38100</xdr:colOff>
      <xdr:row>37</xdr:row>
      <xdr:rowOff>47658</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8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64185</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64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21008</xdr:rowOff>
    </xdr:from>
    <xdr:to>
      <xdr:col>15</xdr:col>
      <xdr:colOff>50800</xdr:colOff>
      <xdr:row>37</xdr:row>
      <xdr:rowOff>35769</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364658"/>
          <a:ext cx="889000" cy="14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145185</xdr:rowOff>
    </xdr:from>
    <xdr:to>
      <xdr:col>15</xdr:col>
      <xdr:colOff>101600</xdr:colOff>
      <xdr:row>37</xdr:row>
      <xdr:rowOff>75335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1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66462</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410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35769</xdr:rowOff>
    </xdr:from>
    <xdr:to>
      <xdr:col>10</xdr:col>
      <xdr:colOff>114300</xdr:colOff>
      <xdr:row>37</xdr:row>
      <xdr:rowOff>79660</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379419"/>
          <a:ext cx="889000" cy="43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152989</xdr:rowOff>
    </xdr:from>
    <xdr:to>
      <xdr:col>10</xdr:col>
      <xdr:colOff>165100</xdr:colOff>
      <xdr:row>37</xdr:row>
      <xdr:rowOff>83139</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5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99666</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100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4302</xdr:rowOff>
    </xdr:from>
    <xdr:to>
      <xdr:col>6</xdr:col>
      <xdr:colOff>38100</xdr:colOff>
      <xdr:row>37</xdr:row>
      <xdr:rowOff>105902</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122429</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23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154165</xdr:rowOff>
    </xdr:from>
    <xdr:to>
      <xdr:col>24</xdr:col>
      <xdr:colOff>114300</xdr:colOff>
      <xdr:row>36</xdr:row>
      <xdr:rowOff>84315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154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5592</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006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118634</xdr:rowOff>
    </xdr:from>
    <xdr:to>
      <xdr:col>20</xdr:col>
      <xdr:colOff>38100</xdr:colOff>
      <xdr:row>37</xdr:row>
      <xdr:rowOff>48784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290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39911</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383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141658</xdr:rowOff>
    </xdr:from>
    <xdr:to>
      <xdr:col>15</xdr:col>
      <xdr:colOff>101600</xdr:colOff>
      <xdr:row>37</xdr:row>
      <xdr:rowOff>71808</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313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88335</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089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156419</xdr:rowOff>
    </xdr:from>
    <xdr:to>
      <xdr:col>10</xdr:col>
      <xdr:colOff>165100</xdr:colOff>
      <xdr:row>37</xdr:row>
      <xdr:rowOff>86569</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328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77696</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421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28860</xdr:rowOff>
    </xdr:from>
    <xdr:to>
      <xdr:col>6</xdr:col>
      <xdr:colOff>38100</xdr:colOff>
      <xdr:row>37</xdr:row>
      <xdr:rowOff>130460</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372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121587</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465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126002</xdr:rowOff>
    </xdr:from>
    <xdr:to>
      <xdr:col>24</xdr:col>
      <xdr:colOff>62865</xdr:colOff>
      <xdr:row>59</xdr:row>
      <xdr:rowOff>19612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98502"/>
          <a:ext cx="1270" cy="143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23439</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38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19612</xdr:rowOff>
    </xdr:from>
    <xdr:to>
      <xdr:col>24</xdr:col>
      <xdr:colOff>152400</xdr:colOff>
      <xdr:row>59</xdr:row>
      <xdr:rowOff>19612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35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72679</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73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126002</xdr:rowOff>
    </xdr:from>
    <xdr:to>
      <xdr:col>24</xdr:col>
      <xdr:colOff>152400</xdr:colOff>
      <xdr:row>50</xdr:row>
      <xdr:rowOff>126002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98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95754</xdr:rowOff>
    </xdr:from>
    <xdr:to>
      <xdr:col>24</xdr:col>
      <xdr:colOff>63500</xdr:colOff>
      <xdr:row>58</xdr:row>
      <xdr:rowOff>140943</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10039854"/>
          <a:ext cx="838200" cy="45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67045</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682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44168</xdr:rowOff>
    </xdr:from>
    <xdr:to>
      <xdr:col>24</xdr:col>
      <xdr:colOff>114300</xdr:colOff>
      <xdr:row>57</xdr:row>
      <xdr:rowOff>145768</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816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74238</xdr:rowOff>
    </xdr:from>
    <xdr:to>
      <xdr:col>19</xdr:col>
      <xdr:colOff>177800</xdr:colOff>
      <xdr:row>58</xdr:row>
      <xdr:rowOff>140943</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10018338"/>
          <a:ext cx="889000" cy="66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63324</xdr:rowOff>
    </xdr:from>
    <xdr:to>
      <xdr:col>20</xdr:col>
      <xdr:colOff>38100</xdr:colOff>
      <xdr:row>57</xdr:row>
      <xdr:rowOff>164924</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3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10001</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611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74238</xdr:rowOff>
    </xdr:from>
    <xdr:to>
      <xdr:col>15</xdr:col>
      <xdr:colOff>50800</xdr:colOff>
      <xdr:row>58</xdr:row>
      <xdr:rowOff>109396</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10018338"/>
          <a:ext cx="889000" cy="35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42376</xdr:rowOff>
    </xdr:from>
    <xdr:to>
      <xdr:col>15</xdr:col>
      <xdr:colOff>101600</xdr:colOff>
      <xdr:row>57</xdr:row>
      <xdr:rowOff>143976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160503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590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92572</xdr:rowOff>
    </xdr:from>
    <xdr:to>
      <xdr:col>10</xdr:col>
      <xdr:colOff>114300</xdr:colOff>
      <xdr:row>58</xdr:row>
      <xdr:rowOff>109396</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1130300" y="10036672"/>
          <a:ext cx="889000" cy="16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85882</xdr:rowOff>
    </xdr:from>
    <xdr:to>
      <xdr:col>10</xdr:col>
      <xdr:colOff>165100</xdr:colOff>
      <xdr:row>58</xdr:row>
      <xdr:rowOff>16032</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5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32559</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633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137254</xdr:rowOff>
    </xdr:from>
    <xdr:to>
      <xdr:col>6</xdr:col>
      <xdr:colOff>38100</xdr:colOff>
      <xdr:row>58</xdr:row>
      <xdr:rowOff>67404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09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83931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685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44954</xdr:rowOff>
    </xdr:from>
    <xdr:to>
      <xdr:col>24</xdr:col>
      <xdr:colOff>114300</xdr:colOff>
      <xdr:row>58</xdr:row>
      <xdr:rowOff>146554</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989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131331</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903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90143</xdr:rowOff>
    </xdr:from>
    <xdr:to>
      <xdr:col>20</xdr:col>
      <xdr:colOff>38100</xdr:colOff>
      <xdr:row>59</xdr:row>
      <xdr:rowOff>20293</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10034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11420</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10126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23438</xdr:rowOff>
    </xdr:from>
    <xdr:to>
      <xdr:col>15</xdr:col>
      <xdr:colOff>101600</xdr:colOff>
      <xdr:row>58</xdr:row>
      <xdr:rowOff>125038</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967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116165</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10060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58596</xdr:rowOff>
    </xdr:from>
    <xdr:to>
      <xdr:col>10</xdr:col>
      <xdr:colOff>165100</xdr:colOff>
      <xdr:row>58</xdr:row>
      <xdr:rowOff>160196</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10002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151323</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10095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41772</xdr:rowOff>
    </xdr:from>
    <xdr:to>
      <xdr:col>6</xdr:col>
      <xdr:colOff>38100</xdr:colOff>
      <xdr:row>58</xdr:row>
      <xdr:rowOff>143372</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985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134499</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078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2311</xdr:rowOff>
    </xdr:from>
    <xdr:to>
      <xdr:col>24</xdr:col>
      <xdr:colOff>62865</xdr:colOff>
      <xdr:row>78</xdr:row>
      <xdr:rowOff>117526</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346711"/>
          <a:ext cx="1270" cy="1143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121353</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494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117526</xdr:rowOff>
    </xdr:from>
    <xdr:to>
      <xdr:col>24</xdr:col>
      <xdr:colOff>152400</xdr:colOff>
      <xdr:row>78</xdr:row>
      <xdr:rowOff>117526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9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120438</xdr:rowOff>
    </xdr:from>
    <xdr:ext cx="534377"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21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2311</xdr:rowOff>
    </xdr:from>
    <xdr:to>
      <xdr:col>24</xdr:col>
      <xdr:colOff>152400</xdr:colOff>
      <xdr:row>72</xdr:row>
      <xdr:rowOff>2311</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346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85020</xdr:rowOff>
    </xdr:from>
    <xdr:to>
      <xdr:col>24</xdr:col>
      <xdr:colOff>63500</xdr:colOff>
      <xdr:row>77</xdr:row>
      <xdr:rowOff>119445</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3286670"/>
          <a:ext cx="838200" cy="34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40581</xdr:rowOff>
    </xdr:from>
    <xdr:ext cx="469744"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2422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62154</xdr:rowOff>
    </xdr:from>
    <xdr:to>
      <xdr:col>24</xdr:col>
      <xdr:colOff>114300</xdr:colOff>
      <xdr:row>77</xdr:row>
      <xdr:rowOff>163754</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3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119445</xdr:rowOff>
    </xdr:from>
    <xdr:to>
      <xdr:col>19</xdr:col>
      <xdr:colOff>177800</xdr:colOff>
      <xdr:row>77</xdr:row>
      <xdr:rowOff>125253</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908300" y="13321095"/>
          <a:ext cx="889000" cy="5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65263</xdr:rowOff>
    </xdr:from>
    <xdr:to>
      <xdr:col>20</xdr:col>
      <xdr:colOff>38100</xdr:colOff>
      <xdr:row>77</xdr:row>
      <xdr:rowOff>166863</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66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11940</xdr:rowOff>
    </xdr:from>
    <xdr:ext cx="469744"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62428" y="13042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125253</xdr:rowOff>
    </xdr:from>
    <xdr:to>
      <xdr:col>15</xdr:col>
      <xdr:colOff>50800</xdr:colOff>
      <xdr:row>77</xdr:row>
      <xdr:rowOff>127219</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3326903"/>
          <a:ext cx="889000" cy="1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68692</xdr:rowOff>
    </xdr:from>
    <xdr:to>
      <xdr:col>15</xdr:col>
      <xdr:colOff>101600</xdr:colOff>
      <xdr:row>77</xdr:row>
      <xdr:rowOff>170292</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7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15369</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73428" y="13045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111948</xdr:rowOff>
    </xdr:from>
    <xdr:to>
      <xdr:col>10</xdr:col>
      <xdr:colOff>114300</xdr:colOff>
      <xdr:row>77</xdr:row>
      <xdr:rowOff>127219</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1130300" y="13313598"/>
          <a:ext cx="889000" cy="15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73492</xdr:rowOff>
    </xdr:from>
    <xdr:to>
      <xdr:col>10</xdr:col>
      <xdr:colOff>165100</xdr:colOff>
      <xdr:row>78</xdr:row>
      <xdr:rowOff>3642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75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20169</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84428" y="13050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74819</xdr:rowOff>
    </xdr:from>
    <xdr:to>
      <xdr:col>6</xdr:col>
      <xdr:colOff>38100</xdr:colOff>
      <xdr:row>78</xdr:row>
      <xdr:rowOff>4969</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76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167546</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95428" y="1336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34220</xdr:rowOff>
    </xdr:from>
    <xdr:to>
      <xdr:col>24</xdr:col>
      <xdr:colOff>114300</xdr:colOff>
      <xdr:row>77</xdr:row>
      <xdr:rowOff>135820</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235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57097</xdr:rowOff>
    </xdr:from>
    <xdr:ext cx="469744"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087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68645</xdr:rowOff>
    </xdr:from>
    <xdr:to>
      <xdr:col>20</xdr:col>
      <xdr:colOff>38100</xdr:colOff>
      <xdr:row>77</xdr:row>
      <xdr:rowOff>170245</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270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161372</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62428" y="13363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74453</xdr:rowOff>
    </xdr:from>
    <xdr:to>
      <xdr:col>15</xdr:col>
      <xdr:colOff>101600</xdr:colOff>
      <xdr:row>78</xdr:row>
      <xdr:rowOff>4603</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276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167180</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73428" y="13368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76419</xdr:rowOff>
    </xdr:from>
    <xdr:to>
      <xdr:col>10</xdr:col>
      <xdr:colOff>165100</xdr:colOff>
      <xdr:row>78</xdr:row>
      <xdr:rowOff>6569</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278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169146</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84428" y="13370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61148</xdr:rowOff>
    </xdr:from>
    <xdr:to>
      <xdr:col>6</xdr:col>
      <xdr:colOff>38100</xdr:colOff>
      <xdr:row>77</xdr:row>
      <xdr:rowOff>162748</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262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7825</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95428" y="13038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65982</xdr:rowOff>
    </xdr:from>
    <xdr:to>
      <xdr:col>24</xdr:col>
      <xdr:colOff>62865</xdr:colOff>
      <xdr:row>99</xdr:row>
      <xdr:rowOff>144413</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67932"/>
          <a:ext cx="1270" cy="14500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148240</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121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144413</xdr:rowOff>
    </xdr:from>
    <xdr:to>
      <xdr:col>24</xdr:col>
      <xdr:colOff>152400</xdr:colOff>
      <xdr:row>99</xdr:row>
      <xdr:rowOff>144413</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117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12659</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443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65982</xdr:rowOff>
    </xdr:from>
    <xdr:to>
      <xdr:col>24</xdr:col>
      <xdr:colOff>152400</xdr:colOff>
      <xdr:row>91</xdr:row>
      <xdr:rowOff>65982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67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51133</xdr:rowOff>
    </xdr:from>
    <xdr:to>
      <xdr:col>24</xdr:col>
      <xdr:colOff>63500</xdr:colOff>
      <xdr:row>99</xdr:row>
      <xdr:rowOff>78783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853233"/>
          <a:ext cx="838200" cy="199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58056</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3458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35179</xdr:rowOff>
    </xdr:from>
    <xdr:to>
      <xdr:col>24</xdr:col>
      <xdr:colOff>114300</xdr:colOff>
      <xdr:row>96</xdr:row>
      <xdr:rowOff>136779</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494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78783</xdr:rowOff>
    </xdr:from>
    <xdr:to>
      <xdr:col>19</xdr:col>
      <xdr:colOff>177800</xdr:colOff>
      <xdr:row>99</xdr:row>
      <xdr:rowOff>105411</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7052333"/>
          <a:ext cx="889000" cy="26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155085</xdr:rowOff>
    </xdr:from>
    <xdr:to>
      <xdr:col>20</xdr:col>
      <xdr:colOff>38100</xdr:colOff>
      <xdr:row>97</xdr:row>
      <xdr:rowOff>85235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61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101762</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530111" y="16389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87395</xdr:rowOff>
    </xdr:from>
    <xdr:to>
      <xdr:col>15</xdr:col>
      <xdr:colOff>50800</xdr:colOff>
      <xdr:row>99</xdr:row>
      <xdr:rowOff>105411</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889495"/>
          <a:ext cx="889000" cy="189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78395</xdr:rowOff>
    </xdr:from>
    <xdr:to>
      <xdr:col>15</xdr:col>
      <xdr:colOff>101600</xdr:colOff>
      <xdr:row>98</xdr:row>
      <xdr:rowOff>8545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70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25072</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484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87395</xdr:rowOff>
    </xdr:from>
    <xdr:to>
      <xdr:col>10</xdr:col>
      <xdr:colOff>114300</xdr:colOff>
      <xdr:row>99</xdr:row>
      <xdr:rowOff>158945</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889495"/>
          <a:ext cx="889000" cy="243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117889</xdr:rowOff>
    </xdr:from>
    <xdr:to>
      <xdr:col>10</xdr:col>
      <xdr:colOff>165100</xdr:colOff>
      <xdr:row>97</xdr:row>
      <xdr:rowOff>48039</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577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64566</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352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46544</xdr:rowOff>
    </xdr:from>
    <xdr:to>
      <xdr:col>6</xdr:col>
      <xdr:colOff>38100</xdr:colOff>
      <xdr:row>98</xdr:row>
      <xdr:rowOff>148144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84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164671</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623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333</xdr:rowOff>
    </xdr:from>
    <xdr:to>
      <xdr:col>24</xdr:col>
      <xdr:colOff>114300</xdr:colOff>
      <xdr:row>98</xdr:row>
      <xdr:rowOff>101933</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802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150210</xdr:rowOff>
    </xdr:from>
    <xdr:ext cx="534377"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780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27983</xdr:rowOff>
    </xdr:from>
    <xdr:to>
      <xdr:col>20</xdr:col>
      <xdr:colOff>38100</xdr:colOff>
      <xdr:row>99</xdr:row>
      <xdr:rowOff>129583</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7001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120710</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530111" y="17094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54611</xdr:rowOff>
    </xdr:from>
    <xdr:to>
      <xdr:col>15</xdr:col>
      <xdr:colOff>101600</xdr:colOff>
      <xdr:row>99</xdr:row>
      <xdr:rowOff>156211</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7028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147338</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7120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36595</xdr:rowOff>
    </xdr:from>
    <xdr:to>
      <xdr:col>10</xdr:col>
      <xdr:colOff>165100</xdr:colOff>
      <xdr:row>98</xdr:row>
      <xdr:rowOff>138195</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838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129322</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52111" y="16931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108145</xdr:rowOff>
    </xdr:from>
    <xdr:to>
      <xdr:col>6</xdr:col>
      <xdr:colOff>38100</xdr:colOff>
      <xdr:row>100</xdr:row>
      <xdr:rowOff>38295</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7081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100</xdr:row>
      <xdr:rowOff>29422</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7174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27349</xdr:rowOff>
    </xdr:from>
    <xdr:to>
      <xdr:col>54</xdr:col>
      <xdr:colOff>189865</xdr:colOff>
      <xdr:row>39</xdr:row>
      <xdr:rowOff>169701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5342299"/>
          <a:ext cx="1270" cy="1513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40</xdr:row>
      <xdr:rowOff>2078</xdr:rowOff>
    </xdr:from>
    <xdr:ext cx="534377" cy="259045"/>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860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169701</xdr:rowOff>
    </xdr:from>
    <xdr:to>
      <xdr:col>55</xdr:col>
      <xdr:colOff>88900</xdr:colOff>
      <xdr:row>39</xdr:row>
      <xdr:rowOff>169701</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856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145476</xdr:rowOff>
    </xdr:from>
    <xdr:ext cx="599010" cy="259045"/>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5117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27349</xdr:rowOff>
    </xdr:from>
    <xdr:to>
      <xdr:col>55</xdr:col>
      <xdr:colOff>88900</xdr:colOff>
      <xdr:row>31</xdr:row>
      <xdr:rowOff>27349</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5342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16745</xdr:rowOff>
    </xdr:from>
    <xdr:to>
      <xdr:col>55</xdr:col>
      <xdr:colOff>0</xdr:colOff>
      <xdr:row>38</xdr:row>
      <xdr:rowOff>87655</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9639300" y="6531845"/>
          <a:ext cx="838200" cy="70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84182</xdr:rowOff>
    </xdr:from>
    <xdr:ext cx="534377" cy="259045"/>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2563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61305</xdr:rowOff>
    </xdr:from>
    <xdr:to>
      <xdr:col>55</xdr:col>
      <xdr:colOff>50800</xdr:colOff>
      <xdr:row>37</xdr:row>
      <xdr:rowOff>162905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404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16745</xdr:rowOff>
    </xdr:from>
    <xdr:to>
      <xdr:col>50</xdr:col>
      <xdr:colOff>114300</xdr:colOff>
      <xdr:row>38</xdr:row>
      <xdr:rowOff>39574</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8750300" y="6531845"/>
          <a:ext cx="889000" cy="22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81530</xdr:rowOff>
    </xdr:from>
    <xdr:to>
      <xdr:col>50</xdr:col>
      <xdr:colOff>165100</xdr:colOff>
      <xdr:row>38</xdr:row>
      <xdr:rowOff>11680</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425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28207</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72111" y="6200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39574</xdr:rowOff>
    </xdr:from>
    <xdr:to>
      <xdr:col>45</xdr:col>
      <xdr:colOff>177800</xdr:colOff>
      <xdr:row>38</xdr:row>
      <xdr:rowOff>142672</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flipV="1">
          <a:off x="7861300" y="6554674"/>
          <a:ext cx="889000" cy="103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82097</xdr:rowOff>
    </xdr:from>
    <xdr:to>
      <xdr:col>46</xdr:col>
      <xdr:colOff>38100</xdr:colOff>
      <xdr:row>38</xdr:row>
      <xdr:rowOff>12247</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6425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28774</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83111" y="6200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70924</xdr:rowOff>
    </xdr:from>
    <xdr:to>
      <xdr:col>41</xdr:col>
      <xdr:colOff>50800</xdr:colOff>
      <xdr:row>38</xdr:row>
      <xdr:rowOff>142672</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6972300" y="5557324"/>
          <a:ext cx="889000" cy="1100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124235</xdr:rowOff>
    </xdr:from>
    <xdr:to>
      <xdr:col>41</xdr:col>
      <xdr:colOff>101600</xdr:colOff>
      <xdr:row>38</xdr:row>
      <xdr:rowOff>54385</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467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70912</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94111" y="6243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66443</xdr:rowOff>
    </xdr:from>
    <xdr:to>
      <xdr:col>36</xdr:col>
      <xdr:colOff>165100</xdr:colOff>
      <xdr:row>31</xdr:row>
      <xdr:rowOff>168043</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5381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13120</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672795" y="5156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36855</xdr:rowOff>
    </xdr:from>
    <xdr:to>
      <xdr:col>55</xdr:col>
      <xdr:colOff>50800</xdr:colOff>
      <xdr:row>38</xdr:row>
      <xdr:rowOff>138455</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10426700" y="655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15282</xdr:rowOff>
    </xdr:from>
    <xdr:ext cx="534377" cy="259045"/>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6530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137396</xdr:rowOff>
    </xdr:from>
    <xdr:to>
      <xdr:col>50</xdr:col>
      <xdr:colOff>165100</xdr:colOff>
      <xdr:row>38</xdr:row>
      <xdr:rowOff>67546</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588500" y="6481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58672</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72111" y="6573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160224</xdr:rowOff>
    </xdr:from>
    <xdr:to>
      <xdr:col>46</xdr:col>
      <xdr:colOff>38100</xdr:colOff>
      <xdr:row>38</xdr:row>
      <xdr:rowOff>90374</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99500" y="6503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81501</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83111" y="6596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91872</xdr:rowOff>
    </xdr:from>
    <xdr:to>
      <xdr:col>41</xdr:col>
      <xdr:colOff>101600</xdr:colOff>
      <xdr:row>39</xdr:row>
      <xdr:rowOff>22022</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10500" y="6606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13149</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94111" y="6699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20124</xdr:rowOff>
    </xdr:from>
    <xdr:to>
      <xdr:col>36</xdr:col>
      <xdr:colOff>165100</xdr:colOff>
      <xdr:row>32</xdr:row>
      <xdr:rowOff>121724</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921500" y="5506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112851</xdr:rowOff>
    </xdr:from>
    <xdr:ext cx="599010"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672795" y="5599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50</xdr:row>
      <xdr:rowOff>111777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169607</xdr:rowOff>
    </xdr:from>
    <xdr:to>
      <xdr:col>54</xdr:col>
      <xdr:colOff>189865</xdr:colOff>
      <xdr:row>57</xdr:row>
      <xdr:rowOff>129362</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42107"/>
          <a:ext cx="1270" cy="1159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133189</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0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129362</xdr:rowOff>
    </xdr:from>
    <xdr:to>
      <xdr:col>55</xdr:col>
      <xdr:colOff>88900</xdr:colOff>
      <xdr:row>57</xdr:row>
      <xdr:rowOff>129362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02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116284</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17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169607</xdr:rowOff>
    </xdr:from>
    <xdr:to>
      <xdr:col>55</xdr:col>
      <xdr:colOff>88900</xdr:colOff>
      <xdr:row>50</xdr:row>
      <xdr:rowOff>169607</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42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72492</xdr:rowOff>
    </xdr:from>
    <xdr:to>
      <xdr:col>55</xdr:col>
      <xdr:colOff>0</xdr:colOff>
      <xdr:row>57</xdr:row>
      <xdr:rowOff>77624</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845142"/>
          <a:ext cx="838200" cy="5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28218</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457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5341</xdr:rowOff>
    </xdr:from>
    <xdr:to>
      <xdr:col>55</xdr:col>
      <xdr:colOff>50800</xdr:colOff>
      <xdr:row>56</xdr:row>
      <xdr:rowOff>106941</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60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23068</xdr:rowOff>
    </xdr:from>
    <xdr:to>
      <xdr:col>50</xdr:col>
      <xdr:colOff>114300</xdr:colOff>
      <xdr:row>57</xdr:row>
      <xdr:rowOff>77624</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9795718"/>
          <a:ext cx="889000" cy="54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58810</xdr:rowOff>
    </xdr:from>
    <xdr:to>
      <xdr:col>50</xdr:col>
      <xdr:colOff>165100</xdr:colOff>
      <xdr:row>56</xdr:row>
      <xdr:rowOff>160410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6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5487</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435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23068</xdr:rowOff>
    </xdr:from>
    <xdr:to>
      <xdr:col>45</xdr:col>
      <xdr:colOff>177800</xdr:colOff>
      <xdr:row>57</xdr:row>
      <xdr:rowOff>90517</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9795718"/>
          <a:ext cx="889000" cy="67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69338</xdr:rowOff>
    </xdr:from>
    <xdr:to>
      <xdr:col>46</xdr:col>
      <xdr:colOff>38100</xdr:colOff>
      <xdr:row>56</xdr:row>
      <xdr:rowOff>170938</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7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16015</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44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90517</xdr:rowOff>
    </xdr:from>
    <xdr:to>
      <xdr:col>41</xdr:col>
      <xdr:colOff>50800</xdr:colOff>
      <xdr:row>57</xdr:row>
      <xdr:rowOff>102319</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9863167"/>
          <a:ext cx="889000" cy="11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47975</xdr:rowOff>
    </xdr:from>
    <xdr:to>
      <xdr:col>41</xdr:col>
      <xdr:colOff>101600</xdr:colOff>
      <xdr:row>56</xdr:row>
      <xdr:rowOff>149575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64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166102</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424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19931</xdr:rowOff>
    </xdr:from>
    <xdr:to>
      <xdr:col>36</xdr:col>
      <xdr:colOff>165100</xdr:colOff>
      <xdr:row>56</xdr:row>
      <xdr:rowOff>121531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21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138058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396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21692</xdr:rowOff>
    </xdr:from>
    <xdr:to>
      <xdr:col>55</xdr:col>
      <xdr:colOff>50800</xdr:colOff>
      <xdr:row>57</xdr:row>
      <xdr:rowOff>123292</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794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108069</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709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26824</xdr:rowOff>
    </xdr:from>
    <xdr:to>
      <xdr:col>50</xdr:col>
      <xdr:colOff>165100</xdr:colOff>
      <xdr:row>57</xdr:row>
      <xdr:rowOff>128424</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799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119551</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989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143718</xdr:rowOff>
    </xdr:from>
    <xdr:to>
      <xdr:col>46</xdr:col>
      <xdr:colOff>38100</xdr:colOff>
      <xdr:row>57</xdr:row>
      <xdr:rowOff>73868</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744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64995</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9837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39717</xdr:rowOff>
    </xdr:from>
    <xdr:to>
      <xdr:col>41</xdr:col>
      <xdr:colOff>101600</xdr:colOff>
      <xdr:row>57</xdr:row>
      <xdr:rowOff>141317</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812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132444</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9905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51519</xdr:rowOff>
    </xdr:from>
    <xdr:to>
      <xdr:col>36</xdr:col>
      <xdr:colOff>165100</xdr:colOff>
      <xdr:row>57</xdr:row>
      <xdr:rowOff>153119</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824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144246</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9916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37306</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210256"/>
          <a:ext cx="1270" cy="1378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155433</xdr:rowOff>
    </xdr:from>
    <xdr:ext cx="534377"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85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37306</xdr:rowOff>
    </xdr:from>
    <xdr:to>
      <xdr:col>55</xdr:col>
      <xdr:colOff>88900</xdr:colOff>
      <xdr:row>71</xdr:row>
      <xdr:rowOff>37306</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210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44450</xdr:rowOff>
    </xdr:from>
    <xdr:to>
      <xdr:col>55</xdr:col>
      <xdr:colOff>0</xdr:colOff>
      <xdr:row>79</xdr:row>
      <xdr:rowOff>44450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166831</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1970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143954</xdr:rowOff>
    </xdr:from>
    <xdr:to>
      <xdr:col>55</xdr:col>
      <xdr:colOff>50800</xdr:colOff>
      <xdr:row>78</xdr:row>
      <xdr:rowOff>74104</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45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44450</xdr:rowOff>
    </xdr:from>
    <xdr:to>
      <xdr:col>50</xdr:col>
      <xdr:colOff>114300</xdr:colOff>
      <xdr:row>79</xdr:row>
      <xdr:rowOff>44450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1632</xdr:rowOff>
    </xdr:from>
    <xdr:to>
      <xdr:col>50</xdr:col>
      <xdr:colOff>165100</xdr:colOff>
      <xdr:row>78</xdr:row>
      <xdr:rowOff>103232</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74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119759</xdr:rowOff>
    </xdr:from>
    <xdr:ext cx="469744"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404428" y="13149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12464</xdr:rowOff>
    </xdr:from>
    <xdr:to>
      <xdr:col>45</xdr:col>
      <xdr:colOff>177800</xdr:colOff>
      <xdr:row>79</xdr:row>
      <xdr:rowOff>44450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557014"/>
          <a:ext cx="889000" cy="31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142621</xdr:rowOff>
    </xdr:from>
    <xdr:to>
      <xdr:col>46</xdr:col>
      <xdr:colOff>38100</xdr:colOff>
      <xdr:row>78</xdr:row>
      <xdr:rowOff>72771</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344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89298</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119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170428</xdr:rowOff>
    </xdr:from>
    <xdr:to>
      <xdr:col>41</xdr:col>
      <xdr:colOff>50800</xdr:colOff>
      <xdr:row>79</xdr:row>
      <xdr:rowOff>12464</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543528"/>
          <a:ext cx="889000" cy="13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116294</xdr:rowOff>
    </xdr:from>
    <xdr:to>
      <xdr:col>41</xdr:col>
      <xdr:colOff>101600</xdr:colOff>
      <xdr:row>78</xdr:row>
      <xdr:rowOff>46444</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1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62971</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09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79127</xdr:rowOff>
    </xdr:from>
    <xdr:to>
      <xdr:col>36</xdr:col>
      <xdr:colOff>165100</xdr:colOff>
      <xdr:row>78</xdr:row>
      <xdr:rowOff>9277</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280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25804</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056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165100</xdr:rowOff>
    </xdr:from>
    <xdr:to>
      <xdr:col>55</xdr:col>
      <xdr:colOff>50800</xdr:colOff>
      <xdr:row>79</xdr:row>
      <xdr:rowOff>95250</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80027</xdr:rowOff>
    </xdr:from>
    <xdr:ext cx="249299"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53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165100</xdr:rowOff>
    </xdr:from>
    <xdr:to>
      <xdr:col>50</xdr:col>
      <xdr:colOff>165100</xdr:colOff>
      <xdr:row>79</xdr:row>
      <xdr:rowOff>95250</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79</xdr:row>
      <xdr:rowOff>86377</xdr:rowOff>
    </xdr:from>
    <xdr:ext cx="249299"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514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165100</xdr:rowOff>
    </xdr:from>
    <xdr:to>
      <xdr:col>46</xdr:col>
      <xdr:colOff>38100</xdr:colOff>
      <xdr:row>79</xdr:row>
      <xdr:rowOff>95250</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79</xdr:row>
      <xdr:rowOff>86377</xdr:rowOff>
    </xdr:from>
    <xdr:ext cx="249299"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625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133114</xdr:rowOff>
    </xdr:from>
    <xdr:to>
      <xdr:col>41</xdr:col>
      <xdr:colOff>101600</xdr:colOff>
      <xdr:row>79</xdr:row>
      <xdr:rowOff>63264</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506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54391</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26428" y="13598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119628</xdr:rowOff>
    </xdr:from>
    <xdr:to>
      <xdr:col>36</xdr:col>
      <xdr:colOff>165100</xdr:colOff>
      <xdr:row>79</xdr:row>
      <xdr:rowOff>49778</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492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40905</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37428" y="13585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11173</xdr:rowOff>
    </xdr:from>
    <xdr:to>
      <xdr:col>54</xdr:col>
      <xdr:colOff>189865</xdr:colOff>
      <xdr:row>98</xdr:row>
      <xdr:rowOff>153005</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441673"/>
          <a:ext cx="1270" cy="1513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156832</xdr:rowOff>
    </xdr:from>
    <xdr:ext cx="469744"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6958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153005</xdr:rowOff>
    </xdr:from>
    <xdr:to>
      <xdr:col>55</xdr:col>
      <xdr:colOff>88900</xdr:colOff>
      <xdr:row>98</xdr:row>
      <xdr:rowOff>153005</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695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129300</xdr:rowOff>
    </xdr:from>
    <xdr:ext cx="599010"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216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11173</xdr:rowOff>
    </xdr:from>
    <xdr:to>
      <xdr:col>55</xdr:col>
      <xdr:colOff>88900</xdr:colOff>
      <xdr:row>90</xdr:row>
      <xdr:rowOff>11173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441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58136</xdr:rowOff>
    </xdr:from>
    <xdr:to>
      <xdr:col>55</xdr:col>
      <xdr:colOff>0</xdr:colOff>
      <xdr:row>98</xdr:row>
      <xdr:rowOff>67264</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9639300" y="16860236"/>
          <a:ext cx="838200" cy="9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94159</xdr:rowOff>
    </xdr:from>
    <xdr:ext cx="534377"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553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71282</xdr:rowOff>
    </xdr:from>
    <xdr:to>
      <xdr:col>55</xdr:col>
      <xdr:colOff>50800</xdr:colOff>
      <xdr:row>98</xdr:row>
      <xdr:rowOff>1432</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0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159542</xdr:rowOff>
    </xdr:from>
    <xdr:to>
      <xdr:col>50</xdr:col>
      <xdr:colOff>114300</xdr:colOff>
      <xdr:row>98</xdr:row>
      <xdr:rowOff>67264</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8750300" y="16790192"/>
          <a:ext cx="889000" cy="79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116294</xdr:rowOff>
    </xdr:from>
    <xdr:to>
      <xdr:col>50</xdr:col>
      <xdr:colOff>165100</xdr:colOff>
      <xdr:row>98</xdr:row>
      <xdr:rowOff>46444</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4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62971</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72111" y="16522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159542</xdr:rowOff>
    </xdr:from>
    <xdr:to>
      <xdr:col>45</xdr:col>
      <xdr:colOff>177800</xdr:colOff>
      <xdr:row>98</xdr:row>
      <xdr:rowOff>91191</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7861300" y="16790192"/>
          <a:ext cx="889000" cy="103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139436</xdr:rowOff>
    </xdr:from>
    <xdr:to>
      <xdr:col>46</xdr:col>
      <xdr:colOff>38100</xdr:colOff>
      <xdr:row>98</xdr:row>
      <xdr:rowOff>69586</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7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60713</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83111" y="16862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91191</xdr:rowOff>
    </xdr:from>
    <xdr:to>
      <xdr:col>41</xdr:col>
      <xdr:colOff>50800</xdr:colOff>
      <xdr:row>98</xdr:row>
      <xdr:rowOff>113159</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flipV="1">
          <a:off x="6972300" y="16893291"/>
          <a:ext cx="889000" cy="21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136723</xdr:rowOff>
    </xdr:from>
    <xdr:to>
      <xdr:col>41</xdr:col>
      <xdr:colOff>101600</xdr:colOff>
      <xdr:row>98</xdr:row>
      <xdr:rowOff>66873</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67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83400</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94111" y="16542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114412</xdr:rowOff>
    </xdr:from>
    <xdr:to>
      <xdr:col>36</xdr:col>
      <xdr:colOff>165100</xdr:colOff>
      <xdr:row>98</xdr:row>
      <xdr:rowOff>44562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45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61089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05111" y="16520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7336</xdr:rowOff>
    </xdr:from>
    <xdr:to>
      <xdr:col>55</xdr:col>
      <xdr:colOff>50800</xdr:colOff>
      <xdr:row>98</xdr:row>
      <xdr:rowOff>108936</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809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93713</xdr:rowOff>
    </xdr:from>
    <xdr:ext cx="534377"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724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16464</xdr:rowOff>
    </xdr:from>
    <xdr:to>
      <xdr:col>50</xdr:col>
      <xdr:colOff>165100</xdr:colOff>
      <xdr:row>98</xdr:row>
      <xdr:rowOff>118064</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818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109191</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72111" y="16911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108742</xdr:rowOff>
    </xdr:from>
    <xdr:to>
      <xdr:col>46</xdr:col>
      <xdr:colOff>38100</xdr:colOff>
      <xdr:row>98</xdr:row>
      <xdr:rowOff>38892</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739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55419</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83111" y="16514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40391</xdr:rowOff>
    </xdr:from>
    <xdr:to>
      <xdr:col>41</xdr:col>
      <xdr:colOff>101600</xdr:colOff>
      <xdr:row>98</xdr:row>
      <xdr:rowOff>141991</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842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133118</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94111" y="16935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62359</xdr:rowOff>
    </xdr:from>
    <xdr:to>
      <xdr:col>36</xdr:col>
      <xdr:colOff>165100</xdr:colOff>
      <xdr:row>98</xdr:row>
      <xdr:rowOff>163959</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864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155086</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05111" y="16957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13558</xdr:rowOff>
    </xdr:from>
    <xdr:to>
      <xdr:col>85</xdr:col>
      <xdr:colOff>126364</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499958"/>
          <a:ext cx="1269" cy="1154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159305</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674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131685</xdr:rowOff>
    </xdr:from>
    <xdr:ext cx="534377"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275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13558</xdr:rowOff>
    </xdr:from>
    <xdr:to>
      <xdr:col>86</xdr:col>
      <xdr:colOff>25400</xdr:colOff>
      <xdr:row>32</xdr:row>
      <xdr:rowOff>13558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499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76755</xdr:rowOff>
    </xdr:from>
    <xdr:ext cx="469744"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4204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53878</xdr:rowOff>
    </xdr:from>
    <xdr:to>
      <xdr:col>85</xdr:col>
      <xdr:colOff>177800</xdr:colOff>
      <xdr:row>38</xdr:row>
      <xdr:rowOff>155478</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5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64577</xdr:rowOff>
    </xdr:from>
    <xdr:to>
      <xdr:col>81</xdr:col>
      <xdr:colOff>101600</xdr:colOff>
      <xdr:row>38</xdr:row>
      <xdr:rowOff>166177</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57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11254</xdr:rowOff>
    </xdr:from>
    <xdr:ext cx="469744"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46428" y="635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48986</xdr:rowOff>
    </xdr:from>
    <xdr:to>
      <xdr:col>76</xdr:col>
      <xdr:colOff>165100</xdr:colOff>
      <xdr:row>38</xdr:row>
      <xdr:rowOff>150586</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564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167114</xdr:rowOff>
    </xdr:from>
    <xdr:ext cx="469744"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57428" y="6339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38243</xdr:rowOff>
    </xdr:from>
    <xdr:to>
      <xdr:col>72</xdr:col>
      <xdr:colOff>38100</xdr:colOff>
      <xdr:row>38</xdr:row>
      <xdr:rowOff>139843</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5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156369</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68428" y="6328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51090</xdr:rowOff>
    </xdr:from>
    <xdr:to>
      <xdr:col>67</xdr:col>
      <xdr:colOff>101600</xdr:colOff>
      <xdr:row>38</xdr:row>
      <xdr:rowOff>152690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6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169217</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79428" y="634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32305</xdr:rowOff>
    </xdr:from>
    <xdr:ext cx="249299"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547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65367</xdr:rowOff>
    </xdr:from>
    <xdr:to>
      <xdr:col>85</xdr:col>
      <xdr:colOff>126364</xdr:colOff>
      <xdr:row>78</xdr:row>
      <xdr:rowOff>147016</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238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150843</xdr:rowOff>
    </xdr:from>
    <xdr:ext cx="469744"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523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147016</xdr:rowOff>
    </xdr:from>
    <xdr:to>
      <xdr:col>86</xdr:col>
      <xdr:colOff>25400</xdr:colOff>
      <xdr:row>78</xdr:row>
      <xdr:rowOff>147016</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520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12044</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2013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106,353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65367</xdr:rowOff>
    </xdr:from>
    <xdr:to>
      <xdr:col>86</xdr:col>
      <xdr:colOff>25400</xdr:colOff>
      <xdr:row>71</xdr:row>
      <xdr:rowOff>65367</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238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129794</xdr:rowOff>
    </xdr:from>
    <xdr:to>
      <xdr:col>85</xdr:col>
      <xdr:colOff>127000</xdr:colOff>
      <xdr:row>77</xdr:row>
      <xdr:rowOff>136092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5481300" y="13331444"/>
          <a:ext cx="838200" cy="6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98239</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29569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75361</xdr:rowOff>
    </xdr:from>
    <xdr:to>
      <xdr:col>85</xdr:col>
      <xdr:colOff>177800</xdr:colOff>
      <xdr:row>77</xdr:row>
      <xdr:rowOff>5511</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10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119965</xdr:rowOff>
    </xdr:from>
    <xdr:to>
      <xdr:col>81</xdr:col>
      <xdr:colOff>50800</xdr:colOff>
      <xdr:row>77</xdr:row>
      <xdr:rowOff>129794</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4592300" y="13321615"/>
          <a:ext cx="889000" cy="9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74918</xdr:rowOff>
    </xdr:from>
    <xdr:to>
      <xdr:col>81</xdr:col>
      <xdr:colOff>101600</xdr:colOff>
      <xdr:row>77</xdr:row>
      <xdr:rowOff>5068</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10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21594</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288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119965</xdr:rowOff>
    </xdr:from>
    <xdr:to>
      <xdr:col>76</xdr:col>
      <xdr:colOff>114300</xdr:colOff>
      <xdr:row>77</xdr:row>
      <xdr:rowOff>142748</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321615"/>
          <a:ext cx="889000" cy="22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82335</xdr:rowOff>
    </xdr:from>
    <xdr:to>
      <xdr:col>76</xdr:col>
      <xdr:colOff>165100</xdr:colOff>
      <xdr:row>77</xdr:row>
      <xdr:rowOff>12485</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1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29011</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2887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142748</xdr:rowOff>
    </xdr:from>
    <xdr:to>
      <xdr:col>71</xdr:col>
      <xdr:colOff>177800</xdr:colOff>
      <xdr:row>77</xdr:row>
      <xdr:rowOff>155142</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344398"/>
          <a:ext cx="889000" cy="12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94971</xdr:rowOff>
    </xdr:from>
    <xdr:to>
      <xdr:col>72</xdr:col>
      <xdr:colOff>38100</xdr:colOff>
      <xdr:row>77</xdr:row>
      <xdr:rowOff>25121</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1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41648</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2900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111544</xdr:rowOff>
    </xdr:from>
    <xdr:to>
      <xdr:col>67</xdr:col>
      <xdr:colOff>101600</xdr:colOff>
      <xdr:row>77</xdr:row>
      <xdr:rowOff>41694</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1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58221</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2916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85292</xdr:rowOff>
    </xdr:from>
    <xdr:to>
      <xdr:col>85</xdr:col>
      <xdr:colOff>177800</xdr:colOff>
      <xdr:row>78</xdr:row>
      <xdr:rowOff>15442</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286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63719</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265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78994</xdr:rowOff>
    </xdr:from>
    <xdr:to>
      <xdr:col>81</xdr:col>
      <xdr:colOff>101600</xdr:colOff>
      <xdr:row>78</xdr:row>
      <xdr:rowOff>9144</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280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271</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373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69165</xdr:rowOff>
    </xdr:from>
    <xdr:to>
      <xdr:col>76</xdr:col>
      <xdr:colOff>165100</xdr:colOff>
      <xdr:row>77</xdr:row>
      <xdr:rowOff>170765</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270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161892</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363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91948</xdr:rowOff>
    </xdr:from>
    <xdr:to>
      <xdr:col>72</xdr:col>
      <xdr:colOff>38100</xdr:colOff>
      <xdr:row>78</xdr:row>
      <xdr:rowOff>22098</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293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13225</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386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104342</xdr:rowOff>
    </xdr:from>
    <xdr:to>
      <xdr:col>67</xdr:col>
      <xdr:colOff>101600</xdr:colOff>
      <xdr:row>78</xdr:row>
      <xdr:rowOff>34492</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305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25619</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398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83835</xdr:rowOff>
    </xdr:from>
    <xdr:to>
      <xdr:col>85</xdr:col>
      <xdr:colOff>126364</xdr:colOff>
      <xdr:row>98</xdr:row>
      <xdr:rowOff>138750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857235"/>
          <a:ext cx="1269" cy="1083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142577</xdr:rowOff>
    </xdr:from>
    <xdr:ext cx="378565"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69446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138750</xdr:rowOff>
    </xdr:from>
    <xdr:to>
      <xdr:col>86</xdr:col>
      <xdr:colOff>25400</xdr:colOff>
      <xdr:row>98</xdr:row>
      <xdr:rowOff>138750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6940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30512</xdr:rowOff>
    </xdr:from>
    <xdr:ext cx="599010"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632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83835</xdr:rowOff>
    </xdr:from>
    <xdr:to>
      <xdr:col>86</xdr:col>
      <xdr:colOff>25400</xdr:colOff>
      <xdr:row>92</xdr:row>
      <xdr:rowOff>83835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857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59379</xdr:rowOff>
    </xdr:from>
    <xdr:to>
      <xdr:col>85</xdr:col>
      <xdr:colOff>127000</xdr:colOff>
      <xdr:row>98</xdr:row>
      <xdr:rowOff>100088</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5481300" y="16861479"/>
          <a:ext cx="838200" cy="40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11537</xdr:rowOff>
    </xdr:from>
    <xdr:ext cx="534377"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6421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160110</xdr:rowOff>
    </xdr:from>
    <xdr:to>
      <xdr:col>85</xdr:col>
      <xdr:colOff>177800</xdr:colOff>
      <xdr:row>98</xdr:row>
      <xdr:rowOff>90260</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7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54935</xdr:rowOff>
    </xdr:from>
    <xdr:to>
      <xdr:col>81</xdr:col>
      <xdr:colOff>50800</xdr:colOff>
      <xdr:row>98</xdr:row>
      <xdr:rowOff>59379</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4592300" y="16857035"/>
          <a:ext cx="889000" cy="4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159491</xdr:rowOff>
    </xdr:from>
    <xdr:to>
      <xdr:col>81</xdr:col>
      <xdr:colOff>101600</xdr:colOff>
      <xdr:row>98</xdr:row>
      <xdr:rowOff>89641</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790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106168</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214111" y="16565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28088</xdr:rowOff>
    </xdr:from>
    <xdr:to>
      <xdr:col>76</xdr:col>
      <xdr:colOff>114300</xdr:colOff>
      <xdr:row>98</xdr:row>
      <xdr:rowOff>54935</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3703300" y="16830188"/>
          <a:ext cx="889000" cy="26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150467</xdr:rowOff>
    </xdr:from>
    <xdr:to>
      <xdr:col>76</xdr:col>
      <xdr:colOff>165100</xdr:colOff>
      <xdr:row>98</xdr:row>
      <xdr:rowOff>80617</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781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97144</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325111" y="16556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28088</xdr:rowOff>
    </xdr:from>
    <xdr:to>
      <xdr:col>71</xdr:col>
      <xdr:colOff>177800</xdr:colOff>
      <xdr:row>98</xdr:row>
      <xdr:rowOff>98515</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2814300" y="16830188"/>
          <a:ext cx="889000" cy="70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136554</xdr:rowOff>
    </xdr:from>
    <xdr:to>
      <xdr:col>72</xdr:col>
      <xdr:colOff>38100</xdr:colOff>
      <xdr:row>98</xdr:row>
      <xdr:rowOff>66704</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76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83231</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36111" y="16542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12264</xdr:rowOff>
    </xdr:from>
    <xdr:to>
      <xdr:col>67</xdr:col>
      <xdr:colOff>101600</xdr:colOff>
      <xdr:row>98</xdr:row>
      <xdr:rowOff>113864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81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130391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7111" y="16589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49288</xdr:rowOff>
    </xdr:from>
    <xdr:to>
      <xdr:col>85</xdr:col>
      <xdr:colOff>177800</xdr:colOff>
      <xdr:row>98</xdr:row>
      <xdr:rowOff>150888</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851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138536</xdr:rowOff>
    </xdr:from>
    <xdr:ext cx="469744"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769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8579</xdr:rowOff>
    </xdr:from>
    <xdr:to>
      <xdr:col>81</xdr:col>
      <xdr:colOff>101600</xdr:colOff>
      <xdr:row>98</xdr:row>
      <xdr:rowOff>110179</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810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101306</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14111" y="16903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4135</xdr:rowOff>
    </xdr:from>
    <xdr:to>
      <xdr:col>76</xdr:col>
      <xdr:colOff>165100</xdr:colOff>
      <xdr:row>98</xdr:row>
      <xdr:rowOff>105735</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806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96862</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325111" y="16898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148738</xdr:rowOff>
    </xdr:from>
    <xdr:to>
      <xdr:col>72</xdr:col>
      <xdr:colOff>38100</xdr:colOff>
      <xdr:row>98</xdr:row>
      <xdr:rowOff>78888</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779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70015</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872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47715</xdr:rowOff>
    </xdr:from>
    <xdr:to>
      <xdr:col>67</xdr:col>
      <xdr:colOff>101600</xdr:colOff>
      <xdr:row>98</xdr:row>
      <xdr:rowOff>149315</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84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140442</xdr:rowOff>
    </xdr:from>
    <xdr:ext cx="469744"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79428" y="16942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97683</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412633"/>
          <a:ext cx="1269" cy="1242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44360</xdr:rowOff>
    </xdr:from>
    <xdr:ext cx="534377"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5187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97683</xdr:rowOff>
    </xdr:from>
    <xdr:to>
      <xdr:col>116</xdr:col>
      <xdr:colOff>152400</xdr:colOff>
      <xdr:row>31</xdr:row>
      <xdr:rowOff>97683</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412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254</xdr:rowOff>
    </xdr:from>
    <xdr:to>
      <xdr:col>116</xdr:col>
      <xdr:colOff>63500</xdr:colOff>
      <xdr:row>37</xdr:row>
      <xdr:rowOff>20965</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1323300" y="6343904"/>
          <a:ext cx="838200" cy="20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130604</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4742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152176</xdr:rowOff>
    </xdr:from>
    <xdr:to>
      <xdr:col>116</xdr:col>
      <xdr:colOff>114300</xdr:colOff>
      <xdr:row>38</xdr:row>
      <xdr:rowOff>82327</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49582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108427</xdr:rowOff>
    </xdr:from>
    <xdr:to>
      <xdr:col>111</xdr:col>
      <xdr:colOff>177800</xdr:colOff>
      <xdr:row>37</xdr:row>
      <xdr:rowOff>254</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0434300" y="6280627"/>
          <a:ext cx="889000" cy="63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160726</xdr:rowOff>
    </xdr:from>
    <xdr:to>
      <xdr:col>112</xdr:col>
      <xdr:colOff>38100</xdr:colOff>
      <xdr:row>38</xdr:row>
      <xdr:rowOff>90876</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04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82003</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597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108427</xdr:rowOff>
    </xdr:from>
    <xdr:to>
      <xdr:col>107</xdr:col>
      <xdr:colOff>50800</xdr:colOff>
      <xdr:row>37</xdr:row>
      <xdr:rowOff>12598</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19545300" y="6280627"/>
          <a:ext cx="889000" cy="75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166167</xdr:rowOff>
    </xdr:from>
    <xdr:to>
      <xdr:col>107</xdr:col>
      <xdr:colOff>101600</xdr:colOff>
      <xdr:row>38</xdr:row>
      <xdr:rowOff>96317</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87444</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199428" y="6602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12598</xdr:rowOff>
    </xdr:from>
    <xdr:to>
      <xdr:col>102</xdr:col>
      <xdr:colOff>114300</xdr:colOff>
      <xdr:row>37</xdr:row>
      <xdr:rowOff>124109</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18656300" y="6356248"/>
          <a:ext cx="889000" cy="111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5552</xdr:rowOff>
    </xdr:from>
    <xdr:to>
      <xdr:col>102</xdr:col>
      <xdr:colOff>165100</xdr:colOff>
      <xdr:row>38</xdr:row>
      <xdr:rowOff>107152</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20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98279</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613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5644</xdr:rowOff>
    </xdr:from>
    <xdr:to>
      <xdr:col>98</xdr:col>
      <xdr:colOff>38100</xdr:colOff>
      <xdr:row>38</xdr:row>
      <xdr:rowOff>107244</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2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98371</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613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141615</xdr:rowOff>
    </xdr:from>
    <xdr:to>
      <xdr:col>116</xdr:col>
      <xdr:colOff>114300</xdr:colOff>
      <xdr:row>37</xdr:row>
      <xdr:rowOff>71765</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313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164492</xdr:rowOff>
    </xdr:from>
    <xdr:ext cx="469744"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165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120904</xdr:rowOff>
    </xdr:from>
    <xdr:to>
      <xdr:col>112</xdr:col>
      <xdr:colOff>38100</xdr:colOff>
      <xdr:row>37</xdr:row>
      <xdr:rowOff>51054</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293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67581</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088428" y="6068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57627</xdr:rowOff>
    </xdr:from>
    <xdr:to>
      <xdr:col>107</xdr:col>
      <xdr:colOff>101600</xdr:colOff>
      <xdr:row>36</xdr:row>
      <xdr:rowOff>159227</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229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4304</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199428" y="6005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133248</xdr:rowOff>
    </xdr:from>
    <xdr:to>
      <xdr:col>102</xdr:col>
      <xdr:colOff>165100</xdr:colOff>
      <xdr:row>37</xdr:row>
      <xdr:rowOff>63398</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305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79925</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6080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73309</xdr:rowOff>
    </xdr:from>
    <xdr:to>
      <xdr:col>98</xdr:col>
      <xdr:colOff>38100</xdr:colOff>
      <xdr:row>38</xdr:row>
      <xdr:rowOff>3459</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416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19986</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6192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54627</xdr:rowOff>
    </xdr:from>
    <xdr:ext cx="46717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820821" y="9484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54478</xdr:rowOff>
    </xdr:from>
    <xdr:to>
      <xdr:col>116</xdr:col>
      <xdr:colOff>62864</xdr:colOff>
      <xdr:row>58</xdr:row>
      <xdr:rowOff>139700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626978"/>
          <a:ext cx="1269" cy="1456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1155</xdr:rowOff>
    </xdr:from>
    <xdr:ext cx="534377" cy="259045"/>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402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54478</xdr:rowOff>
    </xdr:from>
    <xdr:to>
      <xdr:col>116</xdr:col>
      <xdr:colOff>152400</xdr:colOff>
      <xdr:row>50</xdr:row>
      <xdr:rowOff>54478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626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139243</xdr:rowOff>
    </xdr:from>
    <xdr:to>
      <xdr:col>116</xdr:col>
      <xdr:colOff>63500</xdr:colOff>
      <xdr:row>57</xdr:row>
      <xdr:rowOff>162377</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1323300" y="9911893"/>
          <a:ext cx="838200" cy="23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156115</xdr:rowOff>
    </xdr:from>
    <xdr:ext cx="378565" cy="259045"/>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928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6238</xdr:rowOff>
    </xdr:from>
    <xdr:to>
      <xdr:col>116</xdr:col>
      <xdr:colOff>114300</xdr:colOff>
      <xdr:row>58</xdr:row>
      <xdr:rowOff>107838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995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138877</xdr:rowOff>
    </xdr:from>
    <xdr:to>
      <xdr:col>111</xdr:col>
      <xdr:colOff>177800</xdr:colOff>
      <xdr:row>57</xdr:row>
      <xdr:rowOff>139243</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0434300" y="9911527"/>
          <a:ext cx="889000" cy="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3678</xdr:rowOff>
    </xdr:from>
    <xdr:to>
      <xdr:col>112</xdr:col>
      <xdr:colOff>38100</xdr:colOff>
      <xdr:row>58</xdr:row>
      <xdr:rowOff>105278</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9947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96405</xdr:rowOff>
    </xdr:from>
    <xdr:ext cx="378565"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134017" y="100405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138694</xdr:rowOff>
    </xdr:from>
    <xdr:to>
      <xdr:col>107</xdr:col>
      <xdr:colOff>50800</xdr:colOff>
      <xdr:row>57</xdr:row>
      <xdr:rowOff>138877</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9545300" y="9911344"/>
          <a:ext cx="8890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569</xdr:rowOff>
    </xdr:from>
    <xdr:to>
      <xdr:col>107</xdr:col>
      <xdr:colOff>101600</xdr:colOff>
      <xdr:row>58</xdr:row>
      <xdr:rowOff>102169</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9944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93296</xdr:rowOff>
    </xdr:from>
    <xdr:ext cx="378565"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245017" y="100373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138329</xdr:rowOff>
    </xdr:from>
    <xdr:to>
      <xdr:col>102</xdr:col>
      <xdr:colOff>114300</xdr:colOff>
      <xdr:row>57</xdr:row>
      <xdr:rowOff>138694</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656300" y="9910979"/>
          <a:ext cx="889000" cy="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160772</xdr:rowOff>
    </xdr:from>
    <xdr:to>
      <xdr:col>102</xdr:col>
      <xdr:colOff>165100</xdr:colOff>
      <xdr:row>58</xdr:row>
      <xdr:rowOff>90922</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9933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82049</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10026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128036</xdr:rowOff>
    </xdr:from>
    <xdr:to>
      <xdr:col>98</xdr:col>
      <xdr:colOff>38100</xdr:colOff>
      <xdr:row>58</xdr:row>
      <xdr:rowOff>58186</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9900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49313</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9993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111577</xdr:rowOff>
    </xdr:from>
    <xdr:to>
      <xdr:col>116</xdr:col>
      <xdr:colOff>114300</xdr:colOff>
      <xdr:row>58</xdr:row>
      <xdr:rowOff>41727</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2110700" y="9884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134454</xdr:rowOff>
    </xdr:from>
    <xdr:ext cx="469744" cy="259045"/>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735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88443</xdr:rowOff>
    </xdr:from>
    <xdr:to>
      <xdr:col>112</xdr:col>
      <xdr:colOff>38100</xdr:colOff>
      <xdr:row>58</xdr:row>
      <xdr:rowOff>18593</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1272500" y="9861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35120</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9636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88077</xdr:rowOff>
    </xdr:from>
    <xdr:to>
      <xdr:col>107</xdr:col>
      <xdr:colOff>101600</xdr:colOff>
      <xdr:row>58</xdr:row>
      <xdr:rowOff>18227</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0383500" y="9860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34754</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199428" y="9635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87894</xdr:rowOff>
    </xdr:from>
    <xdr:to>
      <xdr:col>102</xdr:col>
      <xdr:colOff>165100</xdr:colOff>
      <xdr:row>58</xdr:row>
      <xdr:rowOff>18044</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9494500" y="9860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34571</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9635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87529</xdr:rowOff>
    </xdr:from>
    <xdr:to>
      <xdr:col>98</xdr:col>
      <xdr:colOff>38100</xdr:colOff>
      <xdr:row>58</xdr:row>
      <xdr:rowOff>17679</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8605500" y="9860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34206</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9635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1" name="繰出金グラフ枠">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49142</xdr:rowOff>
    </xdr:from>
    <xdr:to>
      <xdr:col>116</xdr:col>
      <xdr:colOff>62864</xdr:colOff>
      <xdr:row>78</xdr:row>
      <xdr:rowOff>101099</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flipV="1">
          <a:off x="22159595" y="12222092"/>
          <a:ext cx="1269" cy="12521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104926</xdr:rowOff>
    </xdr:from>
    <xdr:ext cx="534377" cy="259045"/>
    <xdr:sp macro="" textlink="">
      <xdr:nvSpPr>
        <xdr:cNvPr id="843" name="繰出金最小値テキスト">
          <a:extLst>
            <a:ext uri="{FF2B5EF4-FFF2-40B4-BE49-F238E27FC236}">
              <a16:creationId xmlns:a16="http://schemas.microsoft.com/office/drawing/2014/main" id="{00000000-0008-0000-0600-00004B030000}"/>
            </a:ext>
          </a:extLst>
        </xdr:cNvPr>
        <xdr:cNvSpPr txBox="1"/>
      </xdr:nvSpPr>
      <xdr:spPr>
        <a:xfrm>
          <a:off x="22212300" y="13478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101099</xdr:rowOff>
    </xdr:from>
    <xdr:to>
      <xdr:col>116</xdr:col>
      <xdr:colOff>152400</xdr:colOff>
      <xdr:row>78</xdr:row>
      <xdr:rowOff>101099</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2072600" y="13474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167269</xdr:rowOff>
    </xdr:from>
    <xdr:ext cx="534377" cy="259045"/>
    <xdr:sp macro="" textlink="">
      <xdr:nvSpPr>
        <xdr:cNvPr id="845" name="繰出金最大値テキスト">
          <a:extLst>
            <a:ext uri="{FF2B5EF4-FFF2-40B4-BE49-F238E27FC236}">
              <a16:creationId xmlns:a16="http://schemas.microsoft.com/office/drawing/2014/main" id="{00000000-0008-0000-0600-00004D030000}"/>
            </a:ext>
          </a:extLst>
        </xdr:cNvPr>
        <xdr:cNvSpPr txBox="1"/>
      </xdr:nvSpPr>
      <xdr:spPr>
        <a:xfrm>
          <a:off x="22212300" y="11997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49142</xdr:rowOff>
    </xdr:from>
    <xdr:to>
      <xdr:col>116</xdr:col>
      <xdr:colOff>152400</xdr:colOff>
      <xdr:row>71</xdr:row>
      <xdr:rowOff>49142</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2072600" y="12222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113967</xdr:rowOff>
    </xdr:from>
    <xdr:to>
      <xdr:col>116</xdr:col>
      <xdr:colOff>63500</xdr:colOff>
      <xdr:row>77</xdr:row>
      <xdr:rowOff>56522</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1323300" y="13144167"/>
          <a:ext cx="838200" cy="114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161710</xdr:rowOff>
    </xdr:from>
    <xdr:ext cx="534377" cy="259045"/>
    <xdr:sp macro="" textlink="">
      <xdr:nvSpPr>
        <xdr:cNvPr id="848" name="繰出金平均値テキスト">
          <a:extLst>
            <a:ext uri="{FF2B5EF4-FFF2-40B4-BE49-F238E27FC236}">
              <a16:creationId xmlns:a16="http://schemas.microsoft.com/office/drawing/2014/main" id="{00000000-0008-0000-0600-000050030000}"/>
            </a:ext>
          </a:extLst>
        </xdr:cNvPr>
        <xdr:cNvSpPr txBox="1"/>
      </xdr:nvSpPr>
      <xdr:spPr>
        <a:xfrm>
          <a:off x="22212300" y="128490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138833</xdr:rowOff>
    </xdr:from>
    <xdr:to>
      <xdr:col>116</xdr:col>
      <xdr:colOff>114300</xdr:colOff>
      <xdr:row>76</xdr:row>
      <xdr:rowOff>68982</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22110700" y="1299758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56522</xdr:rowOff>
    </xdr:from>
    <xdr:to>
      <xdr:col>111</xdr:col>
      <xdr:colOff>177800</xdr:colOff>
      <xdr:row>77</xdr:row>
      <xdr:rowOff>87579</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0434300" y="13258172"/>
          <a:ext cx="889000" cy="31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103629</xdr:rowOff>
    </xdr:from>
    <xdr:to>
      <xdr:col>112</xdr:col>
      <xdr:colOff>38100</xdr:colOff>
      <xdr:row>76</xdr:row>
      <xdr:rowOff>33778</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1272500" y="12962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50306</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1056111" y="12737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87579</xdr:rowOff>
    </xdr:from>
    <xdr:to>
      <xdr:col>107</xdr:col>
      <xdr:colOff>50800</xdr:colOff>
      <xdr:row>77</xdr:row>
      <xdr:rowOff>111713</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19545300" y="13289229"/>
          <a:ext cx="889000" cy="24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154769</xdr:rowOff>
    </xdr:from>
    <xdr:to>
      <xdr:col>107</xdr:col>
      <xdr:colOff>101600</xdr:colOff>
      <xdr:row>76</xdr:row>
      <xdr:rowOff>84919</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0383500" y="13013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101447</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0167111" y="12788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90779</xdr:rowOff>
    </xdr:from>
    <xdr:to>
      <xdr:col>102</xdr:col>
      <xdr:colOff>114300</xdr:colOff>
      <xdr:row>77</xdr:row>
      <xdr:rowOff>111713</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18656300" y="13292429"/>
          <a:ext cx="889000" cy="20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13463</xdr:rowOff>
    </xdr:from>
    <xdr:to>
      <xdr:col>102</xdr:col>
      <xdr:colOff>165100</xdr:colOff>
      <xdr:row>76</xdr:row>
      <xdr:rowOff>115063</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19494500" y="1304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131589</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278111" y="12818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168584</xdr:rowOff>
    </xdr:from>
    <xdr:to>
      <xdr:col>98</xdr:col>
      <xdr:colOff>38100</xdr:colOff>
      <xdr:row>76</xdr:row>
      <xdr:rowOff>98734</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18605500" y="13027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115261</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8389111" y="12802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63167</xdr:rowOff>
    </xdr:from>
    <xdr:to>
      <xdr:col>116</xdr:col>
      <xdr:colOff>114300</xdr:colOff>
      <xdr:row>76</xdr:row>
      <xdr:rowOff>164767</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2110700" y="13093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41594</xdr:rowOff>
    </xdr:from>
    <xdr:ext cx="534377" cy="259045"/>
    <xdr:sp macro="" textlink="">
      <xdr:nvSpPr>
        <xdr:cNvPr id="867" name="繰出金該当値テキスト">
          <a:extLst>
            <a:ext uri="{FF2B5EF4-FFF2-40B4-BE49-F238E27FC236}">
              <a16:creationId xmlns:a16="http://schemas.microsoft.com/office/drawing/2014/main" id="{00000000-0008-0000-0600-000063030000}"/>
            </a:ext>
          </a:extLst>
        </xdr:cNvPr>
        <xdr:cNvSpPr txBox="1"/>
      </xdr:nvSpPr>
      <xdr:spPr>
        <a:xfrm>
          <a:off x="22212300" y="13071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5722</xdr:rowOff>
    </xdr:from>
    <xdr:to>
      <xdr:col>112</xdr:col>
      <xdr:colOff>38100</xdr:colOff>
      <xdr:row>77</xdr:row>
      <xdr:rowOff>107322</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1272500" y="13207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98449</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056111" y="13300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36779</xdr:rowOff>
    </xdr:from>
    <xdr:to>
      <xdr:col>107</xdr:col>
      <xdr:colOff>101600</xdr:colOff>
      <xdr:row>77</xdr:row>
      <xdr:rowOff>138379</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0383500" y="13238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129506</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167111" y="13331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60913</xdr:rowOff>
    </xdr:from>
    <xdr:to>
      <xdr:col>102</xdr:col>
      <xdr:colOff>165100</xdr:colOff>
      <xdr:row>77</xdr:row>
      <xdr:rowOff>162513</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19494500" y="13262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153640</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3355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39979</xdr:rowOff>
    </xdr:from>
    <xdr:to>
      <xdr:col>98</xdr:col>
      <xdr:colOff>38100</xdr:colOff>
      <xdr:row>77</xdr:row>
      <xdr:rowOff>141579</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18605500" y="1324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132706</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3334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0" name="前年度繰上充用金グラフ枠">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2" name="前年度繰上充用金最小値テキスト">
          <a:extLst>
            <a:ext uri="{FF2B5EF4-FFF2-40B4-BE49-F238E27FC236}">
              <a16:creationId xmlns:a16="http://schemas.microsoft.com/office/drawing/2014/main" id="{00000000-0008-0000-0600-00007C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4" name="前年度繰上充用金最大値テキスト">
          <a:extLst>
            <a:ext uri="{FF2B5EF4-FFF2-40B4-BE49-F238E27FC236}">
              <a16:creationId xmlns:a16="http://schemas.microsoft.com/office/drawing/2014/main" id="{00000000-0008-0000-0600-00007E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7" name="前年度繰上充用金平均値テキスト">
          <a:extLst>
            <a:ext uri="{FF2B5EF4-FFF2-40B4-BE49-F238E27FC236}">
              <a16:creationId xmlns:a16="http://schemas.microsoft.com/office/drawing/2014/main" id="{00000000-0008-0000-0600-000081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6" name="前年度繰上充用金該当値テキスト">
          <a:extLst>
            <a:ext uri="{FF2B5EF4-FFF2-40B4-BE49-F238E27FC236}">
              <a16:creationId xmlns:a16="http://schemas.microsoft.com/office/drawing/2014/main" id="{00000000-0008-0000-0600-000094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5" name="正方形/長方形 924">
          <a:extLst>
            <a:ext uri="{FF2B5EF4-FFF2-40B4-BE49-F238E27FC236}">
              <a16:creationId xmlns:a16="http://schemas.microsoft.com/office/drawing/2014/main" id="{00000000-0008-0000-0600-00009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人件費は、人事院勧告に伴う給与改定により増加。</a:t>
          </a:r>
          <a:endParaRPr lang="ja-JP" altLang="ja-JP" sz="1400">
            <a:effectLst/>
          </a:endParaRPr>
        </a:p>
        <a:p>
          <a:r>
            <a:rPr kumimoji="1" lang="ja-JP" altLang="ja-JP" sz="1100">
              <a:solidFill>
                <a:schemeClr val="dk1"/>
              </a:solidFill>
              <a:effectLst/>
              <a:latin typeface="+mn-lt"/>
              <a:ea typeface="+mn-ea"/>
              <a:cs typeface="+mn-cs"/>
            </a:rPr>
            <a:t>物件費は、</a:t>
          </a:r>
          <a:r>
            <a:rPr kumimoji="1" lang="ja-JP" altLang="en-US" sz="1100">
              <a:solidFill>
                <a:schemeClr val="dk1"/>
              </a:solidFill>
              <a:effectLst/>
              <a:latin typeface="+mn-lt"/>
              <a:ea typeface="+mn-ea"/>
              <a:cs typeface="+mn-cs"/>
            </a:rPr>
            <a:t>予防接種委託料</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+46,764</a:t>
          </a:r>
          <a:r>
            <a:rPr kumimoji="1" lang="ja-JP" altLang="ja-JP" sz="1100">
              <a:solidFill>
                <a:schemeClr val="dk1"/>
              </a:solidFill>
              <a:effectLst/>
              <a:latin typeface="+mn-lt"/>
              <a:ea typeface="+mn-ea"/>
              <a:cs typeface="+mn-cs"/>
            </a:rPr>
            <a:t>千円）、</a:t>
          </a:r>
          <a:r>
            <a:rPr kumimoji="1" lang="ja-JP" altLang="en-US" sz="1100">
              <a:solidFill>
                <a:schemeClr val="dk1"/>
              </a:solidFill>
              <a:effectLst/>
              <a:latin typeface="+mn-lt"/>
              <a:ea typeface="+mn-ea"/>
              <a:cs typeface="+mn-cs"/>
            </a:rPr>
            <a:t>基幹相談支援センター</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+11,000</a:t>
          </a:r>
          <a:r>
            <a:rPr kumimoji="1" lang="ja-JP" altLang="ja-JP" sz="1100">
              <a:solidFill>
                <a:schemeClr val="dk1"/>
              </a:solidFill>
              <a:effectLst/>
              <a:latin typeface="+mn-lt"/>
              <a:ea typeface="+mn-ea"/>
              <a:cs typeface="+mn-cs"/>
            </a:rPr>
            <a:t>千円）の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により数値を引き</a:t>
          </a:r>
          <a:r>
            <a:rPr kumimoji="1" lang="ja-JP" altLang="en-US" sz="1100">
              <a:solidFill>
                <a:schemeClr val="dk1"/>
              </a:solidFill>
              <a:effectLst/>
              <a:latin typeface="+mn-lt"/>
              <a:ea typeface="+mn-ea"/>
              <a:cs typeface="+mn-cs"/>
            </a:rPr>
            <a:t>上</a:t>
          </a:r>
          <a:r>
            <a:rPr kumimoji="1" lang="ja-JP" altLang="ja-JP" sz="1100">
              <a:solidFill>
                <a:schemeClr val="dk1"/>
              </a:solidFill>
              <a:effectLst/>
              <a:latin typeface="+mn-lt"/>
              <a:ea typeface="+mn-ea"/>
              <a:cs typeface="+mn-cs"/>
            </a:rPr>
            <a:t>げた。</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扶助費は、</a:t>
          </a:r>
          <a:r>
            <a:rPr kumimoji="1" lang="ja-JP" altLang="en-US" sz="1100">
              <a:solidFill>
                <a:schemeClr val="dk1"/>
              </a:solidFill>
              <a:effectLst/>
              <a:latin typeface="+mn-lt"/>
              <a:ea typeface="+mn-ea"/>
              <a:cs typeface="+mn-cs"/>
            </a:rPr>
            <a:t>児童手当の</a:t>
          </a:r>
          <a:r>
            <a:rPr kumimoji="1" lang="ja-JP" altLang="ja-JP" sz="1100">
              <a:solidFill>
                <a:schemeClr val="dk1"/>
              </a:solidFill>
              <a:effectLst/>
              <a:latin typeface="+mn-lt"/>
              <a:ea typeface="+mn-ea"/>
              <a:cs typeface="+mn-cs"/>
            </a:rPr>
            <a:t>増等により数値を引き上げた。自立支援に係る訓練給付費等</a:t>
          </a:r>
          <a:r>
            <a:rPr kumimoji="1" lang="ja-JP" altLang="en-US" sz="1100">
              <a:solidFill>
                <a:schemeClr val="dk1"/>
              </a:solidFill>
              <a:effectLst/>
              <a:latin typeface="+mn-lt"/>
              <a:ea typeface="+mn-ea"/>
              <a:cs typeface="+mn-cs"/>
            </a:rPr>
            <a:t>や児童発達支援費</a:t>
          </a:r>
          <a:r>
            <a:rPr kumimoji="1" lang="ja-JP" altLang="ja-JP" sz="1100">
              <a:solidFill>
                <a:schemeClr val="dk1"/>
              </a:solidFill>
              <a:effectLst/>
              <a:latin typeface="+mn-lt"/>
              <a:ea typeface="+mn-ea"/>
              <a:cs typeface="+mn-cs"/>
            </a:rPr>
            <a:t>も増加を続けており、今後も増加が見込まれる。</a:t>
          </a:r>
          <a:endParaRPr lang="ja-JP" altLang="ja-JP" sz="1400">
            <a:effectLst/>
          </a:endParaRPr>
        </a:p>
        <a:p>
          <a:r>
            <a:rPr lang="ja-JP" altLang="ja-JP" sz="1100">
              <a:solidFill>
                <a:schemeClr val="dk1"/>
              </a:solidFill>
              <a:effectLst/>
              <a:latin typeface="+mn-lt"/>
              <a:ea typeface="+mn-ea"/>
              <a:cs typeface="+mn-cs"/>
            </a:rPr>
            <a:t>普通建設事業費については、</a:t>
          </a:r>
          <a:r>
            <a:rPr lang="ja-JP" altLang="en-US" sz="1100">
              <a:solidFill>
                <a:schemeClr val="dk1"/>
              </a:solidFill>
              <a:effectLst/>
              <a:latin typeface="+mn-lt"/>
              <a:ea typeface="+mn-ea"/>
              <a:cs typeface="+mn-cs"/>
            </a:rPr>
            <a:t>小学校校舎大規模改修事業費（</a:t>
          </a:r>
          <a:r>
            <a:rPr lang="en-US" altLang="ja-JP" sz="1100">
              <a:solidFill>
                <a:schemeClr val="dk1"/>
              </a:solidFill>
              <a:effectLst/>
              <a:latin typeface="+mn-lt"/>
              <a:ea typeface="+mn-ea"/>
              <a:cs typeface="+mn-cs"/>
            </a:rPr>
            <a:t>+92,738</a:t>
          </a:r>
          <a:r>
            <a:rPr lang="ja-JP" altLang="en-US" sz="1100">
              <a:solidFill>
                <a:schemeClr val="dk1"/>
              </a:solidFill>
              <a:effectLst/>
              <a:latin typeface="+mn-lt"/>
              <a:ea typeface="+mn-ea"/>
              <a:cs typeface="+mn-cs"/>
            </a:rPr>
            <a:t>千円）の増</a:t>
          </a:r>
          <a:r>
            <a:rPr lang="ja-JP" altLang="ja-JP" sz="1100">
              <a:solidFill>
                <a:schemeClr val="dk1"/>
              </a:solidFill>
              <a:effectLst/>
              <a:latin typeface="+mn-lt"/>
              <a:ea typeface="+mn-ea"/>
              <a:cs typeface="+mn-cs"/>
            </a:rPr>
            <a:t>等の理由により数値を引き</a:t>
          </a:r>
          <a:r>
            <a:rPr lang="ja-JP" altLang="en-US" sz="1100">
              <a:solidFill>
                <a:schemeClr val="dk1"/>
              </a:solidFill>
              <a:effectLst/>
              <a:latin typeface="+mn-lt"/>
              <a:ea typeface="+mn-ea"/>
              <a:cs typeface="+mn-cs"/>
            </a:rPr>
            <a:t>上</a:t>
          </a:r>
          <a:r>
            <a:rPr lang="ja-JP" altLang="ja-JP" sz="1100">
              <a:solidFill>
                <a:schemeClr val="dk1"/>
              </a:solidFill>
              <a:effectLst/>
              <a:latin typeface="+mn-lt"/>
              <a:ea typeface="+mn-ea"/>
              <a:cs typeface="+mn-cs"/>
            </a:rPr>
            <a:t>げた。</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愛知県扶桑町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35,043
34,222
11.19
12,873,633
12,462,717
409,756
8,091,248
6,110,901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117602</xdr:rowOff>
    </xdr:from>
    <xdr:to>
      <xdr:col>24</xdr:col>
      <xdr:colOff>62865</xdr:colOff>
      <xdr:row>38</xdr:row>
      <xdr:rowOff>32258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61102"/>
          <a:ext cx="1270" cy="1286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36085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51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32258</xdr:rowOff>
    </xdr:from>
    <xdr:to>
      <xdr:col>24</xdr:col>
      <xdr:colOff>152400</xdr:colOff>
      <xdr:row>38</xdr:row>
      <xdr:rowOff>32258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47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64279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36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117602</xdr:rowOff>
    </xdr:from>
    <xdr:to>
      <xdr:col>24</xdr:col>
      <xdr:colOff>152400</xdr:colOff>
      <xdr:row>30</xdr:row>
      <xdr:rowOff>117602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61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112268</xdr:rowOff>
    </xdr:from>
    <xdr:to>
      <xdr:col>24</xdr:col>
      <xdr:colOff>63500</xdr:colOff>
      <xdr:row>35</xdr:row>
      <xdr:rowOff>129032</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113018"/>
          <a:ext cx="838200" cy="16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12336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841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160909</xdr:rowOff>
    </xdr:from>
    <xdr:to>
      <xdr:col>24</xdr:col>
      <xdr:colOff>114300</xdr:colOff>
      <xdr:row>35</xdr:row>
      <xdr:rowOff>91059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990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129032</xdr:rowOff>
    </xdr:from>
    <xdr:to>
      <xdr:col>19</xdr:col>
      <xdr:colOff>177800</xdr:colOff>
      <xdr:row>35</xdr:row>
      <xdr:rowOff>139319</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129782"/>
          <a:ext cx="889000" cy="1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167767</xdr:rowOff>
    </xdr:from>
    <xdr:to>
      <xdr:col>20</xdr:col>
      <xdr:colOff>38100</xdr:colOff>
      <xdr:row>35</xdr:row>
      <xdr:rowOff>97917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997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114444</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772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98171</xdr:rowOff>
    </xdr:from>
    <xdr:to>
      <xdr:col>15</xdr:col>
      <xdr:colOff>50800</xdr:colOff>
      <xdr:row>35</xdr:row>
      <xdr:rowOff>139319</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098921"/>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29845</xdr:rowOff>
    </xdr:from>
    <xdr:to>
      <xdr:col>15</xdr:col>
      <xdr:colOff>101600</xdr:colOff>
      <xdr:row>35</xdr:row>
      <xdr:rowOff>131445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3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147972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805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138938</xdr:rowOff>
    </xdr:from>
    <xdr:to>
      <xdr:col>10</xdr:col>
      <xdr:colOff>114300</xdr:colOff>
      <xdr:row>35</xdr:row>
      <xdr:rowOff>98171</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5968238"/>
          <a:ext cx="889000" cy="13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30607</xdr:rowOff>
    </xdr:from>
    <xdr:to>
      <xdr:col>10</xdr:col>
      <xdr:colOff>165100</xdr:colOff>
      <xdr:row>35</xdr:row>
      <xdr:rowOff>132207</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31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148734</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806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30988</xdr:rowOff>
    </xdr:from>
    <xdr:to>
      <xdr:col>6</xdr:col>
      <xdr:colOff>38100</xdr:colOff>
      <xdr:row>35</xdr:row>
      <xdr:rowOff>132588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31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123715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124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61468</xdr:rowOff>
    </xdr:from>
    <xdr:to>
      <xdr:col>24</xdr:col>
      <xdr:colOff>114300</xdr:colOff>
      <xdr:row>35</xdr:row>
      <xdr:rowOff>163068</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062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39895</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040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78232</xdr:rowOff>
    </xdr:from>
    <xdr:to>
      <xdr:col>20</xdr:col>
      <xdr:colOff>38100</xdr:colOff>
      <xdr:row>36</xdr:row>
      <xdr:rowOff>8382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078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170959</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171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88519</xdr:rowOff>
    </xdr:from>
    <xdr:to>
      <xdr:col>15</xdr:col>
      <xdr:colOff>101600</xdr:colOff>
      <xdr:row>36</xdr:row>
      <xdr:rowOff>18669</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089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9796</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181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47371</xdr:rowOff>
    </xdr:from>
    <xdr:to>
      <xdr:col>10</xdr:col>
      <xdr:colOff>165100</xdr:colOff>
      <xdr:row>35</xdr:row>
      <xdr:rowOff>148971</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048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140098</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140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88138</xdr:rowOff>
    </xdr:from>
    <xdr:to>
      <xdr:col>6</xdr:col>
      <xdr:colOff>38100</xdr:colOff>
      <xdr:row>35</xdr:row>
      <xdr:rowOff>18288</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917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34815</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692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134621</xdr:rowOff>
    </xdr:from>
    <xdr:to>
      <xdr:col>24</xdr:col>
      <xdr:colOff>62865</xdr:colOff>
      <xdr:row>58</xdr:row>
      <xdr:rowOff>80992</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07121"/>
          <a:ext cx="1270" cy="1317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84819</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28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80992</xdr:rowOff>
    </xdr:from>
    <xdr:to>
      <xdr:col>24</xdr:col>
      <xdr:colOff>152400</xdr:colOff>
      <xdr:row>58</xdr:row>
      <xdr:rowOff>80992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25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81298</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82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381,333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134621</xdr:rowOff>
    </xdr:from>
    <xdr:to>
      <xdr:col>24</xdr:col>
      <xdr:colOff>152400</xdr:colOff>
      <xdr:row>50</xdr:row>
      <xdr:rowOff>134621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07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25865</xdr:rowOff>
    </xdr:from>
    <xdr:to>
      <xdr:col>24</xdr:col>
      <xdr:colOff>63500</xdr:colOff>
      <xdr:row>58</xdr:row>
      <xdr:rowOff>44480</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969965"/>
          <a:ext cx="838200" cy="18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72710</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739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49833</xdr:rowOff>
    </xdr:from>
    <xdr:to>
      <xdr:col>24</xdr:col>
      <xdr:colOff>114300</xdr:colOff>
      <xdr:row>57</xdr:row>
      <xdr:rowOff>151433</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22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14839</xdr:rowOff>
    </xdr:from>
    <xdr:to>
      <xdr:col>19</xdr:col>
      <xdr:colOff>177800</xdr:colOff>
      <xdr:row>58</xdr:row>
      <xdr:rowOff>44480</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958939"/>
          <a:ext cx="889000" cy="29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74917</xdr:rowOff>
    </xdr:from>
    <xdr:to>
      <xdr:col>20</xdr:col>
      <xdr:colOff>38100</xdr:colOff>
      <xdr:row>58</xdr:row>
      <xdr:rowOff>5067</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4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21594</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622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14839</xdr:rowOff>
    </xdr:from>
    <xdr:to>
      <xdr:col>15</xdr:col>
      <xdr:colOff>50800</xdr:colOff>
      <xdr:row>58</xdr:row>
      <xdr:rowOff>18732</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958939"/>
          <a:ext cx="889000" cy="3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68829</xdr:rowOff>
    </xdr:from>
    <xdr:to>
      <xdr:col>15</xdr:col>
      <xdr:colOff>101600</xdr:colOff>
      <xdr:row>57</xdr:row>
      <xdr:rowOff>170429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1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15506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616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38377</xdr:rowOff>
    </xdr:from>
    <xdr:to>
      <xdr:col>10</xdr:col>
      <xdr:colOff>114300</xdr:colOff>
      <xdr:row>58</xdr:row>
      <xdr:rowOff>18732</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639577"/>
          <a:ext cx="889000" cy="323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60892</xdr:rowOff>
    </xdr:from>
    <xdr:to>
      <xdr:col>10</xdr:col>
      <xdr:colOff>165100</xdr:colOff>
      <xdr:row>57</xdr:row>
      <xdr:rowOff>162492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3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7569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608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67636</xdr:rowOff>
    </xdr:from>
    <xdr:to>
      <xdr:col>6</xdr:col>
      <xdr:colOff>38100</xdr:colOff>
      <xdr:row>55</xdr:row>
      <xdr:rowOff>169236</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497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14313</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272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146515</xdr:rowOff>
    </xdr:from>
    <xdr:to>
      <xdr:col>24</xdr:col>
      <xdr:colOff>114300</xdr:colOff>
      <xdr:row>58</xdr:row>
      <xdr:rowOff>76665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19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61442</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34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165130</xdr:rowOff>
    </xdr:from>
    <xdr:to>
      <xdr:col>20</xdr:col>
      <xdr:colOff>38100</xdr:colOff>
      <xdr:row>58</xdr:row>
      <xdr:rowOff>95280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37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86407</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10030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135489</xdr:rowOff>
    </xdr:from>
    <xdr:to>
      <xdr:col>15</xdr:col>
      <xdr:colOff>101600</xdr:colOff>
      <xdr:row>58</xdr:row>
      <xdr:rowOff>65639</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08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56766</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10000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139382</xdr:rowOff>
    </xdr:from>
    <xdr:to>
      <xdr:col>10</xdr:col>
      <xdr:colOff>165100</xdr:colOff>
      <xdr:row>58</xdr:row>
      <xdr:rowOff>69532</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12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60659</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10004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159027</xdr:rowOff>
    </xdr:from>
    <xdr:to>
      <xdr:col>6</xdr:col>
      <xdr:colOff>38100</xdr:colOff>
      <xdr:row>56</xdr:row>
      <xdr:rowOff>89177</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588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80304</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6815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141743</xdr:rowOff>
    </xdr:from>
    <xdr:to>
      <xdr:col>24</xdr:col>
      <xdr:colOff>62865</xdr:colOff>
      <xdr:row>77</xdr:row>
      <xdr:rowOff>133299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43243"/>
          <a:ext cx="1270" cy="1191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137126</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338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133299</xdr:rowOff>
    </xdr:from>
    <xdr:to>
      <xdr:col>24</xdr:col>
      <xdr:colOff>152400</xdr:colOff>
      <xdr:row>77</xdr:row>
      <xdr:rowOff>133299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334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88420</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18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289,732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141743</xdr:rowOff>
    </xdr:from>
    <xdr:to>
      <xdr:col>24</xdr:col>
      <xdr:colOff>152400</xdr:colOff>
      <xdr:row>70</xdr:row>
      <xdr:rowOff>141743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43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85705</xdr:rowOff>
    </xdr:from>
    <xdr:to>
      <xdr:col>24</xdr:col>
      <xdr:colOff>63500</xdr:colOff>
      <xdr:row>77</xdr:row>
      <xdr:rowOff>61937</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115905"/>
          <a:ext cx="838200" cy="147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116806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8041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93929</xdr:rowOff>
    </xdr:from>
    <xdr:to>
      <xdr:col>24</xdr:col>
      <xdr:colOff>114300</xdr:colOff>
      <xdr:row>76</xdr:row>
      <xdr:rowOff>24079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952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52009</xdr:rowOff>
    </xdr:from>
    <xdr:to>
      <xdr:col>19</xdr:col>
      <xdr:colOff>177800</xdr:colOff>
      <xdr:row>77</xdr:row>
      <xdr:rowOff>61937</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2908300" y="13253659"/>
          <a:ext cx="889000" cy="9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32069</xdr:rowOff>
    </xdr:from>
    <xdr:to>
      <xdr:col>20</xdr:col>
      <xdr:colOff>38100</xdr:colOff>
      <xdr:row>76</xdr:row>
      <xdr:rowOff>133669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62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150197</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837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52009</xdr:rowOff>
    </xdr:from>
    <xdr:to>
      <xdr:col>15</xdr:col>
      <xdr:colOff>50800</xdr:colOff>
      <xdr:row>77</xdr:row>
      <xdr:rowOff>54014</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019300" y="13253659"/>
          <a:ext cx="889000" cy="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104887</xdr:rowOff>
    </xdr:from>
    <xdr:to>
      <xdr:col>15</xdr:col>
      <xdr:colOff>101600</xdr:colOff>
      <xdr:row>77</xdr:row>
      <xdr:rowOff>35037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3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51564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910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54014</xdr:rowOff>
    </xdr:from>
    <xdr:to>
      <xdr:col>10</xdr:col>
      <xdr:colOff>114300</xdr:colOff>
      <xdr:row>78</xdr:row>
      <xdr:rowOff>77970</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255664"/>
          <a:ext cx="889000" cy="195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26896</xdr:rowOff>
    </xdr:from>
    <xdr:to>
      <xdr:col>10</xdr:col>
      <xdr:colOff>165100</xdr:colOff>
      <xdr:row>76</xdr:row>
      <xdr:rowOff>128496</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145023</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832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66193</xdr:rowOff>
    </xdr:from>
    <xdr:to>
      <xdr:col>6</xdr:col>
      <xdr:colOff>38100</xdr:colOff>
      <xdr:row>77</xdr:row>
      <xdr:rowOff>167793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12870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043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34905</xdr:rowOff>
    </xdr:from>
    <xdr:to>
      <xdr:col>24</xdr:col>
      <xdr:colOff>114300</xdr:colOff>
      <xdr:row>76</xdr:row>
      <xdr:rowOff>136505</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065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13332</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0435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11137</xdr:rowOff>
    </xdr:from>
    <xdr:to>
      <xdr:col>20</xdr:col>
      <xdr:colOff>38100</xdr:colOff>
      <xdr:row>77</xdr:row>
      <xdr:rowOff>112737</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212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103864</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305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1209</xdr:rowOff>
    </xdr:from>
    <xdr:to>
      <xdr:col>15</xdr:col>
      <xdr:colOff>101600</xdr:colOff>
      <xdr:row>77</xdr:row>
      <xdr:rowOff>102809</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202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93936</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295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3214</xdr:rowOff>
    </xdr:from>
    <xdr:to>
      <xdr:col>10</xdr:col>
      <xdr:colOff>165100</xdr:colOff>
      <xdr:row>77</xdr:row>
      <xdr:rowOff>104814</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204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95941</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297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27170</xdr:rowOff>
    </xdr:from>
    <xdr:to>
      <xdr:col>6</xdr:col>
      <xdr:colOff>38100</xdr:colOff>
      <xdr:row>78</xdr:row>
      <xdr:rowOff>128770</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400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119897</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492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60040</xdr:rowOff>
    </xdr:from>
    <xdr:to>
      <xdr:col>24</xdr:col>
      <xdr:colOff>62865</xdr:colOff>
      <xdr:row>99</xdr:row>
      <xdr:rowOff>66762</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490540"/>
          <a:ext cx="1270" cy="1549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70589</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704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66762</xdr:rowOff>
    </xdr:from>
    <xdr:to>
      <xdr:col>24</xdr:col>
      <xdr:colOff>152400</xdr:colOff>
      <xdr:row>99</xdr:row>
      <xdr:rowOff>66762</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704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6717</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265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125,227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60040</xdr:rowOff>
    </xdr:from>
    <xdr:to>
      <xdr:col>24</xdr:col>
      <xdr:colOff>152400</xdr:colOff>
      <xdr:row>90</xdr:row>
      <xdr:rowOff>60040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4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68393</xdr:rowOff>
    </xdr:from>
    <xdr:to>
      <xdr:col>24</xdr:col>
      <xdr:colOff>63500</xdr:colOff>
      <xdr:row>98</xdr:row>
      <xdr:rowOff>78618</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6870493"/>
          <a:ext cx="838200" cy="10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96217</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55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73340</xdr:rowOff>
    </xdr:from>
    <xdr:to>
      <xdr:col>24</xdr:col>
      <xdr:colOff>114300</xdr:colOff>
      <xdr:row>98</xdr:row>
      <xdr:rowOff>3490</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70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35199</xdr:rowOff>
    </xdr:from>
    <xdr:to>
      <xdr:col>19</xdr:col>
      <xdr:colOff>177800</xdr:colOff>
      <xdr:row>98</xdr:row>
      <xdr:rowOff>68393</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837299"/>
          <a:ext cx="889000" cy="33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100895</xdr:rowOff>
    </xdr:from>
    <xdr:to>
      <xdr:col>20</xdr:col>
      <xdr:colOff>38100</xdr:colOff>
      <xdr:row>98</xdr:row>
      <xdr:rowOff>31045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73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47572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506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35199</xdr:rowOff>
    </xdr:from>
    <xdr:to>
      <xdr:col>15</xdr:col>
      <xdr:colOff>50800</xdr:colOff>
      <xdr:row>98</xdr:row>
      <xdr:rowOff>80859</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837299"/>
          <a:ext cx="889000" cy="45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60584</xdr:rowOff>
    </xdr:from>
    <xdr:to>
      <xdr:col>15</xdr:col>
      <xdr:colOff>101600</xdr:colOff>
      <xdr:row>97</xdr:row>
      <xdr:rowOff>162184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91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7261</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466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80859</xdr:rowOff>
    </xdr:from>
    <xdr:to>
      <xdr:col>10</xdr:col>
      <xdr:colOff>114300</xdr:colOff>
      <xdr:row>98</xdr:row>
      <xdr:rowOff>134610</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882959"/>
          <a:ext cx="889000" cy="53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71968</xdr:rowOff>
    </xdr:from>
    <xdr:to>
      <xdr:col>10</xdr:col>
      <xdr:colOff>165100</xdr:colOff>
      <xdr:row>98</xdr:row>
      <xdr:rowOff>2118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02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18645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47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22180</xdr:rowOff>
    </xdr:from>
    <xdr:to>
      <xdr:col>6</xdr:col>
      <xdr:colOff>38100</xdr:colOff>
      <xdr:row>98</xdr:row>
      <xdr:rowOff>123780</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82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140307</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599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27818</xdr:rowOff>
    </xdr:from>
    <xdr:to>
      <xdr:col>24</xdr:col>
      <xdr:colOff>114300</xdr:colOff>
      <xdr:row>98</xdr:row>
      <xdr:rowOff>129418</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829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6245</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808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17593</xdr:rowOff>
    </xdr:from>
    <xdr:to>
      <xdr:col>20</xdr:col>
      <xdr:colOff>38100</xdr:colOff>
      <xdr:row>98</xdr:row>
      <xdr:rowOff>119193</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819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110320</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912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155849</xdr:rowOff>
    </xdr:from>
    <xdr:to>
      <xdr:col>15</xdr:col>
      <xdr:colOff>101600</xdr:colOff>
      <xdr:row>98</xdr:row>
      <xdr:rowOff>85999</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786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77126</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879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30059</xdr:rowOff>
    </xdr:from>
    <xdr:to>
      <xdr:col>10</xdr:col>
      <xdr:colOff>165100</xdr:colOff>
      <xdr:row>98</xdr:row>
      <xdr:rowOff>131659</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832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122786</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924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83810</xdr:rowOff>
    </xdr:from>
    <xdr:to>
      <xdr:col>6</xdr:col>
      <xdr:colOff>38100</xdr:colOff>
      <xdr:row>99</xdr:row>
      <xdr:rowOff>13960</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885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5087</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978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00000000-0008-0000-07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39116</xdr:rowOff>
    </xdr:from>
    <xdr:to>
      <xdr:col>54</xdr:col>
      <xdr:colOff>189865</xdr:colOff>
      <xdr:row>39</xdr:row>
      <xdr:rowOff>98878</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10475595" y="5182616"/>
          <a:ext cx="1270" cy="160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7" name="労働費最小値テキスト">
          <a:extLst>
            <a:ext uri="{FF2B5EF4-FFF2-40B4-BE49-F238E27FC236}">
              <a16:creationId xmlns:a16="http://schemas.microsoft.com/office/drawing/2014/main" id="{00000000-0008-0000-0700-00001F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157243</xdr:rowOff>
    </xdr:from>
    <xdr:ext cx="469744" cy="259045"/>
    <xdr:sp macro="" textlink="">
      <xdr:nvSpPr>
        <xdr:cNvPr id="289" name="労働費最大値テキスト">
          <a:extLst>
            <a:ext uri="{FF2B5EF4-FFF2-40B4-BE49-F238E27FC236}">
              <a16:creationId xmlns:a16="http://schemas.microsoft.com/office/drawing/2014/main" id="{00000000-0008-0000-0700-000021010000}"/>
            </a:ext>
          </a:extLst>
        </xdr:cNvPr>
        <xdr:cNvSpPr txBox="1"/>
      </xdr:nvSpPr>
      <xdr:spPr>
        <a:xfrm>
          <a:off x="10528300" y="495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39116</xdr:rowOff>
    </xdr:from>
    <xdr:to>
      <xdr:col>55</xdr:col>
      <xdr:colOff>88900</xdr:colOff>
      <xdr:row>30</xdr:row>
      <xdr:rowOff>39116</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5182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41728</xdr:rowOff>
    </xdr:from>
    <xdr:to>
      <xdr:col>55</xdr:col>
      <xdr:colOff>0</xdr:colOff>
      <xdr:row>39</xdr:row>
      <xdr:rowOff>94633</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9639300" y="6728278"/>
          <a:ext cx="838200" cy="52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115696</xdr:rowOff>
    </xdr:from>
    <xdr:ext cx="378565" cy="259045"/>
    <xdr:sp macro="" textlink="">
      <xdr:nvSpPr>
        <xdr:cNvPr id="292" name="労働費平均値テキスト">
          <a:extLst>
            <a:ext uri="{FF2B5EF4-FFF2-40B4-BE49-F238E27FC236}">
              <a16:creationId xmlns:a16="http://schemas.microsoft.com/office/drawing/2014/main" id="{00000000-0008-0000-0700-000024010000}"/>
            </a:ext>
          </a:extLst>
        </xdr:cNvPr>
        <xdr:cNvSpPr txBox="1"/>
      </xdr:nvSpPr>
      <xdr:spPr>
        <a:xfrm>
          <a:off x="10528300" y="645934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92819</xdr:rowOff>
    </xdr:from>
    <xdr:to>
      <xdr:col>55</xdr:col>
      <xdr:colOff>50800</xdr:colOff>
      <xdr:row>39</xdr:row>
      <xdr:rowOff>22969</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10426700" y="660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41728</xdr:rowOff>
    </xdr:from>
    <xdr:to>
      <xdr:col>50</xdr:col>
      <xdr:colOff>114300</xdr:colOff>
      <xdr:row>39</xdr:row>
      <xdr:rowOff>41728</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8750300" y="672827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64081</xdr:rowOff>
    </xdr:from>
    <xdr:to>
      <xdr:col>50</xdr:col>
      <xdr:colOff>165100</xdr:colOff>
      <xdr:row>38</xdr:row>
      <xdr:rowOff>165681</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9588500" y="657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10758</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9450017" y="63544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41728</xdr:rowOff>
    </xdr:from>
    <xdr:to>
      <xdr:col>45</xdr:col>
      <xdr:colOff>177800</xdr:colOff>
      <xdr:row>39</xdr:row>
      <xdr:rowOff>42382</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7861300" y="6728278"/>
          <a:ext cx="889000" cy="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92166</xdr:rowOff>
    </xdr:from>
    <xdr:to>
      <xdr:col>46</xdr:col>
      <xdr:colOff>38100</xdr:colOff>
      <xdr:row>39</xdr:row>
      <xdr:rowOff>22316</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8699500" y="660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38843</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8561017" y="63824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42055</xdr:rowOff>
    </xdr:from>
    <xdr:to>
      <xdr:col>41</xdr:col>
      <xdr:colOff>50800</xdr:colOff>
      <xdr:row>39</xdr:row>
      <xdr:rowOff>42382</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a:off x="6972300" y="6728605"/>
          <a:ext cx="8890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91186</xdr:rowOff>
    </xdr:from>
    <xdr:to>
      <xdr:col>41</xdr:col>
      <xdr:colOff>101600</xdr:colOff>
      <xdr:row>39</xdr:row>
      <xdr:rowOff>21336</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7810500" y="660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37863</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72017" y="63815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88574</xdr:rowOff>
    </xdr:from>
    <xdr:to>
      <xdr:col>36</xdr:col>
      <xdr:colOff>165100</xdr:colOff>
      <xdr:row>39</xdr:row>
      <xdr:rowOff>18724</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6921500" y="660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35250</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3017" y="63789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43833</xdr:rowOff>
    </xdr:from>
    <xdr:to>
      <xdr:col>55</xdr:col>
      <xdr:colOff>50800</xdr:colOff>
      <xdr:row>39</xdr:row>
      <xdr:rowOff>145433</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10426700" y="6730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130210</xdr:rowOff>
    </xdr:from>
    <xdr:ext cx="313932" cy="259045"/>
    <xdr:sp macro="" textlink="">
      <xdr:nvSpPr>
        <xdr:cNvPr id="311" name="労働費該当値テキスト">
          <a:extLst>
            <a:ext uri="{FF2B5EF4-FFF2-40B4-BE49-F238E27FC236}">
              <a16:creationId xmlns:a16="http://schemas.microsoft.com/office/drawing/2014/main" id="{00000000-0008-0000-0700-000037010000}"/>
            </a:ext>
          </a:extLst>
        </xdr:cNvPr>
        <xdr:cNvSpPr txBox="1"/>
      </xdr:nvSpPr>
      <xdr:spPr>
        <a:xfrm>
          <a:off x="10528300" y="664531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162378</xdr:rowOff>
    </xdr:from>
    <xdr:to>
      <xdr:col>50</xdr:col>
      <xdr:colOff>165100</xdr:colOff>
      <xdr:row>39</xdr:row>
      <xdr:rowOff>92528</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9588500" y="6677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83655</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450017" y="67702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162378</xdr:rowOff>
    </xdr:from>
    <xdr:to>
      <xdr:col>46</xdr:col>
      <xdr:colOff>38100</xdr:colOff>
      <xdr:row>39</xdr:row>
      <xdr:rowOff>92528</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8699500" y="6677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83655</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8561017" y="67702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163032</xdr:rowOff>
    </xdr:from>
    <xdr:to>
      <xdr:col>41</xdr:col>
      <xdr:colOff>101600</xdr:colOff>
      <xdr:row>39</xdr:row>
      <xdr:rowOff>93182</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7810500" y="6678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84309</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7672017" y="67708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162705</xdr:rowOff>
    </xdr:from>
    <xdr:to>
      <xdr:col>36</xdr:col>
      <xdr:colOff>165100</xdr:colOff>
      <xdr:row>39</xdr:row>
      <xdr:rowOff>92855</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6921500" y="6677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83982</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783017" y="67705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31267</xdr:rowOff>
    </xdr:from>
    <xdr:to>
      <xdr:col>54</xdr:col>
      <xdr:colOff>189865</xdr:colOff>
      <xdr:row>59</xdr:row>
      <xdr:rowOff>29496</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775217"/>
          <a:ext cx="1270" cy="1369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33323</xdr:rowOff>
    </xdr:from>
    <xdr:ext cx="378565"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1488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29496</xdr:rowOff>
    </xdr:from>
    <xdr:to>
      <xdr:col>55</xdr:col>
      <xdr:colOff>88900</xdr:colOff>
      <xdr:row>59</xdr:row>
      <xdr:rowOff>29496</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145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149394</xdr:rowOff>
    </xdr:from>
    <xdr:ext cx="534377"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550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72,692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31267</xdr:rowOff>
    </xdr:from>
    <xdr:to>
      <xdr:col>55</xdr:col>
      <xdr:colOff>88900</xdr:colOff>
      <xdr:row>51</xdr:row>
      <xdr:rowOff>31267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775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163588</xdr:rowOff>
    </xdr:from>
    <xdr:to>
      <xdr:col>55</xdr:col>
      <xdr:colOff>0</xdr:colOff>
      <xdr:row>58</xdr:row>
      <xdr:rowOff>166256</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9639300" y="10107688"/>
          <a:ext cx="838200" cy="2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169346</xdr:rowOff>
    </xdr:from>
    <xdr:ext cx="469744"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7705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146469</xdr:rowOff>
    </xdr:from>
    <xdr:to>
      <xdr:col>55</xdr:col>
      <xdr:colOff>50800</xdr:colOff>
      <xdr:row>58</xdr:row>
      <xdr:rowOff>76619</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919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163588</xdr:rowOff>
    </xdr:from>
    <xdr:to>
      <xdr:col>50</xdr:col>
      <xdr:colOff>114300</xdr:colOff>
      <xdr:row>58</xdr:row>
      <xdr:rowOff>166922</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8750300" y="10107688"/>
          <a:ext cx="889000" cy="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125552</xdr:rowOff>
    </xdr:from>
    <xdr:to>
      <xdr:col>50</xdr:col>
      <xdr:colOff>165100</xdr:colOff>
      <xdr:row>58</xdr:row>
      <xdr:rowOff>55702</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898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72229</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2111" y="967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166922</xdr:rowOff>
    </xdr:from>
    <xdr:to>
      <xdr:col>45</xdr:col>
      <xdr:colOff>177800</xdr:colOff>
      <xdr:row>59</xdr:row>
      <xdr:rowOff>1245</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7861300" y="10111022"/>
          <a:ext cx="889000" cy="5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152241</xdr:rowOff>
    </xdr:from>
    <xdr:to>
      <xdr:col>46</xdr:col>
      <xdr:colOff>38100</xdr:colOff>
      <xdr:row>58</xdr:row>
      <xdr:rowOff>82391</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924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98918</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515428" y="9700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1245</xdr:rowOff>
    </xdr:from>
    <xdr:to>
      <xdr:col>41</xdr:col>
      <xdr:colOff>50800</xdr:colOff>
      <xdr:row>59</xdr:row>
      <xdr:rowOff>4921</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6972300" y="10116795"/>
          <a:ext cx="889000" cy="3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154660</xdr:rowOff>
    </xdr:from>
    <xdr:to>
      <xdr:col>41</xdr:col>
      <xdr:colOff>101600</xdr:colOff>
      <xdr:row>58</xdr:row>
      <xdr:rowOff>84810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92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101337</xdr:rowOff>
    </xdr:from>
    <xdr:ext cx="469744"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26428" y="9702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134372</xdr:rowOff>
    </xdr:from>
    <xdr:to>
      <xdr:col>36</xdr:col>
      <xdr:colOff>165100</xdr:colOff>
      <xdr:row>58</xdr:row>
      <xdr:rowOff>64522</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90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81049</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9682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115456</xdr:rowOff>
    </xdr:from>
    <xdr:to>
      <xdr:col>55</xdr:col>
      <xdr:colOff>50800</xdr:colOff>
      <xdr:row>59</xdr:row>
      <xdr:rowOff>45606</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10059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30383</xdr:rowOff>
    </xdr:from>
    <xdr:ext cx="469744"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974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112788</xdr:rowOff>
    </xdr:from>
    <xdr:to>
      <xdr:col>50</xdr:col>
      <xdr:colOff>165100</xdr:colOff>
      <xdr:row>59</xdr:row>
      <xdr:rowOff>42938</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10056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34065</xdr:rowOff>
    </xdr:from>
    <xdr:ext cx="469744"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404428" y="10149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116122</xdr:rowOff>
    </xdr:from>
    <xdr:to>
      <xdr:col>46</xdr:col>
      <xdr:colOff>38100</xdr:colOff>
      <xdr:row>59</xdr:row>
      <xdr:rowOff>46272</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10060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37399</xdr:rowOff>
    </xdr:from>
    <xdr:ext cx="469744"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515428" y="10152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121895</xdr:rowOff>
    </xdr:from>
    <xdr:to>
      <xdr:col>41</xdr:col>
      <xdr:colOff>101600</xdr:colOff>
      <xdr:row>59</xdr:row>
      <xdr:rowOff>52045</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10065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43172</xdr:rowOff>
    </xdr:from>
    <xdr:ext cx="469744"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626428" y="10158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125571</xdr:rowOff>
    </xdr:from>
    <xdr:to>
      <xdr:col>36</xdr:col>
      <xdr:colOff>165100</xdr:colOff>
      <xdr:row>59</xdr:row>
      <xdr:rowOff>55721</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10069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46848</xdr:rowOff>
    </xdr:from>
    <xdr:ext cx="469744"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37428" y="10162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167875</xdr:rowOff>
    </xdr:from>
    <xdr:to>
      <xdr:col>54</xdr:col>
      <xdr:colOff>189865</xdr:colOff>
      <xdr:row>79</xdr:row>
      <xdr:rowOff>38906</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69375"/>
          <a:ext cx="1270" cy="14140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42733</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87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38906</xdr:rowOff>
    </xdr:from>
    <xdr:to>
      <xdr:col>55</xdr:col>
      <xdr:colOff>88900</xdr:colOff>
      <xdr:row>79</xdr:row>
      <xdr:rowOff>38906</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83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114552</xdr:rowOff>
    </xdr:from>
    <xdr:ext cx="534377"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944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74,521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167875</xdr:rowOff>
    </xdr:from>
    <xdr:to>
      <xdr:col>55</xdr:col>
      <xdr:colOff>88900</xdr:colOff>
      <xdr:row>70</xdr:row>
      <xdr:rowOff>167875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69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170238</xdr:rowOff>
    </xdr:from>
    <xdr:to>
      <xdr:col>55</xdr:col>
      <xdr:colOff>0</xdr:colOff>
      <xdr:row>78</xdr:row>
      <xdr:rowOff>170523</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9639300" y="13543338"/>
          <a:ext cx="838200" cy="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50588</xdr:rowOff>
    </xdr:from>
    <xdr:ext cx="469744"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2522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27711</xdr:rowOff>
    </xdr:from>
    <xdr:to>
      <xdr:col>55</xdr:col>
      <xdr:colOff>50800</xdr:colOff>
      <xdr:row>78</xdr:row>
      <xdr:rowOff>129311</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00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96876</xdr:rowOff>
    </xdr:from>
    <xdr:to>
      <xdr:col>50</xdr:col>
      <xdr:colOff>114300</xdr:colOff>
      <xdr:row>78</xdr:row>
      <xdr:rowOff>170238</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750300" y="13469976"/>
          <a:ext cx="889000" cy="73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22320</xdr:rowOff>
    </xdr:from>
    <xdr:to>
      <xdr:col>50</xdr:col>
      <xdr:colOff>165100</xdr:colOff>
      <xdr:row>78</xdr:row>
      <xdr:rowOff>123920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39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140447</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404428" y="13170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96876</xdr:rowOff>
    </xdr:from>
    <xdr:to>
      <xdr:col>45</xdr:col>
      <xdr:colOff>177800</xdr:colOff>
      <xdr:row>78</xdr:row>
      <xdr:rowOff>101239</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7861300" y="13469976"/>
          <a:ext cx="889000" cy="4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158547</xdr:rowOff>
    </xdr:from>
    <xdr:to>
      <xdr:col>46</xdr:col>
      <xdr:colOff>38100</xdr:colOff>
      <xdr:row>78</xdr:row>
      <xdr:rowOff>88697</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360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105224</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515428" y="13135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98704</xdr:rowOff>
    </xdr:from>
    <xdr:to>
      <xdr:col>41</xdr:col>
      <xdr:colOff>50800</xdr:colOff>
      <xdr:row>78</xdr:row>
      <xdr:rowOff>101239</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972300" y="13471804"/>
          <a:ext cx="889000" cy="2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168511</xdr:rowOff>
    </xdr:from>
    <xdr:to>
      <xdr:col>41</xdr:col>
      <xdr:colOff>101600</xdr:colOff>
      <xdr:row>78</xdr:row>
      <xdr:rowOff>98661</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370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76</xdr:row>
      <xdr:rowOff>115188</xdr:rowOff>
    </xdr:from>
    <xdr:ext cx="469744"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26428" y="13145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123780</xdr:rowOff>
    </xdr:from>
    <xdr:to>
      <xdr:col>36</xdr:col>
      <xdr:colOff>165100</xdr:colOff>
      <xdr:row>78</xdr:row>
      <xdr:rowOff>53930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32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70457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100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119723</xdr:rowOff>
    </xdr:from>
    <xdr:to>
      <xdr:col>55</xdr:col>
      <xdr:colOff>50800</xdr:colOff>
      <xdr:row>79</xdr:row>
      <xdr:rowOff>49873</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492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34650</xdr:rowOff>
    </xdr:from>
    <xdr:ext cx="469744"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407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119438</xdr:rowOff>
    </xdr:from>
    <xdr:to>
      <xdr:col>50</xdr:col>
      <xdr:colOff>165100</xdr:colOff>
      <xdr:row>79</xdr:row>
      <xdr:rowOff>49588</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492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40715</xdr:rowOff>
    </xdr:from>
    <xdr:ext cx="469744"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404428" y="13585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46076</xdr:rowOff>
    </xdr:from>
    <xdr:to>
      <xdr:col>46</xdr:col>
      <xdr:colOff>38100</xdr:colOff>
      <xdr:row>78</xdr:row>
      <xdr:rowOff>147676</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419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138803</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515428" y="13511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50439</xdr:rowOff>
    </xdr:from>
    <xdr:to>
      <xdr:col>41</xdr:col>
      <xdr:colOff>101600</xdr:colOff>
      <xdr:row>78</xdr:row>
      <xdr:rowOff>152039</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42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143166</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626428" y="13516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47904</xdr:rowOff>
    </xdr:from>
    <xdr:to>
      <xdr:col>36</xdr:col>
      <xdr:colOff>165100</xdr:colOff>
      <xdr:row>78</xdr:row>
      <xdr:rowOff>149504</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421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140631</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37428" y="13513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53454</xdr:rowOff>
    </xdr:from>
    <xdr:to>
      <xdr:col>54</xdr:col>
      <xdr:colOff>189865</xdr:colOff>
      <xdr:row>97</xdr:row>
      <xdr:rowOff>163601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83954"/>
          <a:ext cx="1270" cy="13102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167428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79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163601</xdr:rowOff>
    </xdr:from>
    <xdr:to>
      <xdr:col>55</xdr:col>
      <xdr:colOff>88900</xdr:colOff>
      <xdr:row>97</xdr:row>
      <xdr:rowOff>163601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79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131</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59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120,791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53454</xdr:rowOff>
    </xdr:from>
    <xdr:to>
      <xdr:col>55</xdr:col>
      <xdr:colOff>88900</xdr:colOff>
      <xdr:row>90</xdr:row>
      <xdr:rowOff>53454</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83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10161</xdr:rowOff>
    </xdr:from>
    <xdr:to>
      <xdr:col>55</xdr:col>
      <xdr:colOff>0</xdr:colOff>
      <xdr:row>97</xdr:row>
      <xdr:rowOff>10261</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640811"/>
          <a:ext cx="838200" cy="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161701</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2780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138824</xdr:rowOff>
    </xdr:from>
    <xdr:to>
      <xdr:col>55</xdr:col>
      <xdr:colOff>50800</xdr:colOff>
      <xdr:row>96</xdr:row>
      <xdr:rowOff>68974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426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164909</xdr:rowOff>
    </xdr:from>
    <xdr:to>
      <xdr:col>50</xdr:col>
      <xdr:colOff>114300</xdr:colOff>
      <xdr:row>97</xdr:row>
      <xdr:rowOff>10261</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8750300" y="16624109"/>
          <a:ext cx="889000" cy="16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140779</xdr:rowOff>
    </xdr:from>
    <xdr:to>
      <xdr:col>50</xdr:col>
      <xdr:colOff>165100</xdr:colOff>
      <xdr:row>96</xdr:row>
      <xdr:rowOff>70929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428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87456</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203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164909</xdr:rowOff>
    </xdr:from>
    <xdr:to>
      <xdr:col>45</xdr:col>
      <xdr:colOff>177800</xdr:colOff>
      <xdr:row>97</xdr:row>
      <xdr:rowOff>67259</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624109"/>
          <a:ext cx="889000" cy="73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140336</xdr:rowOff>
    </xdr:from>
    <xdr:to>
      <xdr:col>46</xdr:col>
      <xdr:colOff>38100</xdr:colOff>
      <xdr:row>96</xdr:row>
      <xdr:rowOff>70486</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42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87013</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203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44983</xdr:rowOff>
    </xdr:from>
    <xdr:to>
      <xdr:col>41</xdr:col>
      <xdr:colOff>50800</xdr:colOff>
      <xdr:row>97</xdr:row>
      <xdr:rowOff>67259</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6972300" y="16675633"/>
          <a:ext cx="889000" cy="22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164948</xdr:rowOff>
    </xdr:from>
    <xdr:to>
      <xdr:col>41</xdr:col>
      <xdr:colOff>101600</xdr:colOff>
      <xdr:row>96</xdr:row>
      <xdr:rowOff>95098</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45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111625</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227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927</xdr:rowOff>
    </xdr:from>
    <xdr:to>
      <xdr:col>36</xdr:col>
      <xdr:colOff>165100</xdr:colOff>
      <xdr:row>96</xdr:row>
      <xdr:rowOff>102527</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46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119054</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23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130811</xdr:rowOff>
    </xdr:from>
    <xdr:to>
      <xdr:col>55</xdr:col>
      <xdr:colOff>50800</xdr:colOff>
      <xdr:row>97</xdr:row>
      <xdr:rowOff>60961</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590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109238</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568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130911</xdr:rowOff>
    </xdr:from>
    <xdr:to>
      <xdr:col>50</xdr:col>
      <xdr:colOff>165100</xdr:colOff>
      <xdr:row>97</xdr:row>
      <xdr:rowOff>61061</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590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52188</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682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114109</xdr:rowOff>
    </xdr:from>
    <xdr:to>
      <xdr:col>46</xdr:col>
      <xdr:colOff>38100</xdr:colOff>
      <xdr:row>97</xdr:row>
      <xdr:rowOff>44259</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573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35386</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666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16459</xdr:rowOff>
    </xdr:from>
    <xdr:to>
      <xdr:col>41</xdr:col>
      <xdr:colOff>101600</xdr:colOff>
      <xdr:row>97</xdr:row>
      <xdr:rowOff>118059</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647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109186</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739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165633</xdr:rowOff>
    </xdr:from>
    <xdr:to>
      <xdr:col>36</xdr:col>
      <xdr:colOff>165100</xdr:colOff>
      <xdr:row>97</xdr:row>
      <xdr:rowOff>95783</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624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86910</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717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27131</xdr:rowOff>
    </xdr:from>
    <xdr:to>
      <xdr:col>85</xdr:col>
      <xdr:colOff>126364</xdr:colOff>
      <xdr:row>39</xdr:row>
      <xdr:rowOff>58482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342081"/>
          <a:ext cx="1269" cy="140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62309</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4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58482</xdr:rowOff>
    </xdr:from>
    <xdr:to>
      <xdr:col>86</xdr:col>
      <xdr:colOff>25400</xdr:colOff>
      <xdr:row>39</xdr:row>
      <xdr:rowOff>58482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74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145258</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17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54,197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27131</xdr:rowOff>
    </xdr:from>
    <xdr:to>
      <xdr:col>86</xdr:col>
      <xdr:colOff>25400</xdr:colOff>
      <xdr:row>31</xdr:row>
      <xdr:rowOff>27131</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342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86044</xdr:rowOff>
    </xdr:from>
    <xdr:to>
      <xdr:col>85</xdr:col>
      <xdr:colOff>127000</xdr:colOff>
      <xdr:row>38</xdr:row>
      <xdr:rowOff>91857</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601144"/>
          <a:ext cx="838200" cy="5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142507</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3147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119630</xdr:rowOff>
    </xdr:from>
    <xdr:to>
      <xdr:col>85</xdr:col>
      <xdr:colOff>177800</xdr:colOff>
      <xdr:row>38</xdr:row>
      <xdr:rowOff>49780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46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91857</xdr:rowOff>
    </xdr:from>
    <xdr:to>
      <xdr:col>81</xdr:col>
      <xdr:colOff>50800</xdr:colOff>
      <xdr:row>38</xdr:row>
      <xdr:rowOff>135455</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606957"/>
          <a:ext cx="889000" cy="43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168159</xdr:rowOff>
    </xdr:from>
    <xdr:to>
      <xdr:col>81</xdr:col>
      <xdr:colOff>101600</xdr:colOff>
      <xdr:row>38</xdr:row>
      <xdr:rowOff>98309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51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114836</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287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85848</xdr:rowOff>
    </xdr:from>
    <xdr:to>
      <xdr:col>76</xdr:col>
      <xdr:colOff>114300</xdr:colOff>
      <xdr:row>38</xdr:row>
      <xdr:rowOff>135455</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3703300" y="6600948"/>
          <a:ext cx="889000" cy="49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4677</xdr:rowOff>
    </xdr:from>
    <xdr:to>
      <xdr:col>76</xdr:col>
      <xdr:colOff>165100</xdr:colOff>
      <xdr:row>38</xdr:row>
      <xdr:rowOff>106277</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519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122804</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295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85848</xdr:rowOff>
    </xdr:from>
    <xdr:to>
      <xdr:col>71</xdr:col>
      <xdr:colOff>177800</xdr:colOff>
      <xdr:row>38</xdr:row>
      <xdr:rowOff>110570</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2814300" y="6600948"/>
          <a:ext cx="889000" cy="24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162052</xdr:rowOff>
    </xdr:from>
    <xdr:to>
      <xdr:col>72</xdr:col>
      <xdr:colOff>38100</xdr:colOff>
      <xdr:row>38</xdr:row>
      <xdr:rowOff>92202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108729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280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134261</xdr:rowOff>
    </xdr:from>
    <xdr:to>
      <xdr:col>67</xdr:col>
      <xdr:colOff>101600</xdr:colOff>
      <xdr:row>38</xdr:row>
      <xdr:rowOff>64411</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77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80938</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253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35244</xdr:rowOff>
    </xdr:from>
    <xdr:to>
      <xdr:col>85</xdr:col>
      <xdr:colOff>177800</xdr:colOff>
      <xdr:row>38</xdr:row>
      <xdr:rowOff>136844</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550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13671</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528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41057</xdr:rowOff>
    </xdr:from>
    <xdr:to>
      <xdr:col>81</xdr:col>
      <xdr:colOff>101600</xdr:colOff>
      <xdr:row>38</xdr:row>
      <xdr:rowOff>142657</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556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133784</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648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84655</xdr:rowOff>
    </xdr:from>
    <xdr:to>
      <xdr:col>76</xdr:col>
      <xdr:colOff>165100</xdr:colOff>
      <xdr:row>39</xdr:row>
      <xdr:rowOff>14805</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599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5932</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692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35048</xdr:rowOff>
    </xdr:from>
    <xdr:to>
      <xdr:col>72</xdr:col>
      <xdr:colOff>38100</xdr:colOff>
      <xdr:row>38</xdr:row>
      <xdr:rowOff>136648</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550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127775</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642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59770</xdr:rowOff>
    </xdr:from>
    <xdr:to>
      <xdr:col>67</xdr:col>
      <xdr:colOff>101600</xdr:colOff>
      <xdr:row>38</xdr:row>
      <xdr:rowOff>161370</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574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152497</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667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7606</xdr:rowOff>
    </xdr:from>
    <xdr:to>
      <xdr:col>85</xdr:col>
      <xdr:colOff>126364</xdr:colOff>
      <xdr:row>58</xdr:row>
      <xdr:rowOff>4529</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923006"/>
          <a:ext cx="1269" cy="1025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8356</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52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4529</xdr:rowOff>
    </xdr:from>
    <xdr:to>
      <xdr:col>86</xdr:col>
      <xdr:colOff>25400</xdr:colOff>
      <xdr:row>58</xdr:row>
      <xdr:rowOff>4529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48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125733</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698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253,892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52</xdr:row>
      <xdr:rowOff>7606</xdr:rowOff>
    </xdr:from>
    <xdr:to>
      <xdr:col>86</xdr:col>
      <xdr:colOff>25400</xdr:colOff>
      <xdr:row>52</xdr:row>
      <xdr:rowOff>7606</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923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133500</xdr:rowOff>
    </xdr:from>
    <xdr:to>
      <xdr:col>85</xdr:col>
      <xdr:colOff>127000</xdr:colOff>
      <xdr:row>57</xdr:row>
      <xdr:rowOff>146938</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5481300" y="9906150"/>
          <a:ext cx="838200" cy="13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8267</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609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156840</xdr:rowOff>
    </xdr:from>
    <xdr:to>
      <xdr:col>85</xdr:col>
      <xdr:colOff>177800</xdr:colOff>
      <xdr:row>57</xdr:row>
      <xdr:rowOff>86990</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758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133500</xdr:rowOff>
    </xdr:from>
    <xdr:to>
      <xdr:col>81</xdr:col>
      <xdr:colOff>50800</xdr:colOff>
      <xdr:row>57</xdr:row>
      <xdr:rowOff>145982</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592300" y="9906150"/>
          <a:ext cx="889000" cy="12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9169</xdr:rowOff>
    </xdr:from>
    <xdr:to>
      <xdr:col>81</xdr:col>
      <xdr:colOff>101600</xdr:colOff>
      <xdr:row>57</xdr:row>
      <xdr:rowOff>110769</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781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127296</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557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128517</xdr:rowOff>
    </xdr:from>
    <xdr:to>
      <xdr:col>76</xdr:col>
      <xdr:colOff>114300</xdr:colOff>
      <xdr:row>57</xdr:row>
      <xdr:rowOff>145982</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3703300" y="9901167"/>
          <a:ext cx="889000" cy="17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30113</xdr:rowOff>
    </xdr:from>
    <xdr:to>
      <xdr:col>76</xdr:col>
      <xdr:colOff>165100</xdr:colOff>
      <xdr:row>57</xdr:row>
      <xdr:rowOff>131713</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802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148240</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577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119194</xdr:rowOff>
    </xdr:from>
    <xdr:to>
      <xdr:col>71</xdr:col>
      <xdr:colOff>177800</xdr:colOff>
      <xdr:row>57</xdr:row>
      <xdr:rowOff>128517</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9891844"/>
          <a:ext cx="889000" cy="9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33378</xdr:rowOff>
    </xdr:from>
    <xdr:to>
      <xdr:col>72</xdr:col>
      <xdr:colOff>38100</xdr:colOff>
      <xdr:row>57</xdr:row>
      <xdr:rowOff>134978</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806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151505</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581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1282</xdr:rowOff>
    </xdr:from>
    <xdr:to>
      <xdr:col>67</xdr:col>
      <xdr:colOff>101600</xdr:colOff>
      <xdr:row>57</xdr:row>
      <xdr:rowOff>102882</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77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119409</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549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96138</xdr:rowOff>
    </xdr:from>
    <xdr:to>
      <xdr:col>85</xdr:col>
      <xdr:colOff>177800</xdr:colOff>
      <xdr:row>58</xdr:row>
      <xdr:rowOff>26288</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868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11065</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783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82700</xdr:rowOff>
    </xdr:from>
    <xdr:to>
      <xdr:col>81</xdr:col>
      <xdr:colOff>101600</xdr:colOff>
      <xdr:row>58</xdr:row>
      <xdr:rowOff>12850</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855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3977</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948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95182</xdr:rowOff>
    </xdr:from>
    <xdr:to>
      <xdr:col>76</xdr:col>
      <xdr:colOff>165100</xdr:colOff>
      <xdr:row>58</xdr:row>
      <xdr:rowOff>25332</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867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16459</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960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77717</xdr:rowOff>
    </xdr:from>
    <xdr:to>
      <xdr:col>72</xdr:col>
      <xdr:colOff>38100</xdr:colOff>
      <xdr:row>58</xdr:row>
      <xdr:rowOff>7867</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850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170444</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943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68394</xdr:rowOff>
    </xdr:from>
    <xdr:to>
      <xdr:col>67</xdr:col>
      <xdr:colOff>101600</xdr:colOff>
      <xdr:row>57</xdr:row>
      <xdr:rowOff>169994</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841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161121</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933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13559</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357959"/>
          <a:ext cx="1269" cy="115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159283</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32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131686</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133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50,518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13559</xdr:rowOff>
    </xdr:from>
    <xdr:to>
      <xdr:col>86</xdr:col>
      <xdr:colOff>25400</xdr:colOff>
      <xdr:row>72</xdr:row>
      <xdr:rowOff>13559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35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76733</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2783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53856</xdr:rowOff>
    </xdr:from>
    <xdr:to>
      <xdr:col>85</xdr:col>
      <xdr:colOff>177800</xdr:colOff>
      <xdr:row>78</xdr:row>
      <xdr:rowOff>155456</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26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64577</xdr:rowOff>
    </xdr:from>
    <xdr:to>
      <xdr:col>81</xdr:col>
      <xdr:colOff>101600</xdr:colOff>
      <xdr:row>78</xdr:row>
      <xdr:rowOff>166177</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43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11254</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3212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48986</xdr:rowOff>
    </xdr:from>
    <xdr:to>
      <xdr:col>76</xdr:col>
      <xdr:colOff>165100</xdr:colOff>
      <xdr:row>78</xdr:row>
      <xdr:rowOff>150586</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42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167113</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197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38128</xdr:rowOff>
    </xdr:from>
    <xdr:to>
      <xdr:col>72</xdr:col>
      <xdr:colOff>38100</xdr:colOff>
      <xdr:row>78</xdr:row>
      <xdr:rowOff>139728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41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156255</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3186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51090</xdr:rowOff>
    </xdr:from>
    <xdr:to>
      <xdr:col>67</xdr:col>
      <xdr:colOff>101600</xdr:colOff>
      <xdr:row>78</xdr:row>
      <xdr:rowOff>152690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424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169217</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79428" y="13199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32283</xdr:rowOff>
    </xdr:from>
    <xdr:ext cx="249299"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405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a:extLst>
            <a:ext uri="{FF2B5EF4-FFF2-40B4-BE49-F238E27FC236}">
              <a16:creationId xmlns:a16="http://schemas.microsoft.com/office/drawing/2014/main" id="{00000000-0008-0000-07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65367</xdr:rowOff>
    </xdr:from>
    <xdr:to>
      <xdr:col>85</xdr:col>
      <xdr:colOff>126364</xdr:colOff>
      <xdr:row>98</xdr:row>
      <xdr:rowOff>147016</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6317595" y="15667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150843</xdr:rowOff>
    </xdr:from>
    <xdr:ext cx="469744" cy="259045"/>
    <xdr:sp macro="" textlink="">
      <xdr:nvSpPr>
        <xdr:cNvPr id="685" name="公債費最小値テキスト">
          <a:extLst>
            <a:ext uri="{FF2B5EF4-FFF2-40B4-BE49-F238E27FC236}">
              <a16:creationId xmlns:a16="http://schemas.microsoft.com/office/drawing/2014/main" id="{00000000-0008-0000-0700-0000AD020000}"/>
            </a:ext>
          </a:extLst>
        </xdr:cNvPr>
        <xdr:cNvSpPr txBox="1"/>
      </xdr:nvSpPr>
      <xdr:spPr>
        <a:xfrm>
          <a:off x="16370300" y="16952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147016</xdr:rowOff>
    </xdr:from>
    <xdr:to>
      <xdr:col>86</xdr:col>
      <xdr:colOff>25400</xdr:colOff>
      <xdr:row>98</xdr:row>
      <xdr:rowOff>147016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6949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12044</xdr:rowOff>
    </xdr:from>
    <xdr:ext cx="599010" cy="259045"/>
    <xdr:sp macro="" textlink="">
      <xdr:nvSpPr>
        <xdr:cNvPr id="687" name="公債費最大値テキスト">
          <a:extLst>
            <a:ext uri="{FF2B5EF4-FFF2-40B4-BE49-F238E27FC236}">
              <a16:creationId xmlns:a16="http://schemas.microsoft.com/office/drawing/2014/main" id="{00000000-0008-0000-0700-0000AF020000}"/>
            </a:ext>
          </a:extLst>
        </xdr:cNvPr>
        <xdr:cNvSpPr txBox="1"/>
      </xdr:nvSpPr>
      <xdr:spPr>
        <a:xfrm>
          <a:off x="16370300" y="15442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106,353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65367</xdr:rowOff>
    </xdr:from>
    <xdr:to>
      <xdr:col>86</xdr:col>
      <xdr:colOff>25400</xdr:colOff>
      <xdr:row>91</xdr:row>
      <xdr:rowOff>65367</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566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129794</xdr:rowOff>
    </xdr:from>
    <xdr:to>
      <xdr:col>85</xdr:col>
      <xdr:colOff>127000</xdr:colOff>
      <xdr:row>97</xdr:row>
      <xdr:rowOff>136092</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5481300" y="16760444"/>
          <a:ext cx="838200" cy="6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98238</xdr:rowOff>
    </xdr:from>
    <xdr:ext cx="534377" cy="259045"/>
    <xdr:sp macro="" textlink="">
      <xdr:nvSpPr>
        <xdr:cNvPr id="690" name="公債費平均値テキスト">
          <a:extLst>
            <a:ext uri="{FF2B5EF4-FFF2-40B4-BE49-F238E27FC236}">
              <a16:creationId xmlns:a16="http://schemas.microsoft.com/office/drawing/2014/main" id="{00000000-0008-0000-0700-0000B2020000}"/>
            </a:ext>
          </a:extLst>
        </xdr:cNvPr>
        <xdr:cNvSpPr txBox="1"/>
      </xdr:nvSpPr>
      <xdr:spPr>
        <a:xfrm>
          <a:off x="16370300" y="16385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75361</xdr:rowOff>
    </xdr:from>
    <xdr:to>
      <xdr:col>85</xdr:col>
      <xdr:colOff>177800</xdr:colOff>
      <xdr:row>97</xdr:row>
      <xdr:rowOff>5511</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6268700" y="1653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119965</xdr:rowOff>
    </xdr:from>
    <xdr:to>
      <xdr:col>81</xdr:col>
      <xdr:colOff>50800</xdr:colOff>
      <xdr:row>97</xdr:row>
      <xdr:rowOff>129794</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4592300" y="16750615"/>
          <a:ext cx="889000" cy="9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74727</xdr:rowOff>
    </xdr:from>
    <xdr:to>
      <xdr:col>81</xdr:col>
      <xdr:colOff>101600</xdr:colOff>
      <xdr:row>97</xdr:row>
      <xdr:rowOff>4877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5430500" y="16533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21404</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14111" y="16309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119965</xdr:rowOff>
    </xdr:from>
    <xdr:to>
      <xdr:col>76</xdr:col>
      <xdr:colOff>114300</xdr:colOff>
      <xdr:row>97</xdr:row>
      <xdr:rowOff>142748</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3703300" y="16750615"/>
          <a:ext cx="889000" cy="22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82322</xdr:rowOff>
    </xdr:from>
    <xdr:to>
      <xdr:col>76</xdr:col>
      <xdr:colOff>165100</xdr:colOff>
      <xdr:row>97</xdr:row>
      <xdr:rowOff>12472</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4541500" y="16541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28999</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325111" y="16316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142748</xdr:rowOff>
    </xdr:from>
    <xdr:to>
      <xdr:col>71</xdr:col>
      <xdr:colOff>177800</xdr:colOff>
      <xdr:row>97</xdr:row>
      <xdr:rowOff>155142</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2814300" y="16773398"/>
          <a:ext cx="889000" cy="12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94959</xdr:rowOff>
    </xdr:from>
    <xdr:to>
      <xdr:col>72</xdr:col>
      <xdr:colOff>38100</xdr:colOff>
      <xdr:row>97</xdr:row>
      <xdr:rowOff>25109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3652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41636</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436111" y="16329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111544</xdr:rowOff>
    </xdr:from>
    <xdr:to>
      <xdr:col>67</xdr:col>
      <xdr:colOff>101600</xdr:colOff>
      <xdr:row>97</xdr:row>
      <xdr:rowOff>41694</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2763500" y="1657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58221</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547111" y="16345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85292</xdr:rowOff>
    </xdr:from>
    <xdr:to>
      <xdr:col>85</xdr:col>
      <xdr:colOff>177800</xdr:colOff>
      <xdr:row>98</xdr:row>
      <xdr:rowOff>15442</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6268700" y="16715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63719</xdr:rowOff>
    </xdr:from>
    <xdr:ext cx="534377" cy="259045"/>
    <xdr:sp macro="" textlink="">
      <xdr:nvSpPr>
        <xdr:cNvPr id="709" name="公債費該当値テキスト">
          <a:extLst>
            <a:ext uri="{FF2B5EF4-FFF2-40B4-BE49-F238E27FC236}">
              <a16:creationId xmlns:a16="http://schemas.microsoft.com/office/drawing/2014/main" id="{00000000-0008-0000-0700-0000C5020000}"/>
            </a:ext>
          </a:extLst>
        </xdr:cNvPr>
        <xdr:cNvSpPr txBox="1"/>
      </xdr:nvSpPr>
      <xdr:spPr>
        <a:xfrm>
          <a:off x="16370300" y="16694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78994</xdr:rowOff>
    </xdr:from>
    <xdr:to>
      <xdr:col>81</xdr:col>
      <xdr:colOff>101600</xdr:colOff>
      <xdr:row>98</xdr:row>
      <xdr:rowOff>9144</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5430500" y="16709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271</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14111" y="16802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69165</xdr:rowOff>
    </xdr:from>
    <xdr:to>
      <xdr:col>76</xdr:col>
      <xdr:colOff>165100</xdr:colOff>
      <xdr:row>97</xdr:row>
      <xdr:rowOff>170765</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4541500" y="1669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161892</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325111" y="16792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91948</xdr:rowOff>
    </xdr:from>
    <xdr:to>
      <xdr:col>72</xdr:col>
      <xdr:colOff>38100</xdr:colOff>
      <xdr:row>98</xdr:row>
      <xdr:rowOff>22098</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3652500" y="16722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13225</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36111" y="16815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104342</xdr:rowOff>
    </xdr:from>
    <xdr:to>
      <xdr:col>67</xdr:col>
      <xdr:colOff>101600</xdr:colOff>
      <xdr:row>98</xdr:row>
      <xdr:rowOff>34492</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2763500" y="16734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25619</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547111" y="16827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50089</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flipV="1">
          <a:off x="22159595" y="5536489"/>
          <a:ext cx="1269" cy="1118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171010</xdr:rowOff>
    </xdr:from>
    <xdr:ext cx="249299" cy="259045"/>
    <xdr:sp macro="" textlink="">
      <xdr:nvSpPr>
        <xdr:cNvPr id="740" name="諸支出金最小値テキスト">
          <a:extLst>
            <a:ext uri="{FF2B5EF4-FFF2-40B4-BE49-F238E27FC236}">
              <a16:creationId xmlns:a16="http://schemas.microsoft.com/office/drawing/2014/main" id="{00000000-0008-0000-0700-0000E4020000}"/>
            </a:ext>
          </a:extLst>
        </xdr:cNvPr>
        <xdr:cNvSpPr txBox="1"/>
      </xdr:nvSpPr>
      <xdr:spPr>
        <a:xfrm>
          <a:off x="22212300" y="6686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168216</xdr:rowOff>
    </xdr:from>
    <xdr:ext cx="469744" cy="259045"/>
    <xdr:sp macro="" textlink="">
      <xdr:nvSpPr>
        <xdr:cNvPr id="742" name="諸支出金最大値テキスト">
          <a:extLst>
            <a:ext uri="{FF2B5EF4-FFF2-40B4-BE49-F238E27FC236}">
              <a16:creationId xmlns:a16="http://schemas.microsoft.com/office/drawing/2014/main" id="{00000000-0008-0000-0700-0000E6020000}"/>
            </a:ext>
          </a:extLst>
        </xdr:cNvPr>
        <xdr:cNvSpPr txBox="1"/>
      </xdr:nvSpPr>
      <xdr:spPr>
        <a:xfrm>
          <a:off x="22212300" y="531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50089</xdr:rowOff>
    </xdr:from>
    <xdr:to>
      <xdr:col>116</xdr:col>
      <xdr:colOff>152400</xdr:colOff>
      <xdr:row>32</xdr:row>
      <xdr:rowOff>50089</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55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88460</xdr:rowOff>
    </xdr:from>
    <xdr:ext cx="313932" cy="259045"/>
    <xdr:sp macro="" textlink="">
      <xdr:nvSpPr>
        <xdr:cNvPr id="745" name="諸支出金平均値テキスト">
          <a:extLst>
            <a:ext uri="{FF2B5EF4-FFF2-40B4-BE49-F238E27FC236}">
              <a16:creationId xmlns:a16="http://schemas.microsoft.com/office/drawing/2014/main" id="{00000000-0008-0000-0700-0000E9020000}"/>
            </a:ext>
          </a:extLst>
        </xdr:cNvPr>
        <xdr:cNvSpPr txBox="1"/>
      </xdr:nvSpPr>
      <xdr:spPr>
        <a:xfrm>
          <a:off x="22212300" y="643211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65583</xdr:rowOff>
    </xdr:from>
    <xdr:to>
      <xdr:col>116</xdr:col>
      <xdr:colOff>114300</xdr:colOff>
      <xdr:row>38</xdr:row>
      <xdr:rowOff>167183</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2110700" y="658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78842</xdr:rowOff>
    </xdr:from>
    <xdr:to>
      <xdr:col>112</xdr:col>
      <xdr:colOff>38100</xdr:colOff>
      <xdr:row>39</xdr:row>
      <xdr:rowOff>8992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1272500" y="659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25519</xdr:rowOff>
    </xdr:from>
    <xdr:ext cx="313932"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66333" y="63691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38608</xdr:rowOff>
    </xdr:from>
    <xdr:to>
      <xdr:col>107</xdr:col>
      <xdr:colOff>101600</xdr:colOff>
      <xdr:row>38</xdr:row>
      <xdr:rowOff>140208</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0383500" y="6553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156735</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45017" y="63289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62382</xdr:rowOff>
    </xdr:from>
    <xdr:to>
      <xdr:col>102</xdr:col>
      <xdr:colOff>165100</xdr:colOff>
      <xdr:row>38</xdr:row>
      <xdr:rowOff>163982</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94945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9059</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388333" y="63527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71984</xdr:rowOff>
    </xdr:from>
    <xdr:to>
      <xdr:col>98</xdr:col>
      <xdr:colOff>38100</xdr:colOff>
      <xdr:row>39</xdr:row>
      <xdr:rowOff>2134</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8605500" y="658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18661</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99333" y="636231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44010</xdr:rowOff>
    </xdr:from>
    <xdr:ext cx="249299" cy="259045"/>
    <xdr:sp macro="" textlink="">
      <xdr:nvSpPr>
        <xdr:cNvPr id="764" name="諸支出金該当値テキスト">
          <a:extLst>
            <a:ext uri="{FF2B5EF4-FFF2-40B4-BE49-F238E27FC236}">
              <a16:creationId xmlns:a16="http://schemas.microsoft.com/office/drawing/2014/main" id="{00000000-0008-0000-0700-0000FC020000}"/>
            </a:ext>
          </a:extLst>
        </xdr:cNvPr>
        <xdr:cNvSpPr txBox="1"/>
      </xdr:nvSpPr>
      <xdr:spPr>
        <a:xfrm>
          <a:off x="22212300" y="6559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a:extLst>
            <a:ext uri="{FF2B5EF4-FFF2-40B4-BE49-F238E27FC236}">
              <a16:creationId xmlns:a16="http://schemas.microsoft.com/office/drawing/2014/main" id="{00000000-0008-0000-0700-000015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a:extLst>
            <a:ext uri="{FF2B5EF4-FFF2-40B4-BE49-F238E27FC236}">
              <a16:creationId xmlns:a16="http://schemas.microsoft.com/office/drawing/2014/main" id="{00000000-0008-0000-0700-000017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a:extLst>
            <a:ext uri="{FF2B5EF4-FFF2-40B4-BE49-F238E27FC236}">
              <a16:creationId xmlns:a16="http://schemas.microsoft.com/office/drawing/2014/main" id="{00000000-0008-0000-0700-00001A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a:extLst>
            <a:ext uri="{FF2B5EF4-FFF2-40B4-BE49-F238E27FC236}">
              <a16:creationId xmlns:a16="http://schemas.microsoft.com/office/drawing/2014/main" id="{00000000-0008-0000-0700-00002D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総務費は</a:t>
          </a:r>
          <a:r>
            <a:rPr kumimoji="1" lang="ja-JP" altLang="en-US" sz="1100">
              <a:solidFill>
                <a:schemeClr val="dk1"/>
              </a:solidFill>
              <a:effectLst/>
              <a:latin typeface="+mn-lt"/>
              <a:ea typeface="+mn-ea"/>
              <a:cs typeface="+mn-cs"/>
            </a:rPr>
            <a:t>庁舎空調設備更新工事費やシステム標準化移行業務の増により</a:t>
          </a:r>
          <a:r>
            <a:rPr kumimoji="1" lang="ja-JP" altLang="ja-JP" sz="1100">
              <a:solidFill>
                <a:schemeClr val="dk1"/>
              </a:solidFill>
              <a:effectLst/>
              <a:latin typeface="+mn-lt"/>
              <a:ea typeface="+mn-ea"/>
              <a:cs typeface="+mn-cs"/>
            </a:rPr>
            <a:t>数値を引き</a:t>
          </a:r>
          <a:r>
            <a:rPr kumimoji="1" lang="ja-JP" altLang="en-US" sz="1100">
              <a:solidFill>
                <a:schemeClr val="dk1"/>
              </a:solidFill>
              <a:effectLst/>
              <a:latin typeface="+mn-lt"/>
              <a:ea typeface="+mn-ea"/>
              <a:cs typeface="+mn-cs"/>
            </a:rPr>
            <a:t>上</a:t>
          </a:r>
          <a:r>
            <a:rPr kumimoji="1" lang="ja-JP" altLang="ja-JP" sz="1100">
              <a:solidFill>
                <a:schemeClr val="dk1"/>
              </a:solidFill>
              <a:effectLst/>
              <a:latin typeface="+mn-lt"/>
              <a:ea typeface="+mn-ea"/>
              <a:cs typeface="+mn-cs"/>
            </a:rPr>
            <a:t>げた。</a:t>
          </a:r>
          <a:endParaRPr lang="ja-JP" altLang="ja-JP" sz="1400">
            <a:effectLst/>
          </a:endParaRPr>
        </a:p>
        <a:p>
          <a:r>
            <a:rPr kumimoji="1" lang="ja-JP" altLang="en-US" sz="1100">
              <a:solidFill>
                <a:schemeClr val="dk1"/>
              </a:solidFill>
              <a:effectLst/>
              <a:latin typeface="+mn-lt"/>
              <a:ea typeface="+mn-ea"/>
              <a:cs typeface="+mn-cs"/>
            </a:rPr>
            <a:t>民生</a:t>
          </a:r>
          <a:r>
            <a:rPr kumimoji="1" lang="ja-JP" altLang="ja-JP" sz="1100">
              <a:solidFill>
                <a:schemeClr val="dk1"/>
              </a:solidFill>
              <a:effectLst/>
              <a:latin typeface="+mn-lt"/>
              <a:ea typeface="+mn-ea"/>
              <a:cs typeface="+mn-cs"/>
            </a:rPr>
            <a:t>費は</a:t>
          </a:r>
          <a:r>
            <a:rPr kumimoji="1" lang="ja-JP" altLang="en-US" sz="1100">
              <a:solidFill>
                <a:schemeClr val="dk1"/>
              </a:solidFill>
              <a:effectLst/>
              <a:latin typeface="+mn-lt"/>
              <a:ea typeface="+mn-ea"/>
              <a:cs typeface="+mn-cs"/>
            </a:rPr>
            <a:t>物価高騰重点支援給付金、児童手当支給事務費、訓練等給付費、会計年度任用職員（保育所）給与費等の増により</a:t>
          </a:r>
          <a:r>
            <a:rPr kumimoji="1" lang="ja-JP" altLang="ja-JP" sz="1100">
              <a:solidFill>
                <a:schemeClr val="dk1"/>
              </a:solidFill>
              <a:effectLst/>
              <a:latin typeface="+mn-lt"/>
              <a:ea typeface="+mn-ea"/>
              <a:cs typeface="+mn-cs"/>
            </a:rPr>
            <a:t>数値を引き</a:t>
          </a:r>
          <a:r>
            <a:rPr kumimoji="1" lang="ja-JP" altLang="en-US" sz="1100">
              <a:solidFill>
                <a:schemeClr val="dk1"/>
              </a:solidFill>
              <a:effectLst/>
              <a:latin typeface="+mn-lt"/>
              <a:ea typeface="+mn-ea"/>
              <a:cs typeface="+mn-cs"/>
            </a:rPr>
            <a:t>上</a:t>
          </a:r>
          <a:r>
            <a:rPr kumimoji="1" lang="ja-JP" altLang="ja-JP" sz="1100">
              <a:solidFill>
                <a:schemeClr val="dk1"/>
              </a:solidFill>
              <a:effectLst/>
              <a:latin typeface="+mn-lt"/>
              <a:ea typeface="+mn-ea"/>
              <a:cs typeface="+mn-cs"/>
            </a:rPr>
            <a:t>げた。</a:t>
          </a:r>
          <a:endParaRPr lang="ja-JP" altLang="ja-JP" sz="1400">
            <a:effectLst/>
          </a:endParaRPr>
        </a:p>
        <a:p>
          <a:r>
            <a:rPr kumimoji="1" lang="ja-JP" altLang="en-US" sz="1100">
              <a:solidFill>
                <a:schemeClr val="dk1"/>
              </a:solidFill>
              <a:effectLst/>
              <a:latin typeface="+mn-lt"/>
              <a:ea typeface="+mn-ea"/>
              <a:cs typeface="+mn-cs"/>
            </a:rPr>
            <a:t>教育</a:t>
          </a:r>
          <a:r>
            <a:rPr kumimoji="1" lang="ja-JP" altLang="ja-JP" sz="1100">
              <a:solidFill>
                <a:schemeClr val="dk1"/>
              </a:solidFill>
              <a:effectLst/>
              <a:latin typeface="+mn-lt"/>
              <a:ea typeface="+mn-ea"/>
              <a:cs typeface="+mn-cs"/>
            </a:rPr>
            <a:t>費は</a:t>
          </a:r>
          <a:r>
            <a:rPr kumimoji="1" lang="ja-JP" altLang="en-US" sz="1100">
              <a:solidFill>
                <a:schemeClr val="dk1"/>
              </a:solidFill>
              <a:effectLst/>
              <a:latin typeface="+mn-lt"/>
              <a:ea typeface="+mn-ea"/>
              <a:cs typeface="+mn-cs"/>
            </a:rPr>
            <a:t>文化会館舞台吊り物設備機構取替工事や総合体育館昇降機改修工事が完了したことや、学校教育施設建設基金積立金の減により</a:t>
          </a:r>
          <a:r>
            <a:rPr kumimoji="1" lang="ja-JP" altLang="ja-JP" sz="1100">
              <a:solidFill>
                <a:schemeClr val="dk1"/>
              </a:solidFill>
              <a:effectLst/>
              <a:latin typeface="+mn-lt"/>
              <a:ea typeface="+mn-ea"/>
              <a:cs typeface="+mn-cs"/>
            </a:rPr>
            <a:t>数値を引き下げた。</a:t>
          </a:r>
          <a:endParaRPr lang="ja-JP" altLang="ja-JP" sz="1400">
            <a:effectLst/>
          </a:endParaRPr>
        </a:p>
        <a:p>
          <a:r>
            <a:rPr kumimoji="1" lang="ja-JP" altLang="ja-JP" sz="1100">
              <a:solidFill>
                <a:schemeClr val="dk1"/>
              </a:solidFill>
              <a:effectLst/>
              <a:latin typeface="+mn-lt"/>
              <a:ea typeface="+mn-ea"/>
              <a:cs typeface="+mn-cs"/>
            </a:rPr>
            <a:t>全体的には類似団体平均を下回る水準で推移した。</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愛知県扶桑町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財政調整基金については公共施設の老朽化対策など、多額の支出を伴う課題は山積しており、長期的には減少していくことが見込まれる。</a:t>
          </a:r>
          <a:endParaRPr lang="ja-JP" altLang="ja-JP" sz="1400">
            <a:effectLst/>
          </a:endParaRPr>
        </a:p>
        <a:p>
          <a:r>
            <a:rPr kumimoji="1" lang="ja-JP" altLang="ja-JP" sz="1100">
              <a:solidFill>
                <a:schemeClr val="dk1"/>
              </a:solidFill>
              <a:effectLst/>
              <a:latin typeface="+mn-lt"/>
              <a:ea typeface="+mn-ea"/>
              <a:cs typeface="+mn-cs"/>
            </a:rPr>
            <a:t>　実質単年度収支は、財政調整基金の取り崩しが</a:t>
          </a:r>
          <a:r>
            <a:rPr kumimoji="1" lang="ja-JP" altLang="en-US" sz="1100">
              <a:solidFill>
                <a:schemeClr val="dk1"/>
              </a:solidFill>
              <a:effectLst/>
              <a:latin typeface="+mn-lt"/>
              <a:ea typeface="+mn-ea"/>
              <a:cs typeface="+mn-cs"/>
            </a:rPr>
            <a:t>少なかったためプラスとなった</a:t>
          </a:r>
          <a:r>
            <a:rPr kumimoji="1" lang="ja-JP" altLang="ja-JP" sz="1100">
              <a:solidFill>
                <a:schemeClr val="dk1"/>
              </a:solidFill>
              <a:effectLst/>
              <a:latin typeface="+mn-lt"/>
              <a:ea typeface="+mn-ea"/>
              <a:cs typeface="+mn-cs"/>
            </a:rPr>
            <a:t>。今後も大きく歳入が増加することは見込まれないため、財政調整基金の取り崩しに頼った財政運営が見込まれる。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愛知県扶桑町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年度の連結実質赤字比率は直近</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か年と同様に黒字を維持し、健全な状況であった。今後も現状程度の黒字額を維持できるよう、引き続き健全な財政運営に努めていく。</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愛知県扶桑町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交付税措置のない起債を極力借入しない方針であるため、元利償還金が増加しても、基本的には合わせて算入公債費等も増加していく構造となっている。そのため、分子は低い水準で推移しており、良好な状態と言える。</a:t>
          </a:r>
          <a:endParaRPr lang="ja-JP" altLang="ja-JP" sz="1400">
            <a:effectLst/>
          </a:endParaRPr>
        </a:p>
        <a:p>
          <a:r>
            <a:rPr kumimoji="1" lang="ja-JP" altLang="ja-JP" sz="1100">
              <a:solidFill>
                <a:schemeClr val="dk1"/>
              </a:solidFill>
              <a:effectLst/>
              <a:latin typeface="+mn-lt"/>
              <a:ea typeface="+mn-ea"/>
              <a:cs typeface="+mn-cs"/>
            </a:rPr>
            <a:t>　ただし、算入公債費等には都市計画税充当可能額も含まれているため、都市計画事業が増えると都市計画税充当可能額が減少し、分子が増加する可能性がある。</a:t>
          </a:r>
          <a:endParaRPr lang="ja-JP" altLang="ja-JP" sz="1400">
            <a:effectLst/>
          </a:endParaRPr>
        </a:p>
        <a:p>
          <a:r>
            <a:rPr kumimoji="1" lang="ja-JP" altLang="ja-JP" sz="1100">
              <a:solidFill>
                <a:schemeClr val="dk1"/>
              </a:solidFill>
              <a:effectLst/>
              <a:latin typeface="+mn-lt"/>
              <a:ea typeface="+mn-ea"/>
              <a:cs typeface="+mn-cs"/>
            </a:rPr>
            <a:t>　今後もできる限り交付税措置のない起債の発行を抑制するとともに、計画的に都市計画事業を進めていく。</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愛知県扶桑町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交付税措置のない起債を極力しない方針であるため、地方債残高が増加しても、併せて基準財政需要額算入見込額も増加していく構造となっている。</a:t>
          </a:r>
          <a:endParaRPr lang="ja-JP" altLang="ja-JP" sz="1400">
            <a:effectLst/>
          </a:endParaRPr>
        </a:p>
        <a:p>
          <a:r>
            <a:rPr kumimoji="1" lang="ja-JP" altLang="ja-JP" sz="1100">
              <a:solidFill>
                <a:schemeClr val="dk1"/>
              </a:solidFill>
              <a:effectLst/>
              <a:latin typeface="+mn-lt"/>
              <a:ea typeface="+mn-ea"/>
              <a:cs typeface="+mn-cs"/>
            </a:rPr>
            <a:t>　そのため、将来負担額を充当可能財源等が上回っている状況であり、良好であると言える。</a:t>
          </a:r>
          <a:endParaRPr lang="ja-JP" altLang="ja-JP" sz="1400">
            <a:effectLst/>
          </a:endParaRPr>
        </a:p>
        <a:p>
          <a:r>
            <a:rPr kumimoji="1" lang="ja-JP" altLang="ja-JP" sz="1100">
              <a:solidFill>
                <a:schemeClr val="dk1"/>
              </a:solidFill>
              <a:effectLst/>
              <a:latin typeface="+mn-lt"/>
              <a:ea typeface="+mn-ea"/>
              <a:cs typeface="+mn-cs"/>
            </a:rPr>
            <a:t>　今後もできる限り交付税措置のない起債の発行を抑制し、現状の良好な状態を維持していく。</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愛知県扶桑町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600">
              <a:solidFill>
                <a:schemeClr val="dk1"/>
              </a:solidFill>
              <a:effectLst/>
              <a:latin typeface="+mn-lt"/>
              <a:ea typeface="+mn-ea"/>
              <a:cs typeface="+mn-cs"/>
            </a:rPr>
            <a:t>（増減理由）</a:t>
          </a:r>
          <a:endParaRPr lang="ja-JP" altLang="ja-JP" sz="2000">
            <a:effectLst/>
          </a:endParaRPr>
        </a:p>
        <a:p>
          <a:pPr eaLnBrk="1" fontAlgn="auto" latinLnBrk="0" hangingPunct="1"/>
          <a:r>
            <a:rPr kumimoji="1" lang="ja-JP" altLang="ja-JP" sz="1600" b="0" i="0" baseline="0">
              <a:solidFill>
                <a:schemeClr val="dk1"/>
              </a:solidFill>
              <a:effectLst/>
              <a:latin typeface="+mn-lt"/>
              <a:ea typeface="+mn-ea"/>
              <a:cs typeface="+mn-cs"/>
            </a:rPr>
            <a:t>財政調整基金は積立額が取崩額を</a:t>
          </a:r>
          <a:r>
            <a:rPr kumimoji="1" lang="ja-JP" altLang="en-US" sz="1600" b="0" i="0" baseline="0">
              <a:solidFill>
                <a:schemeClr val="dk1"/>
              </a:solidFill>
              <a:effectLst/>
              <a:latin typeface="+mn-lt"/>
              <a:ea typeface="+mn-ea"/>
              <a:cs typeface="+mn-cs"/>
            </a:rPr>
            <a:t>上</a:t>
          </a:r>
          <a:r>
            <a:rPr kumimoji="1" lang="ja-JP" altLang="ja-JP" sz="1600" b="0" i="0" baseline="0">
              <a:solidFill>
                <a:schemeClr val="dk1"/>
              </a:solidFill>
              <a:effectLst/>
              <a:latin typeface="+mn-lt"/>
              <a:ea typeface="+mn-ea"/>
              <a:cs typeface="+mn-cs"/>
            </a:rPr>
            <a:t>回ったため</a:t>
          </a:r>
          <a:r>
            <a:rPr kumimoji="1" lang="ja-JP" altLang="en-US" sz="1600" b="0" i="0" baseline="0">
              <a:solidFill>
                <a:schemeClr val="dk1"/>
              </a:solidFill>
              <a:effectLst/>
              <a:latin typeface="+mn-lt"/>
              <a:ea typeface="+mn-ea"/>
              <a:cs typeface="+mn-cs"/>
            </a:rPr>
            <a:t>増</a:t>
          </a:r>
          <a:r>
            <a:rPr kumimoji="1" lang="ja-JP" altLang="ja-JP" sz="1600" b="0" i="0" baseline="0">
              <a:solidFill>
                <a:schemeClr val="dk1"/>
              </a:solidFill>
              <a:effectLst/>
              <a:latin typeface="+mn-lt"/>
              <a:ea typeface="+mn-ea"/>
              <a:cs typeface="+mn-cs"/>
            </a:rPr>
            <a:t>額となった。その他、減債基金積立金</a:t>
          </a:r>
          <a:r>
            <a:rPr kumimoji="1" lang="en-US" altLang="ja-JP" sz="1600" b="0" i="0" baseline="0">
              <a:solidFill>
                <a:schemeClr val="dk1"/>
              </a:solidFill>
              <a:effectLst/>
              <a:latin typeface="+mn-lt"/>
              <a:ea typeface="+mn-ea"/>
              <a:cs typeface="+mn-cs"/>
            </a:rPr>
            <a:t>52,083</a:t>
          </a:r>
          <a:r>
            <a:rPr kumimoji="1" lang="ja-JP" altLang="ja-JP" sz="1600" b="0" i="0" baseline="0">
              <a:solidFill>
                <a:schemeClr val="dk1"/>
              </a:solidFill>
              <a:effectLst/>
              <a:latin typeface="+mn-lt"/>
              <a:ea typeface="+mn-ea"/>
              <a:cs typeface="+mn-cs"/>
            </a:rPr>
            <a:t>千円、役場庁舎建設基金積立金</a:t>
          </a:r>
          <a:r>
            <a:rPr kumimoji="1" lang="en-US" altLang="ja-JP" sz="1600" b="0" i="0" baseline="0">
              <a:solidFill>
                <a:schemeClr val="dk1"/>
              </a:solidFill>
              <a:effectLst/>
              <a:latin typeface="+mn-lt"/>
              <a:ea typeface="+mn-ea"/>
              <a:cs typeface="+mn-cs"/>
            </a:rPr>
            <a:t>51,532</a:t>
          </a:r>
          <a:r>
            <a:rPr kumimoji="1" lang="ja-JP" altLang="ja-JP" sz="1600" b="0" i="0" baseline="0">
              <a:solidFill>
                <a:schemeClr val="dk1"/>
              </a:solidFill>
              <a:effectLst/>
              <a:latin typeface="+mn-lt"/>
              <a:ea typeface="+mn-ea"/>
              <a:cs typeface="+mn-cs"/>
            </a:rPr>
            <a:t>千円等</a:t>
          </a:r>
          <a:r>
            <a:rPr kumimoji="1" lang="ja-JP" altLang="en-US" sz="1600" b="0" i="0" baseline="0">
              <a:solidFill>
                <a:schemeClr val="dk1"/>
              </a:solidFill>
              <a:effectLst/>
              <a:latin typeface="+mn-lt"/>
              <a:ea typeface="+mn-ea"/>
              <a:cs typeface="+mn-cs"/>
            </a:rPr>
            <a:t>や学校教育施設建設基金取り崩し</a:t>
          </a:r>
          <a:r>
            <a:rPr kumimoji="1" lang="en-US" altLang="ja-JP" sz="1600" b="0" i="0" baseline="0">
              <a:solidFill>
                <a:schemeClr val="dk1"/>
              </a:solidFill>
              <a:effectLst/>
              <a:latin typeface="+mn-lt"/>
              <a:ea typeface="+mn-ea"/>
              <a:cs typeface="+mn-cs"/>
            </a:rPr>
            <a:t>45,394</a:t>
          </a:r>
          <a:r>
            <a:rPr kumimoji="1" lang="ja-JP" altLang="en-US" sz="1600" b="0" i="0" baseline="0">
              <a:solidFill>
                <a:schemeClr val="dk1"/>
              </a:solidFill>
              <a:effectLst/>
              <a:latin typeface="+mn-lt"/>
              <a:ea typeface="+mn-ea"/>
              <a:cs typeface="+mn-cs"/>
            </a:rPr>
            <a:t>千円</a:t>
          </a:r>
          <a:r>
            <a:rPr kumimoji="1" lang="ja-JP" altLang="ja-JP" sz="1600" b="0" i="0" baseline="0">
              <a:solidFill>
                <a:schemeClr val="dk1"/>
              </a:solidFill>
              <a:effectLst/>
              <a:latin typeface="+mn-lt"/>
              <a:ea typeface="+mn-ea"/>
              <a:cs typeface="+mn-cs"/>
            </a:rPr>
            <a:t>により全体的に増加した。</a:t>
          </a:r>
          <a:endParaRPr lang="ja-JP" altLang="ja-JP" sz="2000">
            <a:effectLst/>
          </a:endParaRPr>
        </a:p>
        <a:p>
          <a:r>
            <a:rPr kumimoji="1" lang="ja-JP" altLang="ja-JP" sz="1600">
              <a:solidFill>
                <a:schemeClr val="dk1"/>
              </a:solidFill>
              <a:effectLst/>
              <a:latin typeface="+mn-lt"/>
              <a:ea typeface="+mn-ea"/>
              <a:cs typeface="+mn-cs"/>
            </a:rPr>
            <a:t>（今後の方針）</a:t>
          </a:r>
          <a:endParaRPr lang="ja-JP" altLang="ja-JP" sz="2000">
            <a:effectLst/>
          </a:endParaRPr>
        </a:p>
        <a:p>
          <a:pPr eaLnBrk="1" fontAlgn="auto" latinLnBrk="0" hangingPunct="1"/>
          <a:r>
            <a:rPr kumimoji="1" lang="ja-JP" altLang="ja-JP" sz="1600" b="0" i="0" baseline="0">
              <a:solidFill>
                <a:schemeClr val="dk1"/>
              </a:solidFill>
              <a:effectLst/>
              <a:latin typeface="+mn-lt"/>
              <a:ea typeface="+mn-ea"/>
              <a:cs typeface="+mn-cs"/>
            </a:rPr>
            <a:t>公共施設の老朽化対策など、多額の支出を伴う課題は</a:t>
          </a:r>
          <a:r>
            <a:rPr kumimoji="1" lang="ja-JP" altLang="en-US" sz="1600" b="0" i="0" baseline="0">
              <a:solidFill>
                <a:schemeClr val="dk1"/>
              </a:solidFill>
              <a:effectLst/>
              <a:latin typeface="+mn-lt"/>
              <a:ea typeface="+mn-ea"/>
              <a:cs typeface="+mn-cs"/>
            </a:rPr>
            <a:t>多く</a:t>
          </a:r>
          <a:r>
            <a:rPr kumimoji="1" lang="ja-JP" altLang="ja-JP" sz="1600" b="0" i="0" baseline="0">
              <a:solidFill>
                <a:schemeClr val="dk1"/>
              </a:solidFill>
              <a:effectLst/>
              <a:latin typeface="+mn-lt"/>
              <a:ea typeface="+mn-ea"/>
              <a:cs typeface="+mn-cs"/>
            </a:rPr>
            <a:t>、長期的には減少していくことが見込まれる。</a:t>
          </a:r>
          <a:endParaRPr lang="ja-JP" altLang="ja-JP" sz="2000">
            <a:effectLst/>
          </a:endParaRPr>
        </a:p>
        <a:p>
          <a:endParaRPr kumimoji="1" lang="en-US" altLang="ja-JP" sz="18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8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8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200" b="0" i="0" baseline="0">
              <a:solidFill>
                <a:schemeClr val="dk1"/>
              </a:solidFill>
              <a:effectLst/>
              <a:latin typeface="+mn-lt"/>
              <a:ea typeface="+mn-ea"/>
              <a:cs typeface="+mn-cs"/>
            </a:rPr>
            <a:t>（基金の使途）</a:t>
          </a:r>
          <a:endParaRPr lang="ja-JP" altLang="ja-JP" sz="1600">
            <a:effectLst/>
          </a:endParaRPr>
        </a:p>
        <a:p>
          <a:pPr eaLnBrk="1" fontAlgn="auto" latinLnBrk="0" hangingPunct="1"/>
          <a:r>
            <a:rPr kumimoji="1" lang="ja-JP" altLang="ja-JP" sz="1200" b="0" i="0" baseline="0">
              <a:solidFill>
                <a:schemeClr val="dk1"/>
              </a:solidFill>
              <a:effectLst/>
              <a:latin typeface="+mn-lt"/>
              <a:ea typeface="+mn-ea"/>
              <a:cs typeface="+mn-cs"/>
            </a:rPr>
            <a:t>広域ごみ処理施設整備基金：広域ごみ処理施設建設</a:t>
          </a:r>
          <a:endParaRPr kumimoji="1" lang="en-US" altLang="ja-JP" sz="1200" b="0"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学校教育施設建設基金：小中学校等の施設整備</a:t>
          </a:r>
          <a:endParaRPr lang="ja-JP" altLang="ja-JP" sz="16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役場庁舎及び学校教育施設を除く公共施設建設基金：公共施設の建設及び維持管理</a:t>
          </a:r>
          <a:endParaRPr lang="ja-JP" altLang="ja-JP">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役場庁舎建設基金：役場庁舎建設</a:t>
          </a:r>
          <a:endParaRPr lang="ja-JP" altLang="ja-JP" sz="1600">
            <a:effectLst/>
          </a:endParaRPr>
        </a:p>
        <a:p>
          <a:pPr eaLnBrk="1" fontAlgn="auto" latinLnBrk="0" hangingPunct="1"/>
          <a:r>
            <a:rPr kumimoji="1" lang="ja-JP" altLang="ja-JP" sz="1200" b="0" i="0" baseline="0">
              <a:solidFill>
                <a:schemeClr val="dk1"/>
              </a:solidFill>
              <a:effectLst/>
              <a:latin typeface="+mn-lt"/>
              <a:ea typeface="+mn-ea"/>
              <a:cs typeface="+mn-cs"/>
            </a:rPr>
            <a:t>地域福祉基金：地域の特性に応じた高齢者保健福祉施策を推進</a:t>
          </a:r>
          <a:endParaRPr lang="ja-JP" altLang="ja-JP" sz="1600">
            <a:effectLst/>
          </a:endParaRPr>
        </a:p>
        <a:p>
          <a:pPr eaLnBrk="1" fontAlgn="auto" latinLnBrk="0" hangingPunct="1"/>
          <a:r>
            <a:rPr kumimoji="1" lang="ja-JP" altLang="ja-JP" sz="1200" b="0" i="0" baseline="0">
              <a:solidFill>
                <a:schemeClr val="dk1"/>
              </a:solidFill>
              <a:effectLst/>
              <a:latin typeface="+mn-lt"/>
              <a:ea typeface="+mn-ea"/>
              <a:cs typeface="+mn-cs"/>
            </a:rPr>
            <a:t>環境美化センター工場棟解体基金：環境美化センター工場棟解体</a:t>
          </a:r>
          <a:endParaRPr lang="ja-JP" altLang="ja-JP" sz="1600">
            <a:effectLst/>
          </a:endParaRPr>
        </a:p>
        <a:p>
          <a:pPr eaLnBrk="1" fontAlgn="auto" latinLnBrk="0" hangingPunct="1"/>
          <a:r>
            <a:rPr kumimoji="1" lang="ja-JP" altLang="ja-JP" sz="1200" b="0" i="0" baseline="0">
              <a:solidFill>
                <a:schemeClr val="dk1"/>
              </a:solidFill>
              <a:effectLst/>
              <a:latin typeface="+mn-lt"/>
              <a:ea typeface="+mn-ea"/>
              <a:cs typeface="+mn-cs"/>
            </a:rPr>
            <a:t>（増減理由）</a:t>
          </a:r>
          <a:endParaRPr lang="ja-JP" altLang="ja-JP" sz="1600">
            <a:effectLst/>
          </a:endParaRPr>
        </a:p>
        <a:p>
          <a:pPr eaLnBrk="1" fontAlgn="auto" latinLnBrk="0" hangingPunct="1"/>
          <a:r>
            <a:rPr kumimoji="1" lang="ja-JP" altLang="ja-JP" sz="1200" b="0" i="0" baseline="0">
              <a:solidFill>
                <a:schemeClr val="dk1"/>
              </a:solidFill>
              <a:effectLst/>
              <a:latin typeface="+mn-lt"/>
              <a:ea typeface="+mn-ea"/>
              <a:cs typeface="+mn-cs"/>
            </a:rPr>
            <a:t>広域ごみ処理施設整備基金：広域ごみ処理施設建設のために一定額の積立を行っているため。</a:t>
          </a:r>
          <a:endParaRPr lang="ja-JP" altLang="ja-JP" sz="16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学校教育施設建設基金：小学校の改修等により</a:t>
          </a:r>
          <a:r>
            <a:rPr kumimoji="1" lang="en-US" altLang="ja-JP" sz="1100" b="0" i="0" baseline="0">
              <a:solidFill>
                <a:schemeClr val="dk1"/>
              </a:solidFill>
              <a:effectLst/>
              <a:latin typeface="+mn-lt"/>
              <a:ea typeface="+mn-ea"/>
              <a:cs typeface="+mn-cs"/>
            </a:rPr>
            <a:t>45,394</a:t>
          </a:r>
          <a:r>
            <a:rPr kumimoji="1" lang="ja-JP" altLang="ja-JP" sz="1100" b="0" i="0" baseline="0">
              <a:solidFill>
                <a:schemeClr val="dk1"/>
              </a:solidFill>
              <a:effectLst/>
              <a:latin typeface="+mn-lt"/>
              <a:ea typeface="+mn-ea"/>
              <a:cs typeface="+mn-cs"/>
            </a:rPr>
            <a:t>千円取崩し。</a:t>
          </a:r>
          <a:endParaRPr lang="ja-JP" altLang="ja-JP" sz="1200">
            <a:effectLst/>
          </a:endParaRPr>
        </a:p>
        <a:p>
          <a:pPr eaLnBrk="1" fontAlgn="auto" latinLnBrk="0" hangingPunct="1"/>
          <a:r>
            <a:rPr kumimoji="1" lang="ja-JP" altLang="ja-JP" sz="1200" b="0" i="0" baseline="0">
              <a:solidFill>
                <a:schemeClr val="dk1"/>
              </a:solidFill>
              <a:effectLst/>
              <a:latin typeface="+mn-lt"/>
              <a:ea typeface="+mn-ea"/>
              <a:cs typeface="+mn-cs"/>
            </a:rPr>
            <a:t>役場庁舎及び学校教育施設を除く公共施設建設基金：</a:t>
          </a:r>
          <a:r>
            <a:rPr kumimoji="1" lang="ja-JP" altLang="en-US" sz="1200" b="0" i="0" baseline="0">
              <a:solidFill>
                <a:schemeClr val="dk1"/>
              </a:solidFill>
              <a:effectLst/>
              <a:latin typeface="+mn-lt"/>
              <a:ea typeface="+mn-ea"/>
              <a:cs typeface="+mn-cs"/>
            </a:rPr>
            <a:t>総合福祉センターの空調設備改修工事設計、保育園改修工事設計のため</a:t>
          </a:r>
          <a:r>
            <a:rPr kumimoji="1" lang="en-US" altLang="ja-JP" sz="1200" b="0" i="0" baseline="0">
              <a:solidFill>
                <a:schemeClr val="dk1"/>
              </a:solidFill>
              <a:effectLst/>
              <a:latin typeface="+mn-lt"/>
              <a:ea typeface="+mn-ea"/>
              <a:cs typeface="+mn-cs"/>
            </a:rPr>
            <a:t>5,580</a:t>
          </a:r>
          <a:r>
            <a:rPr kumimoji="1" lang="ja-JP" altLang="ja-JP" sz="1200" b="0" i="0" baseline="0">
              <a:solidFill>
                <a:schemeClr val="dk1"/>
              </a:solidFill>
              <a:effectLst/>
              <a:latin typeface="+mn-lt"/>
              <a:ea typeface="+mn-ea"/>
              <a:cs typeface="+mn-cs"/>
            </a:rPr>
            <a:t>千円取崩し。</a:t>
          </a:r>
          <a:endParaRPr kumimoji="1" lang="en-US" altLang="ja-JP" sz="1200" b="0"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役場庁舎建設基金：将来的な庁舎建設に備えていくため、</a:t>
          </a:r>
          <a:r>
            <a:rPr kumimoji="1" lang="en-US" altLang="ja-JP" sz="1100" b="0" i="0" baseline="0">
              <a:solidFill>
                <a:schemeClr val="dk1"/>
              </a:solidFill>
              <a:effectLst/>
              <a:latin typeface="+mn-lt"/>
              <a:ea typeface="+mn-ea"/>
              <a:cs typeface="+mn-cs"/>
            </a:rPr>
            <a:t>51,532</a:t>
          </a:r>
          <a:r>
            <a:rPr kumimoji="1" lang="ja-JP" altLang="ja-JP" sz="1100" b="0" i="0" baseline="0">
              <a:solidFill>
                <a:schemeClr val="dk1"/>
              </a:solidFill>
              <a:effectLst/>
              <a:latin typeface="+mn-lt"/>
              <a:ea typeface="+mn-ea"/>
              <a:cs typeface="+mn-cs"/>
            </a:rPr>
            <a:t>千円積立。</a:t>
          </a:r>
          <a:endParaRPr lang="ja-JP" altLang="ja-JP" sz="1200">
            <a:effectLst/>
          </a:endParaRPr>
        </a:p>
        <a:p>
          <a:pPr eaLnBrk="1" fontAlgn="auto" latinLnBrk="0" hangingPunct="1"/>
          <a:r>
            <a:rPr kumimoji="1" lang="ja-JP" altLang="ja-JP" sz="1200" b="0" i="0" baseline="0">
              <a:solidFill>
                <a:schemeClr val="dk1"/>
              </a:solidFill>
              <a:effectLst/>
              <a:latin typeface="+mn-lt"/>
              <a:ea typeface="+mn-ea"/>
              <a:cs typeface="+mn-cs"/>
            </a:rPr>
            <a:t>地域福祉基金：果実運用型基金のため増減なし。</a:t>
          </a:r>
          <a:endParaRPr lang="ja-JP" altLang="ja-JP" sz="1600">
            <a:effectLst/>
          </a:endParaRPr>
        </a:p>
        <a:p>
          <a:pPr eaLnBrk="1" fontAlgn="auto" latinLnBrk="0" hangingPunct="1"/>
          <a:r>
            <a:rPr kumimoji="1" lang="ja-JP" altLang="ja-JP" sz="1200" b="0" i="0" baseline="0">
              <a:solidFill>
                <a:schemeClr val="dk1"/>
              </a:solidFill>
              <a:effectLst/>
              <a:latin typeface="+mn-lt"/>
              <a:ea typeface="+mn-ea"/>
              <a:cs typeface="+mn-cs"/>
            </a:rPr>
            <a:t>（今後の方針）</a:t>
          </a:r>
          <a:endParaRPr lang="ja-JP" altLang="ja-JP" sz="1600">
            <a:effectLst/>
          </a:endParaRPr>
        </a:p>
        <a:p>
          <a:pPr eaLnBrk="1" fontAlgn="auto" latinLnBrk="0" hangingPunct="1"/>
          <a:r>
            <a:rPr kumimoji="1" lang="ja-JP" altLang="ja-JP" sz="1200" b="0" i="0" baseline="0">
              <a:solidFill>
                <a:schemeClr val="dk1"/>
              </a:solidFill>
              <a:effectLst/>
              <a:latin typeface="+mn-lt"/>
              <a:ea typeface="+mn-ea"/>
              <a:cs typeface="+mn-cs"/>
            </a:rPr>
            <a:t>広域ごみ処理施設整備基金：建設工事の開始により令和６年度より順次取崩し予定。</a:t>
          </a:r>
          <a:r>
            <a:rPr kumimoji="1" lang="ja-JP" altLang="en-US" sz="1200" b="0" i="0" baseline="0">
              <a:solidFill>
                <a:schemeClr val="dk1"/>
              </a:solidFill>
              <a:effectLst/>
              <a:latin typeface="+mn-lt"/>
              <a:ea typeface="+mn-ea"/>
              <a:cs typeface="+mn-cs"/>
            </a:rPr>
            <a:t>また、令和７年度で積立完了予定。</a:t>
          </a:r>
          <a:endParaRPr lang="ja-JP" altLang="ja-JP" sz="1600">
            <a:effectLst/>
          </a:endParaRPr>
        </a:p>
        <a:p>
          <a:pPr eaLnBrk="1" fontAlgn="auto" latinLnBrk="0" hangingPunct="1"/>
          <a:r>
            <a:rPr kumimoji="1" lang="ja-JP" altLang="ja-JP" sz="1200" b="0" i="0" baseline="0">
              <a:solidFill>
                <a:schemeClr val="dk1"/>
              </a:solidFill>
              <a:effectLst/>
              <a:latin typeface="+mn-lt"/>
              <a:ea typeface="+mn-ea"/>
              <a:cs typeface="+mn-cs"/>
            </a:rPr>
            <a:t>役場庁舎及び学校教育施設を除く公共施設建設基金：必要に応じて取崩し予定。</a:t>
          </a:r>
          <a:endParaRPr lang="ja-JP" altLang="ja-JP" sz="1600">
            <a:effectLst/>
          </a:endParaRPr>
        </a:p>
        <a:p>
          <a:pPr eaLnBrk="1" fontAlgn="auto" latinLnBrk="0" hangingPunct="1"/>
          <a:r>
            <a:rPr kumimoji="1" lang="ja-JP" altLang="ja-JP" sz="1200" b="0" i="0" baseline="0">
              <a:solidFill>
                <a:schemeClr val="dk1"/>
              </a:solidFill>
              <a:effectLst/>
              <a:latin typeface="+mn-lt"/>
              <a:ea typeface="+mn-ea"/>
              <a:cs typeface="+mn-cs"/>
            </a:rPr>
            <a:t>地域福祉基金：引き続き果実運用により管理していく。</a:t>
          </a:r>
          <a:endParaRPr lang="ja-JP" altLang="ja-JP" sz="1600">
            <a:effectLst/>
          </a:endParaRPr>
        </a:p>
        <a:p>
          <a:pPr eaLnBrk="1" fontAlgn="auto" latinLnBrk="0" hangingPunct="1"/>
          <a:r>
            <a:rPr kumimoji="1" lang="ja-JP" altLang="ja-JP" sz="1200" b="0" i="0" baseline="0">
              <a:solidFill>
                <a:schemeClr val="dk1"/>
              </a:solidFill>
              <a:effectLst/>
              <a:latin typeface="+mn-lt"/>
              <a:ea typeface="+mn-ea"/>
              <a:cs typeface="+mn-cs"/>
            </a:rPr>
            <a:t>学校教育施設建設基金：小中学校の大規模改修事業の際に随時取崩しを行う。</a:t>
          </a:r>
          <a:endParaRPr lang="ja-JP" altLang="ja-JP" sz="1600">
            <a:effectLst/>
          </a:endParaRPr>
        </a:p>
        <a:p>
          <a:pPr eaLnBrk="1" fontAlgn="auto" latinLnBrk="0" hangingPunct="1"/>
          <a:r>
            <a:rPr kumimoji="1" lang="ja-JP" altLang="ja-JP" sz="1200" b="0" i="0" baseline="0">
              <a:solidFill>
                <a:schemeClr val="dk1"/>
              </a:solidFill>
              <a:effectLst/>
              <a:latin typeface="+mn-lt"/>
              <a:ea typeface="+mn-ea"/>
              <a:cs typeface="+mn-cs"/>
            </a:rPr>
            <a:t>役場庁舎建設基金：積立予定額未定。役場庁舎の建設は</a:t>
          </a:r>
          <a:r>
            <a:rPr kumimoji="1" lang="en-US" altLang="ja-JP" sz="1200" b="0" i="0" baseline="0">
              <a:solidFill>
                <a:schemeClr val="dk1"/>
              </a:solidFill>
              <a:effectLst/>
              <a:latin typeface="+mn-lt"/>
              <a:ea typeface="+mn-ea"/>
              <a:cs typeface="+mn-cs"/>
            </a:rPr>
            <a:t>13</a:t>
          </a:r>
          <a:r>
            <a:rPr kumimoji="1" lang="ja-JP" altLang="ja-JP" sz="1200" b="0" i="0" baseline="0">
              <a:solidFill>
                <a:schemeClr val="dk1"/>
              </a:solidFill>
              <a:effectLst/>
              <a:latin typeface="+mn-lt"/>
              <a:ea typeface="+mn-ea"/>
              <a:cs typeface="+mn-cs"/>
            </a:rPr>
            <a:t>～</a:t>
          </a:r>
          <a:r>
            <a:rPr kumimoji="1" lang="en-US" altLang="ja-JP" sz="1200" b="0" i="0" baseline="0">
              <a:solidFill>
                <a:schemeClr val="dk1"/>
              </a:solidFill>
              <a:effectLst/>
              <a:latin typeface="+mn-lt"/>
              <a:ea typeface="+mn-ea"/>
              <a:cs typeface="+mn-cs"/>
            </a:rPr>
            <a:t>15</a:t>
          </a:r>
          <a:r>
            <a:rPr kumimoji="1" lang="ja-JP" altLang="ja-JP" sz="1200" b="0" i="0" baseline="0">
              <a:solidFill>
                <a:schemeClr val="dk1"/>
              </a:solidFill>
              <a:effectLst/>
              <a:latin typeface="+mn-lt"/>
              <a:ea typeface="+mn-ea"/>
              <a:cs typeface="+mn-cs"/>
            </a:rPr>
            <a:t>年後の予定。建設時の費用として取崩し予定。</a:t>
          </a:r>
          <a:endParaRPr lang="ja-JP" altLang="ja-JP" sz="16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600">
              <a:solidFill>
                <a:schemeClr val="dk1"/>
              </a:solidFill>
              <a:effectLst/>
              <a:latin typeface="+mn-lt"/>
              <a:ea typeface="+mn-ea"/>
              <a:cs typeface="+mn-cs"/>
            </a:rPr>
            <a:t>（増減理由）</a:t>
          </a:r>
          <a:endParaRPr lang="ja-JP" altLang="ja-JP" sz="2000">
            <a:effectLst/>
          </a:endParaRPr>
        </a:p>
        <a:p>
          <a:r>
            <a:rPr kumimoji="1" lang="ja-JP" altLang="ja-JP" sz="1600" b="0" i="0" baseline="0">
              <a:solidFill>
                <a:schemeClr val="dk1"/>
              </a:solidFill>
              <a:effectLst/>
              <a:latin typeface="+mn-lt"/>
              <a:ea typeface="+mn-ea"/>
              <a:cs typeface="+mn-cs"/>
            </a:rPr>
            <a:t>財源調整のため。（</a:t>
          </a:r>
          <a:r>
            <a:rPr kumimoji="1" lang="en-US" altLang="ja-JP" sz="1600" b="0" i="0" baseline="0">
              <a:solidFill>
                <a:schemeClr val="dk1"/>
              </a:solidFill>
              <a:effectLst/>
              <a:latin typeface="+mn-lt"/>
              <a:ea typeface="+mn-ea"/>
              <a:cs typeface="+mn-cs"/>
            </a:rPr>
            <a:t>157,189</a:t>
          </a:r>
          <a:r>
            <a:rPr kumimoji="1" lang="ja-JP" altLang="ja-JP" sz="1600" b="0" i="0" baseline="0">
              <a:solidFill>
                <a:schemeClr val="dk1"/>
              </a:solidFill>
              <a:effectLst/>
              <a:latin typeface="+mn-lt"/>
              <a:ea typeface="+mn-ea"/>
              <a:cs typeface="+mn-cs"/>
            </a:rPr>
            <a:t>千円積み立て、</a:t>
          </a:r>
          <a:r>
            <a:rPr kumimoji="1" lang="en-US" altLang="ja-JP" sz="1600" b="0" i="0" baseline="0">
              <a:solidFill>
                <a:schemeClr val="dk1"/>
              </a:solidFill>
              <a:effectLst/>
              <a:latin typeface="+mn-lt"/>
              <a:ea typeface="+mn-ea"/>
              <a:cs typeface="+mn-cs"/>
            </a:rPr>
            <a:t>128,369</a:t>
          </a:r>
          <a:r>
            <a:rPr kumimoji="1" lang="ja-JP" altLang="ja-JP" sz="1600" b="0" i="0" baseline="0">
              <a:solidFill>
                <a:schemeClr val="dk1"/>
              </a:solidFill>
              <a:effectLst/>
              <a:latin typeface="+mn-lt"/>
              <a:ea typeface="+mn-ea"/>
              <a:cs typeface="+mn-cs"/>
            </a:rPr>
            <a:t>千円取り崩し）</a:t>
          </a:r>
          <a:endParaRPr lang="ja-JP" altLang="ja-JP" sz="2000">
            <a:effectLst/>
          </a:endParaRPr>
        </a:p>
        <a:p>
          <a:r>
            <a:rPr kumimoji="1" lang="ja-JP" altLang="ja-JP" sz="1600">
              <a:solidFill>
                <a:schemeClr val="dk1"/>
              </a:solidFill>
              <a:effectLst/>
              <a:latin typeface="+mn-lt"/>
              <a:ea typeface="+mn-ea"/>
              <a:cs typeface="+mn-cs"/>
            </a:rPr>
            <a:t>（今後の方針）</a:t>
          </a:r>
          <a:endParaRPr lang="ja-JP" altLang="ja-JP" sz="2000">
            <a:effectLst/>
          </a:endParaRPr>
        </a:p>
        <a:p>
          <a:pPr eaLnBrk="1" fontAlgn="auto" latinLnBrk="0" hangingPunct="1"/>
          <a:r>
            <a:rPr kumimoji="1" lang="ja-JP" altLang="ja-JP" sz="1600" b="0" i="0" baseline="0">
              <a:solidFill>
                <a:schemeClr val="dk1"/>
              </a:solidFill>
              <a:effectLst/>
              <a:latin typeface="+mn-lt"/>
              <a:ea typeface="+mn-ea"/>
              <a:cs typeface="+mn-cs"/>
            </a:rPr>
            <a:t>公共施設の老朽化対策など、多額の支出を伴う課題は山積しており、長期的には減少していくことが見込まれる。歳出の抑制に努め適切な運用に努める。</a:t>
          </a:r>
          <a:endParaRPr lang="ja-JP" altLang="ja-JP" sz="2000">
            <a:effectLst/>
          </a:endParaRPr>
        </a:p>
        <a:p>
          <a:endParaRPr kumimoji="1" lang="en-US" altLang="ja-JP" sz="20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20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20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20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600">
              <a:solidFill>
                <a:schemeClr val="dk1"/>
              </a:solidFill>
              <a:effectLst/>
              <a:latin typeface="+mn-lt"/>
              <a:ea typeface="+mn-ea"/>
              <a:cs typeface="+mn-cs"/>
            </a:rPr>
            <a:t>（増減理由）</a:t>
          </a:r>
          <a:endParaRPr lang="ja-JP" altLang="ja-JP" sz="2000">
            <a:effectLst/>
          </a:endParaRPr>
        </a:p>
        <a:p>
          <a:pPr eaLnBrk="1" fontAlgn="auto" latinLnBrk="0" hangingPunct="1"/>
          <a:r>
            <a:rPr kumimoji="1" lang="ja-JP" altLang="ja-JP" sz="1600">
              <a:solidFill>
                <a:schemeClr val="dk1"/>
              </a:solidFill>
              <a:effectLst/>
              <a:latin typeface="+mn-lt"/>
              <a:ea typeface="+mn-ea"/>
              <a:cs typeface="+mn-cs"/>
            </a:rPr>
            <a:t>地方交付税の追加交付による臨時財政対策債償還分</a:t>
          </a:r>
          <a:r>
            <a:rPr kumimoji="1" lang="en-US" altLang="ja-JP" sz="1600">
              <a:solidFill>
                <a:schemeClr val="dk1"/>
              </a:solidFill>
              <a:effectLst/>
              <a:latin typeface="+mn-lt"/>
              <a:ea typeface="+mn-ea"/>
              <a:cs typeface="+mn-cs"/>
            </a:rPr>
            <a:t>52,083</a:t>
          </a:r>
          <a:r>
            <a:rPr kumimoji="1" lang="ja-JP" altLang="ja-JP" sz="1600">
              <a:solidFill>
                <a:schemeClr val="dk1"/>
              </a:solidFill>
              <a:effectLst/>
              <a:latin typeface="+mn-lt"/>
              <a:ea typeface="+mn-ea"/>
              <a:cs typeface="+mn-cs"/>
            </a:rPr>
            <a:t>千円積み立て</a:t>
          </a:r>
          <a:r>
            <a:rPr kumimoji="1" lang="ja-JP" altLang="en-US" sz="1600">
              <a:solidFill>
                <a:schemeClr val="dk1"/>
              </a:solidFill>
              <a:effectLst/>
              <a:latin typeface="+mn-lt"/>
              <a:ea typeface="+mn-ea"/>
              <a:cs typeface="+mn-cs"/>
            </a:rPr>
            <a:t>、</a:t>
          </a:r>
          <a:r>
            <a:rPr kumimoji="1" lang="en-US" altLang="ja-JP" sz="1600">
              <a:solidFill>
                <a:schemeClr val="dk1"/>
              </a:solidFill>
              <a:effectLst/>
              <a:latin typeface="+mn-lt"/>
              <a:ea typeface="+mn-ea"/>
              <a:cs typeface="+mn-cs"/>
            </a:rPr>
            <a:t>34,485</a:t>
          </a:r>
          <a:r>
            <a:rPr kumimoji="1" lang="ja-JP" altLang="en-US" sz="1600">
              <a:solidFill>
                <a:schemeClr val="dk1"/>
              </a:solidFill>
              <a:effectLst/>
              <a:latin typeface="+mn-lt"/>
              <a:ea typeface="+mn-ea"/>
              <a:cs typeface="+mn-cs"/>
            </a:rPr>
            <a:t>千円取り崩し</a:t>
          </a:r>
          <a:r>
            <a:rPr kumimoji="1" lang="ja-JP" altLang="ja-JP" sz="1600">
              <a:solidFill>
                <a:schemeClr val="dk1"/>
              </a:solidFill>
              <a:effectLst/>
              <a:latin typeface="+mn-lt"/>
              <a:ea typeface="+mn-ea"/>
              <a:cs typeface="+mn-cs"/>
            </a:rPr>
            <a:t>による増。</a:t>
          </a:r>
          <a:endParaRPr lang="ja-JP" altLang="ja-JP" sz="2000">
            <a:effectLst/>
          </a:endParaRPr>
        </a:p>
        <a:p>
          <a:r>
            <a:rPr kumimoji="1" lang="ja-JP" altLang="ja-JP" sz="1600">
              <a:solidFill>
                <a:schemeClr val="dk1"/>
              </a:solidFill>
              <a:effectLst/>
              <a:latin typeface="+mn-lt"/>
              <a:ea typeface="+mn-ea"/>
              <a:cs typeface="+mn-cs"/>
            </a:rPr>
            <a:t>（今後の方針）</a:t>
          </a:r>
          <a:endParaRPr lang="ja-JP" altLang="ja-JP" sz="2000">
            <a:effectLst/>
          </a:endParaRPr>
        </a:p>
        <a:p>
          <a:r>
            <a:rPr kumimoji="1" lang="ja-JP" altLang="en-US" sz="1600">
              <a:solidFill>
                <a:schemeClr val="dk1"/>
              </a:solidFill>
              <a:effectLst/>
              <a:latin typeface="+mn-lt"/>
              <a:ea typeface="+mn-ea"/>
              <a:cs typeface="+mn-cs"/>
            </a:rPr>
            <a:t>今後計画的に</a:t>
          </a:r>
          <a:r>
            <a:rPr kumimoji="1" lang="ja-JP" altLang="ja-JP" sz="1600">
              <a:solidFill>
                <a:schemeClr val="dk1"/>
              </a:solidFill>
              <a:effectLst/>
              <a:latin typeface="+mn-lt"/>
              <a:ea typeface="+mn-ea"/>
              <a:cs typeface="+mn-cs"/>
            </a:rPr>
            <a:t>取り崩し予定。</a:t>
          </a:r>
          <a:endParaRPr lang="ja-JP" altLang="ja-JP" sz="2000">
            <a:effectLst/>
          </a:endParaRPr>
        </a:p>
        <a:p>
          <a:endParaRPr kumimoji="1" lang="en-US" altLang="ja-JP" sz="18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3F2DEBE3-6C0C-4C36-ABF6-69B620409C2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B3F9545C-AE40-411A-8C6C-2D83A1E82F2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BF1EBDA0-65C2-49B8-B83E-F8F9462F19BB}"/>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E4E993CE-6D50-43FB-8825-EB37B5906EAC}"/>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B6C9995B-54D3-4A8E-9ADF-8F5ECC7B108F}"/>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CDB7C9B1-8C25-4691-A4FD-601ED35E9FEF}"/>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026D4DF1-111A-4EDF-9332-CC0439326928}"/>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11FF8E6F-33E5-41D7-9DE8-D08BACAEF15A}"/>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FCAAF30-A205-4200-A79A-20FD3B6B620F}"/>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A9AA2E73-355E-4CAC-A2F9-4FB31646C549}"/>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CB3E108A-5C3C-426E-B26D-E1A55D70125A}"/>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4A51FF37-98E9-4DB3-9688-C8A3DD9B874A}"/>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6747AC56-8F65-4186-9577-8FDCC724469B}"/>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4D6DD53B-1F69-4793-BD82-CC3306428BB5}"/>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BB5427BE-11C1-4B55-9B05-D731F092D543}"/>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7C534019-E6FD-48F9-A665-FFA930D8A404}"/>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愛知県扶桑町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7BEE5DAC-6D87-4D21-994C-CB3C7C2731F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6DC7E63E-F1D1-4656-A255-966759A5A998}"/>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BA4AC1B9-28E9-4676-9BBB-EA4B7407F898}"/>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1EA7773E-3C8E-4477-97B8-EB48197F44F4}"/>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10358766-1741-4D95-9C64-42CBFA966F35}"/>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9DC21D63-3F62-421A-AF94-50A8C257A249}"/>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35,043
34,222
11.19
12,873,633
12,462,717
409,756
8,091,248
6,110,901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2FB1D1B1-9ECE-4FE4-A2A5-F9F2995358B6}"/>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25C459B1-20B2-476A-A935-5EB912774572}"/>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B25674DE-6A8E-432C-B35A-3DBA012F7203}"/>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4686034D-8B56-408E-931B-9B6FA84ABF77}"/>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DD2A5D0F-BA9F-49C6-83EA-495D52355147}"/>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13BE2076-9010-4532-947C-56A87CE9A4B1}"/>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89D966E5-9812-41ED-8A26-80DC49E0448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BA251E67-FFCD-42CE-852C-F17A2838501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6D2EFC62-5A16-4F4E-AF9D-137C81213621}"/>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7E32F4A6-9A90-48B5-B9E3-6DAA6DB96917}"/>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876D28E2-C440-4F8E-B586-DEC70BAE3B3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A4DA9530-3163-4340-B681-034ABED2EC16}"/>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A911DCCD-2169-4821-A0FA-C1AA12C84248}"/>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F34FFFB6-B2BD-4729-9B4F-58FD82A0811E}"/>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320E1EBC-992D-4E22-853F-5E0F6BF82206}"/>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7CD1F3C6-BF71-4733-A0D7-96EAC363CC67}"/>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5AE92AC1-FF3C-4FFC-9F2C-CA707D3E623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52A1CE6F-4185-43E9-9B48-C6E23AF04D14}"/>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D566D9E7-00BC-489F-8DA5-E7844320A6BD}"/>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EAB6CD96-EE6A-462F-AC27-03A420233119}"/>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94997C64-BA3E-44D2-9AEC-6E941B19EDCF}"/>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7D1471E3-072F-46D9-A5F9-7C90F4560A32}"/>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AD689813-2D81-4AF0-9A41-B4FBE3223199}"/>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507E7180-09C5-4F97-A7F8-40F79F725CF1}"/>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CF3C190D-4D0C-497F-BB73-9B63E4F28357}"/>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[ 53.2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0DE21C14-6AD7-437A-B2E0-FFD4E9032729}"/>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1E98CEF8-5E4E-48B6-89A3-E694E1A7A0D3}"/>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F10E838F-D46C-4B5A-A86C-DDDED24B4891}"/>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3759B0BD-6BE7-4F3E-9961-84212925E494}"/>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DEDA0EEF-5A8C-43BF-932C-F38F5A98EC92}"/>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B9DF2353-5E3D-4B49-8116-6AFDBD9FF11C}"/>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FC18D8E7-C8CF-4BD8-86A0-C677E88B5122}"/>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D357DAB3-5935-4574-9886-78756AA1E9C1}"/>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D4BFACF8-30DA-4560-B01A-4F8408C2BE2D}"/>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00D184DB-7D45-4150-AC8E-34423D2150A2}"/>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有形固定資産減価償却率については、類似団体と比較して高い水準となっている。今後も、公共施設等総合管理計画等に基づき、施設の適正な維持管理や計画的な改修・更新を進めていく。</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1E83686C-0287-4EA6-A227-68E44CD1120B}"/>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76289231-DFAB-4A00-B3A3-727C2BB267D4}"/>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85FCB002-445C-4744-8846-AF16CA97A359}"/>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2973FBE3-A17B-441E-91D5-A6FF94AC1A74}"/>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9544FAC3-18E1-4D34-A740-5ACC49AF56C9}"/>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B19ABDBB-65FB-4DC1-A5D8-01C992D6EFBA}"/>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486055B7-00BF-4C39-9651-FBE8A7A6E38F}"/>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D44E55A8-DD85-400F-B445-97A2AB49FEDB}"/>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C1063975-01B5-4521-86CD-4B0D8F2187A9}"/>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052956E4-6FB1-4611-A0BE-F66F48910991}"/>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8B41462C-7989-4E1F-8997-40A1F72247E9}"/>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EA510817-AC43-4DD4-B69E-DEE4FA647631}"/>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034A8FB7-B137-48AA-8BB4-CF357DE4CC6F}"/>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0F600CBE-7172-4827-AFA1-EB3E60B33E52}"/>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E4BD12EB-1303-4857-8E2F-8A4E1160D624}"/>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AC053398-91F4-450D-B0FB-1517A068D61F}"/>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82F520EE-EFAC-4FE2-B6AD-AB14C32F726A}"/>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FE9A5AE8-AEE8-4F0C-97A0-645B27E18F0F}"/>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50709</xdr:rowOff>
    </xdr:from>
    <xdr:to>
      <xdr:col>23</xdr:col>
      <xdr:colOff>85090</xdr:colOff>
      <xdr:row>33</xdr:row>
      <xdr:rowOff>145959</xdr:rowOff>
    </xdr:to>
    <xdr:cxnSp macro="">
      <xdr:nvCxnSpPr>
        <xdr:cNvPr id="77" name="直線コネクタ 76">
          <a:extLst>
            <a:ext uri="{FF2B5EF4-FFF2-40B4-BE49-F238E27FC236}">
              <a16:creationId xmlns:a16="http://schemas.microsoft.com/office/drawing/2014/main" id="{56DC9B89-72BD-4ABF-BC24-1A39701CB4C5}"/>
            </a:ext>
          </a:extLst>
        </xdr:cNvPr>
        <xdr:cNvCxnSpPr/>
      </xdr:nvCxnSpPr>
      <xdr:spPr>
        <a:xfrm flipV="1">
          <a:off x="4760595" y="5279934"/>
          <a:ext cx="127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149786</xdr:rowOff>
    </xdr:from>
    <xdr:ext cx="405111" cy="259045"/>
    <xdr:sp macro="" textlink="">
      <xdr:nvSpPr>
        <xdr:cNvPr id="78" name="有形固定資産減価償却率最小値テキスト">
          <a:extLst>
            <a:ext uri="{FF2B5EF4-FFF2-40B4-BE49-F238E27FC236}">
              <a16:creationId xmlns:a16="http://schemas.microsoft.com/office/drawing/2014/main" id="{1E4D02DA-DCE8-4E58-88EF-52B42FC8B751}"/>
            </a:ext>
          </a:extLst>
        </xdr:cNvPr>
        <xdr:cNvSpPr txBox="1"/>
      </xdr:nvSpPr>
      <xdr:spPr>
        <a:xfrm>
          <a:off x="4813300" y="6579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145959</xdr:rowOff>
    </xdr:from>
    <xdr:to>
      <xdr:col>23</xdr:col>
      <xdr:colOff>174625</xdr:colOff>
      <xdr:row>33</xdr:row>
      <xdr:rowOff>145959</xdr:rowOff>
    </xdr:to>
    <xdr:cxnSp macro="">
      <xdr:nvCxnSpPr>
        <xdr:cNvPr id="79" name="直線コネクタ 78">
          <a:extLst>
            <a:ext uri="{FF2B5EF4-FFF2-40B4-BE49-F238E27FC236}">
              <a16:creationId xmlns:a16="http://schemas.microsoft.com/office/drawing/2014/main" id="{ACCE7BF4-913A-4809-ABE1-1A968B6FE86F}"/>
            </a:ext>
          </a:extLst>
        </xdr:cNvPr>
        <xdr:cNvCxnSpPr/>
      </xdr:nvCxnSpPr>
      <xdr:spPr>
        <a:xfrm>
          <a:off x="4673600" y="6575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168836</xdr:rowOff>
    </xdr:from>
    <xdr:ext cx="405111" cy="259045"/>
    <xdr:sp macro="" textlink="">
      <xdr:nvSpPr>
        <xdr:cNvPr id="80" name="有形固定資産減価償却率最大値テキスト">
          <a:extLst>
            <a:ext uri="{FF2B5EF4-FFF2-40B4-BE49-F238E27FC236}">
              <a16:creationId xmlns:a16="http://schemas.microsoft.com/office/drawing/2014/main" id="{134F2ADF-EBDA-488D-8028-50392A3AE605}"/>
            </a:ext>
          </a:extLst>
        </xdr:cNvPr>
        <xdr:cNvSpPr txBox="1"/>
      </xdr:nvSpPr>
      <xdr:spPr>
        <a:xfrm>
          <a:off x="4813300" y="5055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50709</xdr:rowOff>
    </xdr:from>
    <xdr:to>
      <xdr:col>23</xdr:col>
      <xdr:colOff>174625</xdr:colOff>
      <xdr:row>26</xdr:row>
      <xdr:rowOff>50709</xdr:rowOff>
    </xdr:to>
    <xdr:cxnSp macro="">
      <xdr:nvCxnSpPr>
        <xdr:cNvPr id="81" name="直線コネクタ 80">
          <a:extLst>
            <a:ext uri="{FF2B5EF4-FFF2-40B4-BE49-F238E27FC236}">
              <a16:creationId xmlns:a16="http://schemas.microsoft.com/office/drawing/2014/main" id="{FB5122CF-F1D9-46A8-A466-3D5A92E28A5D}"/>
            </a:ext>
          </a:extLst>
        </xdr:cNvPr>
        <xdr:cNvCxnSpPr/>
      </xdr:nvCxnSpPr>
      <xdr:spPr>
        <a:xfrm>
          <a:off x="4673600" y="5279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17344</xdr:rowOff>
    </xdr:from>
    <xdr:ext cx="405111" cy="259045"/>
    <xdr:sp macro="" textlink="">
      <xdr:nvSpPr>
        <xdr:cNvPr id="82" name="有形固定資産減価償却率平均値テキスト">
          <a:extLst>
            <a:ext uri="{FF2B5EF4-FFF2-40B4-BE49-F238E27FC236}">
              <a16:creationId xmlns:a16="http://schemas.microsoft.com/office/drawing/2014/main" id="{93A39DF0-5E51-440B-8431-ACE89CCB1987}"/>
            </a:ext>
          </a:extLst>
        </xdr:cNvPr>
        <xdr:cNvSpPr txBox="1"/>
      </xdr:nvSpPr>
      <xdr:spPr>
        <a:xfrm>
          <a:off x="4813300" y="59323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38917</xdr:rowOff>
    </xdr:from>
    <xdr:to>
      <xdr:col>23</xdr:col>
      <xdr:colOff>136525</xdr:colOff>
      <xdr:row>30</xdr:row>
      <xdr:rowOff>140517</xdr:rowOff>
    </xdr:to>
    <xdr:sp macro="" textlink="">
      <xdr:nvSpPr>
        <xdr:cNvPr id="83" name="フローチャート: 判断 82">
          <a:extLst>
            <a:ext uri="{FF2B5EF4-FFF2-40B4-BE49-F238E27FC236}">
              <a16:creationId xmlns:a16="http://schemas.microsoft.com/office/drawing/2014/main" id="{8804AB07-E2A5-4DB2-874A-C57BAA2E879E}"/>
            </a:ext>
          </a:extLst>
        </xdr:cNvPr>
        <xdr:cNvSpPr/>
      </xdr:nvSpPr>
      <xdr:spPr>
        <a:xfrm>
          <a:off x="4711700" y="595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23495</xdr:rowOff>
    </xdr:from>
    <xdr:to>
      <xdr:col>19</xdr:col>
      <xdr:colOff>187325</xdr:colOff>
      <xdr:row>30</xdr:row>
      <xdr:rowOff>125095</xdr:rowOff>
    </xdr:to>
    <xdr:sp macro="" textlink="">
      <xdr:nvSpPr>
        <xdr:cNvPr id="84" name="フローチャート: 判断 83">
          <a:extLst>
            <a:ext uri="{FF2B5EF4-FFF2-40B4-BE49-F238E27FC236}">
              <a16:creationId xmlns:a16="http://schemas.microsoft.com/office/drawing/2014/main" id="{0E555C9D-9E31-4B34-8867-79E2940F15E9}"/>
            </a:ext>
          </a:extLst>
        </xdr:cNvPr>
        <xdr:cNvSpPr/>
      </xdr:nvSpPr>
      <xdr:spPr>
        <a:xfrm>
          <a:off x="4000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164102</xdr:rowOff>
    </xdr:from>
    <xdr:to>
      <xdr:col>15</xdr:col>
      <xdr:colOff>187325</xdr:colOff>
      <xdr:row>30</xdr:row>
      <xdr:rowOff>94252</xdr:rowOff>
    </xdr:to>
    <xdr:sp macro="" textlink="">
      <xdr:nvSpPr>
        <xdr:cNvPr id="85" name="フローチャート: 判断 84">
          <a:extLst>
            <a:ext uri="{FF2B5EF4-FFF2-40B4-BE49-F238E27FC236}">
              <a16:creationId xmlns:a16="http://schemas.microsoft.com/office/drawing/2014/main" id="{5DABE0F3-0189-4828-802A-4EC21F145FBA}"/>
            </a:ext>
          </a:extLst>
        </xdr:cNvPr>
        <xdr:cNvSpPr/>
      </xdr:nvSpPr>
      <xdr:spPr>
        <a:xfrm>
          <a:off x="3238500" y="590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127091</xdr:rowOff>
    </xdr:from>
    <xdr:to>
      <xdr:col>11</xdr:col>
      <xdr:colOff>187325</xdr:colOff>
      <xdr:row>30</xdr:row>
      <xdr:rowOff>57241</xdr:rowOff>
    </xdr:to>
    <xdr:sp macro="" textlink="">
      <xdr:nvSpPr>
        <xdr:cNvPr id="86" name="フローチャート: 判断 85">
          <a:extLst>
            <a:ext uri="{FF2B5EF4-FFF2-40B4-BE49-F238E27FC236}">
              <a16:creationId xmlns:a16="http://schemas.microsoft.com/office/drawing/2014/main" id="{129E0182-D728-4AA4-965A-753B24B1DE5D}"/>
            </a:ext>
          </a:extLst>
        </xdr:cNvPr>
        <xdr:cNvSpPr/>
      </xdr:nvSpPr>
      <xdr:spPr>
        <a:xfrm>
          <a:off x="2476500" y="5870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136344</xdr:rowOff>
    </xdr:from>
    <xdr:to>
      <xdr:col>7</xdr:col>
      <xdr:colOff>187325</xdr:colOff>
      <xdr:row>30</xdr:row>
      <xdr:rowOff>66494</xdr:rowOff>
    </xdr:to>
    <xdr:sp macro="" textlink="">
      <xdr:nvSpPr>
        <xdr:cNvPr id="87" name="フローチャート: 判断 86">
          <a:extLst>
            <a:ext uri="{FF2B5EF4-FFF2-40B4-BE49-F238E27FC236}">
              <a16:creationId xmlns:a16="http://schemas.microsoft.com/office/drawing/2014/main" id="{8BBDE3B9-9291-4D51-A729-64E27BDDD92A}"/>
            </a:ext>
          </a:extLst>
        </xdr:cNvPr>
        <xdr:cNvSpPr/>
      </xdr:nvSpPr>
      <xdr:spPr>
        <a:xfrm>
          <a:off x="1714500" y="5879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5E59F568-6F14-4D3F-83DC-971CF896AB09}"/>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CDF50014-64EE-4F6D-8240-50A23E832902}"/>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998B75D7-530C-4F0F-844A-9C69D0185918}"/>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6061DA03-D0B2-4372-B1EC-D75AF56C95BE}"/>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32FC3F54-3EF5-44DB-A7AD-77C567DCE5A5}"/>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45629</xdr:rowOff>
    </xdr:from>
    <xdr:to>
      <xdr:col>23</xdr:col>
      <xdr:colOff>136525</xdr:colOff>
      <xdr:row>28</xdr:row>
      <xdr:rowOff>147229</xdr:rowOff>
    </xdr:to>
    <xdr:sp macro="" textlink="">
      <xdr:nvSpPr>
        <xdr:cNvPr id="93" name="楕円 92">
          <a:extLst>
            <a:ext uri="{FF2B5EF4-FFF2-40B4-BE49-F238E27FC236}">
              <a16:creationId xmlns:a16="http://schemas.microsoft.com/office/drawing/2014/main" id="{E7B37A79-4F25-4904-8F79-129219B420C7}"/>
            </a:ext>
          </a:extLst>
        </xdr:cNvPr>
        <xdr:cNvSpPr/>
      </xdr:nvSpPr>
      <xdr:spPr>
        <a:xfrm>
          <a:off x="4711700" y="5617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68506</xdr:rowOff>
    </xdr:from>
    <xdr:ext cx="405111" cy="259045"/>
    <xdr:sp macro="" textlink="">
      <xdr:nvSpPr>
        <xdr:cNvPr id="94" name="有形固定資産減価償却率該当値テキスト">
          <a:extLst>
            <a:ext uri="{FF2B5EF4-FFF2-40B4-BE49-F238E27FC236}">
              <a16:creationId xmlns:a16="http://schemas.microsoft.com/office/drawing/2014/main" id="{EF7339C6-75F9-492E-A049-2DDDB6BE803C}"/>
            </a:ext>
          </a:extLst>
        </xdr:cNvPr>
        <xdr:cNvSpPr txBox="1"/>
      </xdr:nvSpPr>
      <xdr:spPr>
        <a:xfrm>
          <a:off x="4813300" y="5469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77198</xdr:rowOff>
    </xdr:from>
    <xdr:to>
      <xdr:col>19</xdr:col>
      <xdr:colOff>187325</xdr:colOff>
      <xdr:row>32</xdr:row>
      <xdr:rowOff>7348</xdr:rowOff>
    </xdr:to>
    <xdr:sp macro="" textlink="">
      <xdr:nvSpPr>
        <xdr:cNvPr id="95" name="楕円 94">
          <a:extLst>
            <a:ext uri="{FF2B5EF4-FFF2-40B4-BE49-F238E27FC236}">
              <a16:creationId xmlns:a16="http://schemas.microsoft.com/office/drawing/2014/main" id="{511A7456-D0B8-4F8B-8B24-CA38A0759161}"/>
            </a:ext>
          </a:extLst>
        </xdr:cNvPr>
        <xdr:cNvSpPr/>
      </xdr:nvSpPr>
      <xdr:spPr>
        <a:xfrm>
          <a:off x="4000500" y="6163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96429</xdr:rowOff>
    </xdr:from>
    <xdr:to>
      <xdr:col>23</xdr:col>
      <xdr:colOff>85725</xdr:colOff>
      <xdr:row>31</xdr:row>
      <xdr:rowOff>127998</xdr:rowOff>
    </xdr:to>
    <xdr:cxnSp macro="">
      <xdr:nvCxnSpPr>
        <xdr:cNvPr id="96" name="直線コネクタ 95">
          <a:extLst>
            <a:ext uri="{FF2B5EF4-FFF2-40B4-BE49-F238E27FC236}">
              <a16:creationId xmlns:a16="http://schemas.microsoft.com/office/drawing/2014/main" id="{2C44455E-3087-44AB-869D-CE2A17B3D7C8}"/>
            </a:ext>
          </a:extLst>
        </xdr:cNvPr>
        <xdr:cNvCxnSpPr/>
      </xdr:nvCxnSpPr>
      <xdr:spPr>
        <a:xfrm flipV="1">
          <a:off x="4051300" y="5668554"/>
          <a:ext cx="711200" cy="545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24765</xdr:rowOff>
    </xdr:from>
    <xdr:to>
      <xdr:col>15</xdr:col>
      <xdr:colOff>187325</xdr:colOff>
      <xdr:row>31</xdr:row>
      <xdr:rowOff>126365</xdr:rowOff>
    </xdr:to>
    <xdr:sp macro="" textlink="">
      <xdr:nvSpPr>
        <xdr:cNvPr id="97" name="楕円 96">
          <a:extLst>
            <a:ext uri="{FF2B5EF4-FFF2-40B4-BE49-F238E27FC236}">
              <a16:creationId xmlns:a16="http://schemas.microsoft.com/office/drawing/2014/main" id="{23BD6BD2-F776-47FF-AC53-9352252F0E09}"/>
            </a:ext>
          </a:extLst>
        </xdr:cNvPr>
        <xdr:cNvSpPr/>
      </xdr:nvSpPr>
      <xdr:spPr>
        <a:xfrm>
          <a:off x="32385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75565</xdr:rowOff>
    </xdr:from>
    <xdr:to>
      <xdr:col>19</xdr:col>
      <xdr:colOff>136525</xdr:colOff>
      <xdr:row>31</xdr:row>
      <xdr:rowOff>127998</xdr:rowOff>
    </xdr:to>
    <xdr:cxnSp macro="">
      <xdr:nvCxnSpPr>
        <xdr:cNvPr id="98" name="直線コネクタ 97">
          <a:extLst>
            <a:ext uri="{FF2B5EF4-FFF2-40B4-BE49-F238E27FC236}">
              <a16:creationId xmlns:a16="http://schemas.microsoft.com/office/drawing/2014/main" id="{AB7ED5B4-C7B9-4DFB-92CB-79805EDF8D6B}"/>
            </a:ext>
          </a:extLst>
        </xdr:cNvPr>
        <xdr:cNvCxnSpPr/>
      </xdr:nvCxnSpPr>
      <xdr:spPr>
        <a:xfrm>
          <a:off x="3289300" y="6162040"/>
          <a:ext cx="762000" cy="5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168456</xdr:rowOff>
    </xdr:from>
    <xdr:to>
      <xdr:col>11</xdr:col>
      <xdr:colOff>187325</xdr:colOff>
      <xdr:row>31</xdr:row>
      <xdr:rowOff>98606</xdr:rowOff>
    </xdr:to>
    <xdr:sp macro="" textlink="">
      <xdr:nvSpPr>
        <xdr:cNvPr id="99" name="楕円 98">
          <a:extLst>
            <a:ext uri="{FF2B5EF4-FFF2-40B4-BE49-F238E27FC236}">
              <a16:creationId xmlns:a16="http://schemas.microsoft.com/office/drawing/2014/main" id="{89E12FE9-01ED-42F0-963D-B04D42422F13}"/>
            </a:ext>
          </a:extLst>
        </xdr:cNvPr>
        <xdr:cNvSpPr/>
      </xdr:nvSpPr>
      <xdr:spPr>
        <a:xfrm>
          <a:off x="2476500" y="6083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47806</xdr:rowOff>
    </xdr:from>
    <xdr:to>
      <xdr:col>15</xdr:col>
      <xdr:colOff>136525</xdr:colOff>
      <xdr:row>31</xdr:row>
      <xdr:rowOff>75565</xdr:rowOff>
    </xdr:to>
    <xdr:cxnSp macro="">
      <xdr:nvCxnSpPr>
        <xdr:cNvPr id="100" name="直線コネクタ 99">
          <a:extLst>
            <a:ext uri="{FF2B5EF4-FFF2-40B4-BE49-F238E27FC236}">
              <a16:creationId xmlns:a16="http://schemas.microsoft.com/office/drawing/2014/main" id="{A9AFFA40-9D43-4148-8CF4-4C7BF668272D}"/>
            </a:ext>
          </a:extLst>
        </xdr:cNvPr>
        <xdr:cNvCxnSpPr/>
      </xdr:nvCxnSpPr>
      <xdr:spPr>
        <a:xfrm>
          <a:off x="2527300" y="6134281"/>
          <a:ext cx="762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122192</xdr:rowOff>
    </xdr:from>
    <xdr:to>
      <xdr:col>7</xdr:col>
      <xdr:colOff>187325</xdr:colOff>
      <xdr:row>31</xdr:row>
      <xdr:rowOff>52342</xdr:rowOff>
    </xdr:to>
    <xdr:sp macro="" textlink="">
      <xdr:nvSpPr>
        <xdr:cNvPr id="101" name="楕円 100">
          <a:extLst>
            <a:ext uri="{FF2B5EF4-FFF2-40B4-BE49-F238E27FC236}">
              <a16:creationId xmlns:a16="http://schemas.microsoft.com/office/drawing/2014/main" id="{549787AE-7A48-4CEC-AAEF-EBE624B1E5E7}"/>
            </a:ext>
          </a:extLst>
        </xdr:cNvPr>
        <xdr:cNvSpPr/>
      </xdr:nvSpPr>
      <xdr:spPr>
        <a:xfrm>
          <a:off x="1714500" y="6037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1542</xdr:rowOff>
    </xdr:from>
    <xdr:to>
      <xdr:col>11</xdr:col>
      <xdr:colOff>136525</xdr:colOff>
      <xdr:row>31</xdr:row>
      <xdr:rowOff>47806</xdr:rowOff>
    </xdr:to>
    <xdr:cxnSp macro="">
      <xdr:nvCxnSpPr>
        <xdr:cNvPr id="102" name="直線コネクタ 101">
          <a:extLst>
            <a:ext uri="{FF2B5EF4-FFF2-40B4-BE49-F238E27FC236}">
              <a16:creationId xmlns:a16="http://schemas.microsoft.com/office/drawing/2014/main" id="{C084CE6E-9662-4AA9-907E-E3F4871265DE}"/>
            </a:ext>
          </a:extLst>
        </xdr:cNvPr>
        <xdr:cNvCxnSpPr/>
      </xdr:nvCxnSpPr>
      <xdr:spPr>
        <a:xfrm>
          <a:off x="1765300" y="6088017"/>
          <a:ext cx="762000" cy="46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141622</xdr:rowOff>
    </xdr:from>
    <xdr:ext cx="405111" cy="259045"/>
    <xdr:sp macro="" textlink="">
      <xdr:nvSpPr>
        <xdr:cNvPr id="103" name="n_1aveValue有形固定資産減価償却率">
          <a:extLst>
            <a:ext uri="{FF2B5EF4-FFF2-40B4-BE49-F238E27FC236}">
              <a16:creationId xmlns:a16="http://schemas.microsoft.com/office/drawing/2014/main" id="{A9005959-A5ED-4BC9-BB2E-A5EA4D4B8DBC}"/>
            </a:ext>
          </a:extLst>
        </xdr:cNvPr>
        <xdr:cNvSpPr txBox="1"/>
      </xdr:nvSpPr>
      <xdr:spPr>
        <a:xfrm>
          <a:off x="3836044" y="571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110779</xdr:rowOff>
    </xdr:from>
    <xdr:ext cx="405111" cy="259045"/>
    <xdr:sp macro="" textlink="">
      <xdr:nvSpPr>
        <xdr:cNvPr id="104" name="n_2aveValue有形固定資産減価償却率">
          <a:extLst>
            <a:ext uri="{FF2B5EF4-FFF2-40B4-BE49-F238E27FC236}">
              <a16:creationId xmlns:a16="http://schemas.microsoft.com/office/drawing/2014/main" id="{EA9FFE00-CE15-4C52-990A-84D7432DE88E}"/>
            </a:ext>
          </a:extLst>
        </xdr:cNvPr>
        <xdr:cNvSpPr txBox="1"/>
      </xdr:nvSpPr>
      <xdr:spPr>
        <a:xfrm>
          <a:off x="3086744" y="5682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73768</xdr:rowOff>
    </xdr:from>
    <xdr:ext cx="405111" cy="259045"/>
    <xdr:sp macro="" textlink="">
      <xdr:nvSpPr>
        <xdr:cNvPr id="105" name="n_3aveValue有形固定資産減価償却率">
          <a:extLst>
            <a:ext uri="{FF2B5EF4-FFF2-40B4-BE49-F238E27FC236}">
              <a16:creationId xmlns:a16="http://schemas.microsoft.com/office/drawing/2014/main" id="{4F08F6E6-938D-4D3F-BD42-187E5905FEB3}"/>
            </a:ext>
          </a:extLst>
        </xdr:cNvPr>
        <xdr:cNvSpPr txBox="1"/>
      </xdr:nvSpPr>
      <xdr:spPr>
        <a:xfrm>
          <a:off x="2324744" y="5645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83021</xdr:rowOff>
    </xdr:from>
    <xdr:ext cx="405111" cy="259045"/>
    <xdr:sp macro="" textlink="">
      <xdr:nvSpPr>
        <xdr:cNvPr id="106" name="n_4aveValue有形固定資産減価償却率">
          <a:extLst>
            <a:ext uri="{FF2B5EF4-FFF2-40B4-BE49-F238E27FC236}">
              <a16:creationId xmlns:a16="http://schemas.microsoft.com/office/drawing/2014/main" id="{1D9ED11E-18A9-4473-A251-0BCC6CC291E9}"/>
            </a:ext>
          </a:extLst>
        </xdr:cNvPr>
        <xdr:cNvSpPr txBox="1"/>
      </xdr:nvSpPr>
      <xdr:spPr>
        <a:xfrm>
          <a:off x="1562744" y="5655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169925</xdr:rowOff>
    </xdr:from>
    <xdr:ext cx="405111" cy="259045"/>
    <xdr:sp macro="" textlink="">
      <xdr:nvSpPr>
        <xdr:cNvPr id="107" name="n_1mainValue有形固定資産減価償却率">
          <a:extLst>
            <a:ext uri="{FF2B5EF4-FFF2-40B4-BE49-F238E27FC236}">
              <a16:creationId xmlns:a16="http://schemas.microsoft.com/office/drawing/2014/main" id="{E1CF200D-F3FB-44BC-9CF4-E309861D2760}"/>
            </a:ext>
          </a:extLst>
        </xdr:cNvPr>
        <xdr:cNvSpPr txBox="1"/>
      </xdr:nvSpPr>
      <xdr:spPr>
        <a:xfrm>
          <a:off x="3836044" y="62564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117492</xdr:rowOff>
    </xdr:from>
    <xdr:ext cx="405111" cy="259045"/>
    <xdr:sp macro="" textlink="">
      <xdr:nvSpPr>
        <xdr:cNvPr id="108" name="n_2mainValue有形固定資産減価償却率">
          <a:extLst>
            <a:ext uri="{FF2B5EF4-FFF2-40B4-BE49-F238E27FC236}">
              <a16:creationId xmlns:a16="http://schemas.microsoft.com/office/drawing/2014/main" id="{C3260E0B-9C78-4354-B37E-EFCF779E9E6D}"/>
            </a:ext>
          </a:extLst>
        </xdr:cNvPr>
        <xdr:cNvSpPr txBox="1"/>
      </xdr:nvSpPr>
      <xdr:spPr>
        <a:xfrm>
          <a:off x="3086744" y="6203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89733</xdr:rowOff>
    </xdr:from>
    <xdr:ext cx="405111" cy="259045"/>
    <xdr:sp macro="" textlink="">
      <xdr:nvSpPr>
        <xdr:cNvPr id="109" name="n_3mainValue有形固定資産減価償却率">
          <a:extLst>
            <a:ext uri="{FF2B5EF4-FFF2-40B4-BE49-F238E27FC236}">
              <a16:creationId xmlns:a16="http://schemas.microsoft.com/office/drawing/2014/main" id="{1D75ADBA-785D-40D5-AE18-6D580C57D58C}"/>
            </a:ext>
          </a:extLst>
        </xdr:cNvPr>
        <xdr:cNvSpPr txBox="1"/>
      </xdr:nvSpPr>
      <xdr:spPr>
        <a:xfrm>
          <a:off x="2324744" y="6176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43469</xdr:rowOff>
    </xdr:from>
    <xdr:ext cx="405111" cy="259045"/>
    <xdr:sp macro="" textlink="">
      <xdr:nvSpPr>
        <xdr:cNvPr id="110" name="n_4mainValue有形固定資産減価償却率">
          <a:extLst>
            <a:ext uri="{FF2B5EF4-FFF2-40B4-BE49-F238E27FC236}">
              <a16:creationId xmlns:a16="http://schemas.microsoft.com/office/drawing/2014/main" id="{1A610BFA-1DA0-40CD-ACFA-D6BC53891211}"/>
            </a:ext>
          </a:extLst>
        </xdr:cNvPr>
        <xdr:cNvSpPr txBox="1"/>
      </xdr:nvSpPr>
      <xdr:spPr>
        <a:xfrm>
          <a:off x="1562744" y="6129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B7292628-4099-4028-8FFF-96EA97F8CA4A}"/>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916D68D5-3FC4-4A0A-B2B8-2663F061AE9E}"/>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D6F704DD-BA85-4820-A5EE-601D7E0AB8F7}"/>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[ 198.8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5C94DCD4-7F4B-4E98-AE26-B315578EE962}"/>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66D10B35-B200-4ECA-9ECB-BCF5B128D38C}"/>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7843C0F5-0A12-4459-947A-0CBCFF3F6E7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63A72C18-5930-4709-8317-5331D00FB319}"/>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800527C9-E705-4725-8B2F-4C8CA92CCC83}"/>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54963281-74EE-4002-89D1-18BA711E0804}"/>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D69AF545-4F1F-4736-BBB0-7FA51EF975FF}"/>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4D4B908F-D2E3-45B2-9CC6-A367C559C5B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C7681FE8-C74E-4BAA-AF90-B0263884E36B}"/>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6FF24F7B-4378-46F5-AFAB-02DE0B11F131}"/>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債務償還費率については、類似団体や愛知県平均と比較し低い水準となっている。</a:t>
          </a:r>
          <a:endParaRPr lang="ja-JP" altLang="ja-JP">
            <a:effectLst/>
          </a:endParaRPr>
        </a:p>
        <a:p>
          <a:r>
            <a:rPr kumimoji="1" lang="ja-JP" altLang="ja-JP" sz="1100">
              <a:solidFill>
                <a:schemeClr val="dk1"/>
              </a:solidFill>
              <a:effectLst/>
              <a:latin typeface="+mn-lt"/>
              <a:ea typeface="+mn-ea"/>
              <a:cs typeface="+mn-cs"/>
            </a:rPr>
            <a:t>　今後は公共施設の長寿命化事業や更新に要する費用が増加し、それに伴い地方債の発行額が高くなることが見込まれる。将来負担額が過大にならないよう健全化に努める。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1F6967A7-D697-43D4-9360-F5C6FE6F5B4C}"/>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225717EA-8B65-49C0-886C-8A4555CB213B}"/>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0807E730-464C-4B55-A0E1-85FFB4E5A1D2}"/>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7" name="直線コネクタ 126">
          <a:extLst>
            <a:ext uri="{FF2B5EF4-FFF2-40B4-BE49-F238E27FC236}">
              <a16:creationId xmlns:a16="http://schemas.microsoft.com/office/drawing/2014/main" id="{E9B43474-57D0-45F9-B2AA-E09123173FC1}"/>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8" name="テキスト ボックス 127">
          <a:extLst>
            <a:ext uri="{FF2B5EF4-FFF2-40B4-BE49-F238E27FC236}">
              <a16:creationId xmlns:a16="http://schemas.microsoft.com/office/drawing/2014/main" id="{C47F96FC-799D-4A71-B770-09168B95F139}"/>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9" name="直線コネクタ 128">
          <a:extLst>
            <a:ext uri="{FF2B5EF4-FFF2-40B4-BE49-F238E27FC236}">
              <a16:creationId xmlns:a16="http://schemas.microsoft.com/office/drawing/2014/main" id="{715A1423-5775-467B-9524-17C9AFC2C686}"/>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30" name="テキスト ボックス 129">
          <a:extLst>
            <a:ext uri="{FF2B5EF4-FFF2-40B4-BE49-F238E27FC236}">
              <a16:creationId xmlns:a16="http://schemas.microsoft.com/office/drawing/2014/main" id="{F1B842F1-A4F3-48FC-8A1A-8E5790EB8C37}"/>
            </a:ext>
          </a:extLst>
        </xdr:cNvPr>
        <xdr:cNvSpPr txBox="1"/>
      </xdr:nvSpPr>
      <xdr:spPr>
        <a:xfrm>
          <a:off x="10756676" y="640134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1" name="直線コネクタ 130">
          <a:extLst>
            <a:ext uri="{FF2B5EF4-FFF2-40B4-BE49-F238E27FC236}">
              <a16:creationId xmlns:a16="http://schemas.microsoft.com/office/drawing/2014/main" id="{D2FC8ABE-F86D-440A-BEA4-187DA5180B7D}"/>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2" name="テキスト ボックス 131">
          <a:extLst>
            <a:ext uri="{FF2B5EF4-FFF2-40B4-BE49-F238E27FC236}">
              <a16:creationId xmlns:a16="http://schemas.microsoft.com/office/drawing/2014/main" id="{52356C78-B6EE-45CE-9FEA-77E046E60D44}"/>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3" name="直線コネクタ 132">
          <a:extLst>
            <a:ext uri="{FF2B5EF4-FFF2-40B4-BE49-F238E27FC236}">
              <a16:creationId xmlns:a16="http://schemas.microsoft.com/office/drawing/2014/main" id="{1560AE90-9093-488C-87C0-8A853A67716E}"/>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4" name="テキスト ボックス 133">
          <a:extLst>
            <a:ext uri="{FF2B5EF4-FFF2-40B4-BE49-F238E27FC236}">
              <a16:creationId xmlns:a16="http://schemas.microsoft.com/office/drawing/2014/main" id="{741D2550-1788-4743-ACEF-2A20BE5833B0}"/>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5" name="直線コネクタ 134">
          <a:extLst>
            <a:ext uri="{FF2B5EF4-FFF2-40B4-BE49-F238E27FC236}">
              <a16:creationId xmlns:a16="http://schemas.microsoft.com/office/drawing/2014/main" id="{DE47BEC7-B787-480D-80AD-2D87E2BBFDD6}"/>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6" name="テキスト ボックス 135">
          <a:extLst>
            <a:ext uri="{FF2B5EF4-FFF2-40B4-BE49-F238E27FC236}">
              <a16:creationId xmlns:a16="http://schemas.microsoft.com/office/drawing/2014/main" id="{E20F8AFC-56F9-4BA2-B1DF-A0A25C0ABD09}"/>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7" name="直線コネクタ 136">
          <a:extLst>
            <a:ext uri="{FF2B5EF4-FFF2-40B4-BE49-F238E27FC236}">
              <a16:creationId xmlns:a16="http://schemas.microsoft.com/office/drawing/2014/main" id="{F6599467-A079-4011-B498-69B8BE20C0E0}"/>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8" name="テキスト ボックス 137">
          <a:extLst>
            <a:ext uri="{FF2B5EF4-FFF2-40B4-BE49-F238E27FC236}">
              <a16:creationId xmlns:a16="http://schemas.microsoft.com/office/drawing/2014/main" id="{7C8A6A55-5720-41A5-AE10-430A8A367121}"/>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9" name="直線コネクタ 138">
          <a:extLst>
            <a:ext uri="{FF2B5EF4-FFF2-40B4-BE49-F238E27FC236}">
              <a16:creationId xmlns:a16="http://schemas.microsoft.com/office/drawing/2014/main" id="{C8658324-37E1-439E-82BA-ED1A657D1692}"/>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0" name="債務償還比率グラフ枠">
          <a:extLst>
            <a:ext uri="{FF2B5EF4-FFF2-40B4-BE49-F238E27FC236}">
              <a16:creationId xmlns:a16="http://schemas.microsoft.com/office/drawing/2014/main" id="{6B5626D9-C77B-4B40-9BB1-AB895473025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113405</xdr:rowOff>
    </xdr:to>
    <xdr:cxnSp macro="">
      <xdr:nvCxnSpPr>
        <xdr:cNvPr id="141" name="直線コネクタ 140">
          <a:extLst>
            <a:ext uri="{FF2B5EF4-FFF2-40B4-BE49-F238E27FC236}">
              <a16:creationId xmlns:a16="http://schemas.microsoft.com/office/drawing/2014/main" id="{B8ADCBE4-CB2C-48C5-AD4C-01C11C0A47C7}"/>
            </a:ext>
          </a:extLst>
        </xdr:cNvPr>
        <xdr:cNvCxnSpPr/>
      </xdr:nvCxnSpPr>
      <xdr:spPr>
        <a:xfrm flipV="1">
          <a:off x="14793595" y="5261428"/>
          <a:ext cx="1269" cy="14528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117232</xdr:rowOff>
    </xdr:from>
    <xdr:ext cx="560923" cy="259045"/>
    <xdr:sp macro="" textlink="">
      <xdr:nvSpPr>
        <xdr:cNvPr id="142" name="債務償還比率最小値テキスト">
          <a:extLst>
            <a:ext uri="{FF2B5EF4-FFF2-40B4-BE49-F238E27FC236}">
              <a16:creationId xmlns:a16="http://schemas.microsoft.com/office/drawing/2014/main" id="{AAF38C0E-BB46-4930-924E-7A841CBAFEF1}"/>
            </a:ext>
          </a:extLst>
        </xdr:cNvPr>
        <xdr:cNvSpPr txBox="1"/>
      </xdr:nvSpPr>
      <xdr:spPr>
        <a:xfrm>
          <a:off x="14846300" y="671805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113405</xdr:rowOff>
    </xdr:from>
    <xdr:to>
      <xdr:col>76</xdr:col>
      <xdr:colOff>111125</xdr:colOff>
      <xdr:row>34</xdr:row>
      <xdr:rowOff>113405</xdr:rowOff>
    </xdr:to>
    <xdr:cxnSp macro="">
      <xdr:nvCxnSpPr>
        <xdr:cNvPr id="143" name="直線コネクタ 142">
          <a:extLst>
            <a:ext uri="{FF2B5EF4-FFF2-40B4-BE49-F238E27FC236}">
              <a16:creationId xmlns:a16="http://schemas.microsoft.com/office/drawing/2014/main" id="{E0903D11-DB2F-4520-AAEC-4D812CE5C7A9}"/>
            </a:ext>
          </a:extLst>
        </xdr:cNvPr>
        <xdr:cNvCxnSpPr/>
      </xdr:nvCxnSpPr>
      <xdr:spPr>
        <a:xfrm>
          <a:off x="14706600" y="671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4" name="債務償還比率最大値テキスト">
          <a:extLst>
            <a:ext uri="{FF2B5EF4-FFF2-40B4-BE49-F238E27FC236}">
              <a16:creationId xmlns:a16="http://schemas.microsoft.com/office/drawing/2014/main" id="{A1EB48AF-0EE7-482C-AE65-5748221C0764}"/>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5" name="直線コネクタ 144">
          <a:extLst>
            <a:ext uri="{FF2B5EF4-FFF2-40B4-BE49-F238E27FC236}">
              <a16:creationId xmlns:a16="http://schemas.microsoft.com/office/drawing/2014/main" id="{10BCDC79-9E28-40A0-804C-B05BB68BC291}"/>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71246</xdr:rowOff>
    </xdr:from>
    <xdr:ext cx="469744" cy="259045"/>
    <xdr:sp macro="" textlink="">
      <xdr:nvSpPr>
        <xdr:cNvPr id="146" name="債務償還比率平均値テキスト">
          <a:extLst>
            <a:ext uri="{FF2B5EF4-FFF2-40B4-BE49-F238E27FC236}">
              <a16:creationId xmlns:a16="http://schemas.microsoft.com/office/drawing/2014/main" id="{C324C242-AF5C-423E-9554-9FD147494ED5}"/>
            </a:ext>
          </a:extLst>
        </xdr:cNvPr>
        <xdr:cNvSpPr txBox="1"/>
      </xdr:nvSpPr>
      <xdr:spPr>
        <a:xfrm>
          <a:off x="14846300" y="56433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92819</xdr:rowOff>
    </xdr:from>
    <xdr:to>
      <xdr:col>76</xdr:col>
      <xdr:colOff>73025</xdr:colOff>
      <xdr:row>29</xdr:row>
      <xdr:rowOff>22969</xdr:rowOff>
    </xdr:to>
    <xdr:sp macro="" textlink="">
      <xdr:nvSpPr>
        <xdr:cNvPr id="147" name="フローチャート: 判断 146">
          <a:extLst>
            <a:ext uri="{FF2B5EF4-FFF2-40B4-BE49-F238E27FC236}">
              <a16:creationId xmlns:a16="http://schemas.microsoft.com/office/drawing/2014/main" id="{B655E15A-334E-434C-9349-55E239C99B2A}"/>
            </a:ext>
          </a:extLst>
        </xdr:cNvPr>
        <xdr:cNvSpPr/>
      </xdr:nvSpPr>
      <xdr:spPr>
        <a:xfrm>
          <a:off x="14744700" y="566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96212</xdr:rowOff>
    </xdr:from>
    <xdr:to>
      <xdr:col>72</xdr:col>
      <xdr:colOff>123825</xdr:colOff>
      <xdr:row>29</xdr:row>
      <xdr:rowOff>26362</xdr:rowOff>
    </xdr:to>
    <xdr:sp macro="" textlink="">
      <xdr:nvSpPr>
        <xdr:cNvPr id="148" name="フローチャート: 判断 147">
          <a:extLst>
            <a:ext uri="{FF2B5EF4-FFF2-40B4-BE49-F238E27FC236}">
              <a16:creationId xmlns:a16="http://schemas.microsoft.com/office/drawing/2014/main" id="{A4C19974-8D47-4933-BA11-038E550296B5}"/>
            </a:ext>
          </a:extLst>
        </xdr:cNvPr>
        <xdr:cNvSpPr/>
      </xdr:nvSpPr>
      <xdr:spPr>
        <a:xfrm>
          <a:off x="14033500" y="5668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100427</xdr:rowOff>
    </xdr:from>
    <xdr:to>
      <xdr:col>68</xdr:col>
      <xdr:colOff>123825</xdr:colOff>
      <xdr:row>29</xdr:row>
      <xdr:rowOff>30577</xdr:rowOff>
    </xdr:to>
    <xdr:sp macro="" textlink="">
      <xdr:nvSpPr>
        <xdr:cNvPr id="149" name="フローチャート: 判断 148">
          <a:extLst>
            <a:ext uri="{FF2B5EF4-FFF2-40B4-BE49-F238E27FC236}">
              <a16:creationId xmlns:a16="http://schemas.microsoft.com/office/drawing/2014/main" id="{8F30BAA9-DABD-408D-9FA4-25D164614034}"/>
            </a:ext>
          </a:extLst>
        </xdr:cNvPr>
        <xdr:cNvSpPr/>
      </xdr:nvSpPr>
      <xdr:spPr>
        <a:xfrm>
          <a:off x="13271500" y="567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57658</xdr:rowOff>
    </xdr:from>
    <xdr:to>
      <xdr:col>64</xdr:col>
      <xdr:colOff>123825</xdr:colOff>
      <xdr:row>28</xdr:row>
      <xdr:rowOff>159258</xdr:rowOff>
    </xdr:to>
    <xdr:sp macro="" textlink="">
      <xdr:nvSpPr>
        <xdr:cNvPr id="150" name="フローチャート: 判断 149">
          <a:extLst>
            <a:ext uri="{FF2B5EF4-FFF2-40B4-BE49-F238E27FC236}">
              <a16:creationId xmlns:a16="http://schemas.microsoft.com/office/drawing/2014/main" id="{3348C03E-0854-4ADE-8CB9-51EA4A6D0EC1}"/>
            </a:ext>
          </a:extLst>
        </xdr:cNvPr>
        <xdr:cNvSpPr/>
      </xdr:nvSpPr>
      <xdr:spPr>
        <a:xfrm>
          <a:off x="12509500" y="5629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38366</xdr:rowOff>
    </xdr:from>
    <xdr:to>
      <xdr:col>60</xdr:col>
      <xdr:colOff>123825</xdr:colOff>
      <xdr:row>29</xdr:row>
      <xdr:rowOff>139966</xdr:rowOff>
    </xdr:to>
    <xdr:sp macro="" textlink="">
      <xdr:nvSpPr>
        <xdr:cNvPr id="151" name="フローチャート: 判断 150">
          <a:extLst>
            <a:ext uri="{FF2B5EF4-FFF2-40B4-BE49-F238E27FC236}">
              <a16:creationId xmlns:a16="http://schemas.microsoft.com/office/drawing/2014/main" id="{68BD331D-15FE-4D39-93CD-E235BC0ED208}"/>
            </a:ext>
          </a:extLst>
        </xdr:cNvPr>
        <xdr:cNvSpPr/>
      </xdr:nvSpPr>
      <xdr:spPr>
        <a:xfrm>
          <a:off x="11747500" y="5781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D24CA2D9-6EA8-4AB6-B09C-18BE025A736F}"/>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DED209ED-E3AF-4EED-AE8E-A8D524689522}"/>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B0E91D93-A6D0-4E08-9AD8-8234461455FE}"/>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F58B7C83-3ACB-49A8-97CB-E559701AABBE}"/>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BFEE23D0-EA88-448B-84F2-B3A77E4F20F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14339</xdr:rowOff>
    </xdr:from>
    <xdr:to>
      <xdr:col>76</xdr:col>
      <xdr:colOff>73025</xdr:colOff>
      <xdr:row>27</xdr:row>
      <xdr:rowOff>115939</xdr:rowOff>
    </xdr:to>
    <xdr:sp macro="" textlink="">
      <xdr:nvSpPr>
        <xdr:cNvPr id="157" name="楕円 156">
          <a:extLst>
            <a:ext uri="{FF2B5EF4-FFF2-40B4-BE49-F238E27FC236}">
              <a16:creationId xmlns:a16="http://schemas.microsoft.com/office/drawing/2014/main" id="{1B44A848-F9DF-43DD-9092-FC74B68AE501}"/>
            </a:ext>
          </a:extLst>
        </xdr:cNvPr>
        <xdr:cNvSpPr/>
      </xdr:nvSpPr>
      <xdr:spPr>
        <a:xfrm>
          <a:off x="14744700" y="5415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37216</xdr:rowOff>
    </xdr:from>
    <xdr:ext cx="469744" cy="259045"/>
    <xdr:sp macro="" textlink="">
      <xdr:nvSpPr>
        <xdr:cNvPr id="158" name="債務償還比率該当値テキスト">
          <a:extLst>
            <a:ext uri="{FF2B5EF4-FFF2-40B4-BE49-F238E27FC236}">
              <a16:creationId xmlns:a16="http://schemas.microsoft.com/office/drawing/2014/main" id="{EB257C44-7589-4702-94A3-B467B518E918}"/>
            </a:ext>
          </a:extLst>
        </xdr:cNvPr>
        <xdr:cNvSpPr txBox="1"/>
      </xdr:nvSpPr>
      <xdr:spPr>
        <a:xfrm>
          <a:off x="14846300" y="5266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26</xdr:row>
      <xdr:rowOff>168928</xdr:rowOff>
    </xdr:from>
    <xdr:to>
      <xdr:col>72</xdr:col>
      <xdr:colOff>123825</xdr:colOff>
      <xdr:row>27</xdr:row>
      <xdr:rowOff>99078</xdr:rowOff>
    </xdr:to>
    <xdr:sp macro="" textlink="">
      <xdr:nvSpPr>
        <xdr:cNvPr id="159" name="楕円 158">
          <a:extLst>
            <a:ext uri="{FF2B5EF4-FFF2-40B4-BE49-F238E27FC236}">
              <a16:creationId xmlns:a16="http://schemas.microsoft.com/office/drawing/2014/main" id="{78890C4D-3E63-4C68-AC7B-9AC7E0DCB861}"/>
            </a:ext>
          </a:extLst>
        </xdr:cNvPr>
        <xdr:cNvSpPr/>
      </xdr:nvSpPr>
      <xdr:spPr>
        <a:xfrm>
          <a:off x="14033500" y="5398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48278</xdr:rowOff>
    </xdr:from>
    <xdr:to>
      <xdr:col>76</xdr:col>
      <xdr:colOff>22225</xdr:colOff>
      <xdr:row>27</xdr:row>
      <xdr:rowOff>65139</xdr:rowOff>
    </xdr:to>
    <xdr:cxnSp macro="">
      <xdr:nvCxnSpPr>
        <xdr:cNvPr id="160" name="直線コネクタ 159">
          <a:extLst>
            <a:ext uri="{FF2B5EF4-FFF2-40B4-BE49-F238E27FC236}">
              <a16:creationId xmlns:a16="http://schemas.microsoft.com/office/drawing/2014/main" id="{D9EBE430-22F9-46AA-A11A-3B75B2AE655E}"/>
            </a:ext>
          </a:extLst>
        </xdr:cNvPr>
        <xdr:cNvCxnSpPr/>
      </xdr:nvCxnSpPr>
      <xdr:spPr>
        <a:xfrm>
          <a:off x="14084300" y="5448953"/>
          <a:ext cx="711200" cy="16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8479</xdr:rowOff>
    </xdr:from>
    <xdr:to>
      <xdr:col>68</xdr:col>
      <xdr:colOff>123825</xdr:colOff>
      <xdr:row>27</xdr:row>
      <xdr:rowOff>110079</xdr:rowOff>
    </xdr:to>
    <xdr:sp macro="" textlink="">
      <xdr:nvSpPr>
        <xdr:cNvPr id="161" name="楕円 160">
          <a:extLst>
            <a:ext uri="{FF2B5EF4-FFF2-40B4-BE49-F238E27FC236}">
              <a16:creationId xmlns:a16="http://schemas.microsoft.com/office/drawing/2014/main" id="{E27FB2C1-D8E8-4ADE-A0C4-D0584D2EE273}"/>
            </a:ext>
          </a:extLst>
        </xdr:cNvPr>
        <xdr:cNvSpPr/>
      </xdr:nvSpPr>
      <xdr:spPr>
        <a:xfrm>
          <a:off x="13271500" y="5409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48278</xdr:rowOff>
    </xdr:from>
    <xdr:to>
      <xdr:col>72</xdr:col>
      <xdr:colOff>73025</xdr:colOff>
      <xdr:row>27</xdr:row>
      <xdr:rowOff>59279</xdr:rowOff>
    </xdr:to>
    <xdr:cxnSp macro="">
      <xdr:nvCxnSpPr>
        <xdr:cNvPr id="162" name="直線コネクタ 161">
          <a:extLst>
            <a:ext uri="{FF2B5EF4-FFF2-40B4-BE49-F238E27FC236}">
              <a16:creationId xmlns:a16="http://schemas.microsoft.com/office/drawing/2014/main" id="{46A4AC66-F5FE-4098-809C-55DE2E2CC992}"/>
            </a:ext>
          </a:extLst>
        </xdr:cNvPr>
        <xdr:cNvCxnSpPr/>
      </xdr:nvCxnSpPr>
      <xdr:spPr>
        <a:xfrm flipV="1">
          <a:off x="13322300" y="5448953"/>
          <a:ext cx="762000" cy="11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24209</xdr:rowOff>
    </xdr:from>
    <xdr:to>
      <xdr:col>64</xdr:col>
      <xdr:colOff>123825</xdr:colOff>
      <xdr:row>27</xdr:row>
      <xdr:rowOff>125809</xdr:rowOff>
    </xdr:to>
    <xdr:sp macro="" textlink="">
      <xdr:nvSpPr>
        <xdr:cNvPr id="163" name="楕円 162">
          <a:extLst>
            <a:ext uri="{FF2B5EF4-FFF2-40B4-BE49-F238E27FC236}">
              <a16:creationId xmlns:a16="http://schemas.microsoft.com/office/drawing/2014/main" id="{BA1B609B-714D-49C9-845C-E85FBB8E163C}"/>
            </a:ext>
          </a:extLst>
        </xdr:cNvPr>
        <xdr:cNvSpPr/>
      </xdr:nvSpPr>
      <xdr:spPr>
        <a:xfrm>
          <a:off x="12509500" y="5424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59279</xdr:rowOff>
    </xdr:from>
    <xdr:to>
      <xdr:col>68</xdr:col>
      <xdr:colOff>73025</xdr:colOff>
      <xdr:row>27</xdr:row>
      <xdr:rowOff>75009</xdr:rowOff>
    </xdr:to>
    <xdr:cxnSp macro="">
      <xdr:nvCxnSpPr>
        <xdr:cNvPr id="164" name="直線コネクタ 163">
          <a:extLst>
            <a:ext uri="{FF2B5EF4-FFF2-40B4-BE49-F238E27FC236}">
              <a16:creationId xmlns:a16="http://schemas.microsoft.com/office/drawing/2014/main" id="{9A17134D-BA63-4F9C-9FDA-2638226B4992}"/>
            </a:ext>
          </a:extLst>
        </xdr:cNvPr>
        <xdr:cNvCxnSpPr/>
      </xdr:nvCxnSpPr>
      <xdr:spPr>
        <a:xfrm flipV="1">
          <a:off x="12560300" y="5459954"/>
          <a:ext cx="762000" cy="1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52723</xdr:rowOff>
    </xdr:from>
    <xdr:to>
      <xdr:col>60</xdr:col>
      <xdr:colOff>123825</xdr:colOff>
      <xdr:row>28</xdr:row>
      <xdr:rowOff>154323</xdr:rowOff>
    </xdr:to>
    <xdr:sp macro="" textlink="">
      <xdr:nvSpPr>
        <xdr:cNvPr id="165" name="楕円 164">
          <a:extLst>
            <a:ext uri="{FF2B5EF4-FFF2-40B4-BE49-F238E27FC236}">
              <a16:creationId xmlns:a16="http://schemas.microsoft.com/office/drawing/2014/main" id="{A820081C-2A2F-42DF-A48B-06AC1F4AD066}"/>
            </a:ext>
          </a:extLst>
        </xdr:cNvPr>
        <xdr:cNvSpPr/>
      </xdr:nvSpPr>
      <xdr:spPr>
        <a:xfrm>
          <a:off x="11747500" y="5624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75009</xdr:rowOff>
    </xdr:from>
    <xdr:to>
      <xdr:col>64</xdr:col>
      <xdr:colOff>73025</xdr:colOff>
      <xdr:row>28</xdr:row>
      <xdr:rowOff>103523</xdr:rowOff>
    </xdr:to>
    <xdr:cxnSp macro="">
      <xdr:nvCxnSpPr>
        <xdr:cNvPr id="166" name="直線コネクタ 165">
          <a:extLst>
            <a:ext uri="{FF2B5EF4-FFF2-40B4-BE49-F238E27FC236}">
              <a16:creationId xmlns:a16="http://schemas.microsoft.com/office/drawing/2014/main" id="{04B0FE14-C1BD-4601-99A5-5DE73D1BB4F3}"/>
            </a:ext>
          </a:extLst>
        </xdr:cNvPr>
        <xdr:cNvCxnSpPr/>
      </xdr:nvCxnSpPr>
      <xdr:spPr>
        <a:xfrm flipV="1">
          <a:off x="11798300" y="5475684"/>
          <a:ext cx="762000" cy="199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17489</xdr:rowOff>
    </xdr:from>
    <xdr:ext cx="469744" cy="259045"/>
    <xdr:sp macro="" textlink="">
      <xdr:nvSpPr>
        <xdr:cNvPr id="167" name="n_1aveValue債務償還比率">
          <a:extLst>
            <a:ext uri="{FF2B5EF4-FFF2-40B4-BE49-F238E27FC236}">
              <a16:creationId xmlns:a16="http://schemas.microsoft.com/office/drawing/2014/main" id="{5E72B6D1-4AD5-4157-A6DE-4C7BF99656EC}"/>
            </a:ext>
          </a:extLst>
        </xdr:cNvPr>
        <xdr:cNvSpPr txBox="1"/>
      </xdr:nvSpPr>
      <xdr:spPr>
        <a:xfrm>
          <a:off x="13836727" y="5761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21704</xdr:rowOff>
    </xdr:from>
    <xdr:ext cx="469744" cy="259045"/>
    <xdr:sp macro="" textlink="">
      <xdr:nvSpPr>
        <xdr:cNvPr id="168" name="n_2aveValue債務償還比率">
          <a:extLst>
            <a:ext uri="{FF2B5EF4-FFF2-40B4-BE49-F238E27FC236}">
              <a16:creationId xmlns:a16="http://schemas.microsoft.com/office/drawing/2014/main" id="{A4C0F39F-65B1-4B07-AA3E-75A8210190F5}"/>
            </a:ext>
          </a:extLst>
        </xdr:cNvPr>
        <xdr:cNvSpPr txBox="1"/>
      </xdr:nvSpPr>
      <xdr:spPr>
        <a:xfrm>
          <a:off x="13087427" y="5765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150385</xdr:rowOff>
    </xdr:from>
    <xdr:ext cx="469744" cy="259045"/>
    <xdr:sp macro="" textlink="">
      <xdr:nvSpPr>
        <xdr:cNvPr id="169" name="n_3aveValue債務償還比率">
          <a:extLst>
            <a:ext uri="{FF2B5EF4-FFF2-40B4-BE49-F238E27FC236}">
              <a16:creationId xmlns:a16="http://schemas.microsoft.com/office/drawing/2014/main" id="{71577957-7C88-4F1A-9FEB-90F44F505DBC}"/>
            </a:ext>
          </a:extLst>
        </xdr:cNvPr>
        <xdr:cNvSpPr txBox="1"/>
      </xdr:nvSpPr>
      <xdr:spPr>
        <a:xfrm>
          <a:off x="12325427" y="5722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131093</xdr:rowOff>
    </xdr:from>
    <xdr:ext cx="469744" cy="259045"/>
    <xdr:sp macro="" textlink="">
      <xdr:nvSpPr>
        <xdr:cNvPr id="170" name="n_4aveValue債務償還比率">
          <a:extLst>
            <a:ext uri="{FF2B5EF4-FFF2-40B4-BE49-F238E27FC236}">
              <a16:creationId xmlns:a16="http://schemas.microsoft.com/office/drawing/2014/main" id="{200328EB-7F36-45C0-B82B-0953E9A160ED}"/>
            </a:ext>
          </a:extLst>
        </xdr:cNvPr>
        <xdr:cNvSpPr txBox="1"/>
      </xdr:nvSpPr>
      <xdr:spPr>
        <a:xfrm>
          <a:off x="11563427" y="5874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25</xdr:row>
      <xdr:rowOff>115605</xdr:rowOff>
    </xdr:from>
    <xdr:ext cx="469744" cy="259045"/>
    <xdr:sp macro="" textlink="">
      <xdr:nvSpPr>
        <xdr:cNvPr id="171" name="n_1mainValue債務償還比率">
          <a:extLst>
            <a:ext uri="{FF2B5EF4-FFF2-40B4-BE49-F238E27FC236}">
              <a16:creationId xmlns:a16="http://schemas.microsoft.com/office/drawing/2014/main" id="{B50071B6-8A90-4A0B-AB29-91C95CDF757E}"/>
            </a:ext>
          </a:extLst>
        </xdr:cNvPr>
        <xdr:cNvSpPr txBox="1"/>
      </xdr:nvSpPr>
      <xdr:spPr>
        <a:xfrm>
          <a:off x="13836727" y="5173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25</xdr:row>
      <xdr:rowOff>126606</xdr:rowOff>
    </xdr:from>
    <xdr:ext cx="469744" cy="259045"/>
    <xdr:sp macro="" textlink="">
      <xdr:nvSpPr>
        <xdr:cNvPr id="172" name="n_2mainValue債務償還比率">
          <a:extLst>
            <a:ext uri="{FF2B5EF4-FFF2-40B4-BE49-F238E27FC236}">
              <a16:creationId xmlns:a16="http://schemas.microsoft.com/office/drawing/2014/main" id="{007AA9CF-C65C-4C1B-9216-4028AEC334BA}"/>
            </a:ext>
          </a:extLst>
        </xdr:cNvPr>
        <xdr:cNvSpPr txBox="1"/>
      </xdr:nvSpPr>
      <xdr:spPr>
        <a:xfrm>
          <a:off x="13087427" y="5184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142336</xdr:rowOff>
    </xdr:from>
    <xdr:ext cx="469744" cy="259045"/>
    <xdr:sp macro="" textlink="">
      <xdr:nvSpPr>
        <xdr:cNvPr id="173" name="n_3mainValue債務償還比率">
          <a:extLst>
            <a:ext uri="{FF2B5EF4-FFF2-40B4-BE49-F238E27FC236}">
              <a16:creationId xmlns:a16="http://schemas.microsoft.com/office/drawing/2014/main" id="{EE4AA252-8830-4141-AF41-66E3C7A1D877}"/>
            </a:ext>
          </a:extLst>
        </xdr:cNvPr>
        <xdr:cNvSpPr txBox="1"/>
      </xdr:nvSpPr>
      <xdr:spPr>
        <a:xfrm>
          <a:off x="12325427" y="5200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170850</xdr:rowOff>
    </xdr:from>
    <xdr:ext cx="469744" cy="259045"/>
    <xdr:sp macro="" textlink="">
      <xdr:nvSpPr>
        <xdr:cNvPr id="174" name="n_4mainValue債務償還比率">
          <a:extLst>
            <a:ext uri="{FF2B5EF4-FFF2-40B4-BE49-F238E27FC236}">
              <a16:creationId xmlns:a16="http://schemas.microsoft.com/office/drawing/2014/main" id="{2086C43F-9E83-47B3-B594-B1D897B7C9C1}"/>
            </a:ext>
          </a:extLst>
        </xdr:cNvPr>
        <xdr:cNvSpPr txBox="1"/>
      </xdr:nvSpPr>
      <xdr:spPr>
        <a:xfrm>
          <a:off x="11563427" y="5400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5" name="正方形/長方形 174">
          <a:extLst>
            <a:ext uri="{FF2B5EF4-FFF2-40B4-BE49-F238E27FC236}">
              <a16:creationId xmlns:a16="http://schemas.microsoft.com/office/drawing/2014/main" id="{8EFCB6BC-2AE3-4A41-91BB-98D3FF16749C}"/>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6" name="正方形/長方形 175">
          <a:extLst>
            <a:ext uri="{FF2B5EF4-FFF2-40B4-BE49-F238E27FC236}">
              <a16:creationId xmlns:a16="http://schemas.microsoft.com/office/drawing/2014/main" id="{9DF85523-A492-4D20-8FCD-4DEF6F18A5B9}"/>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7" name="テキスト ボックス 176">
          <a:extLst>
            <a:ext uri="{FF2B5EF4-FFF2-40B4-BE49-F238E27FC236}">
              <a16:creationId xmlns:a16="http://schemas.microsoft.com/office/drawing/2014/main" id="{B965A690-B314-49E8-B548-0D687926BF6F}"/>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8" name="テキスト ボックス 177">
          <a:extLst>
            <a:ext uri="{FF2B5EF4-FFF2-40B4-BE49-F238E27FC236}">
              <a16:creationId xmlns:a16="http://schemas.microsoft.com/office/drawing/2014/main" id="{4DE1F51F-39BD-4A15-B1CC-892AD7B79F82}"/>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9" name="テキスト ボックス 178">
          <a:extLst>
            <a:ext uri="{FF2B5EF4-FFF2-40B4-BE49-F238E27FC236}">
              <a16:creationId xmlns:a16="http://schemas.microsoft.com/office/drawing/2014/main" id="{7EBF5D18-3FAD-42B7-A686-325622C52B22}"/>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0" name="テキスト ボックス 179">
          <a:extLst>
            <a:ext uri="{FF2B5EF4-FFF2-40B4-BE49-F238E27FC236}">
              <a16:creationId xmlns:a16="http://schemas.microsoft.com/office/drawing/2014/main" id="{5357DFCE-0221-410F-A841-EDEE68CBD535}"/>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71E764B-95E0-4C6D-B327-5DC26D8260D7}"/>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FEA82E0-611C-4AD4-BD2B-CB61F24C2485}"/>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DC9B4D3-9804-4086-94B0-974A6635D015}"/>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AA39095-C7DC-4A26-A513-9CFA34BB0E6D}"/>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愛知県扶桑町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3C1CD4B-B0BF-4916-AEE3-56EB705C8EBB}"/>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22D9D43-7CE0-4E3D-BFC3-471C1E877B68}"/>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75E4B57-680E-4CB4-ACC6-6D5F35808A56}"/>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24EBD57-9E6E-4CF9-9427-590F491FACBB}"/>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F7E874B-40EA-4531-8197-1D866E9B3AF5}"/>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B68DB2D-EA31-4E35-BD38-C4D755814404}"/>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35,043
34,222
11.19
12,873,633
12,462,717
409,756
8,091,248
6,110,901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ED3F294-BD4C-4958-870A-9E48A5443931}"/>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E7040F0-B5BC-4F93-9D42-D89500A47537}"/>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2D018FB-69D4-4B6D-A95D-F5EA803A7B0B}"/>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75CD231-B371-448F-8474-FBC83E8ACDE5}"/>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67385EC-B6EA-42CE-AB41-C3E894405F6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27A1A11E-1663-40F1-B42D-F8AF36C5438C}"/>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98CFCC8-3A35-4DE4-A3EB-636D5409407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163512D-E055-4174-AD40-E826796FF95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6A152FE-DB60-4FF8-9E48-577D01E0B888}"/>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07BFE30-B4F3-4A43-96AD-AA3611A37253}"/>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2519C10-43D2-47E9-AC15-B68067B44B8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ED8A88D-84F5-4BB2-BBD9-21C568E6AC7B}"/>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DB58E0D-998C-4D8E-BB32-56ADFFFF810B}"/>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D6BE49D-EB41-4C11-B118-FF991B56D932}"/>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8203A6B-898E-43D4-86D7-D33B8DBECBA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D4A4841-72A9-4350-BCB9-B7D9D783CC47}"/>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EB2C8CE-DBD9-40AE-9BFB-0D8A571C6321}"/>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C78A400-51F7-4372-8D4E-E359A34C7DF2}"/>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41757F0-8BAB-4863-8A6B-01AF5009FADA}"/>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D4B90C7-A37D-449E-A2D6-E0CA3F414DEA}"/>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F53C130-5091-4B7B-8B74-7C251DC8351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682337E-472A-4B0C-9675-528DA7ACECF2}"/>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368A2F8-9D8F-4DF1-B8CD-64A90A1071A9}"/>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68DE2AF-BCB9-46F9-9AAA-79B6B1170D0C}"/>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2197A34-C576-4458-A5B2-5C3CBE114898}"/>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FDE4DD4-4F31-4BC0-A4C4-00622FEF0F45}"/>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C6B851A-D7E9-4462-91EC-50F88DE09A95}"/>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DA06AFC-9C52-4897-A36D-66F72ED15F61}"/>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2E91BA4-F917-4263-8BF8-A28EA5630164}"/>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A83F0B3-F1A9-4E25-97D3-CEB59D186A23}"/>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2BD1A6F-7DB2-47C3-A6FE-F7CFBB332DDE}"/>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28925C2-2659-407D-A5AD-DA31D6A77339}"/>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828B4BD0-052F-44ED-9721-9EBE836493B7}"/>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C6CF54E1-ADD7-4971-A8ED-0812A04D73B7}"/>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461D579A-D39D-4C7D-90E3-C38F1C724F94}"/>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C7B25528-D1EE-4EA7-819D-F222888F97F4}"/>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98E4DB83-FB6D-4321-8EFF-88E4AB70F2BC}"/>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878CDE84-3922-4925-927D-655A61B1BC4F}"/>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B63BFC9D-66C5-4F7F-AFDF-F61124346A56}"/>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BBF026FF-17D1-481B-8A3D-08E5975B5F73}"/>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436B7B2D-457B-4C91-89F9-5C6C2C75E0B6}"/>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7CA39166-8084-429E-87BA-87546EFD9B65}"/>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0D0848DB-01B9-47CA-BD32-9C668D6393E4}"/>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60198</xdr:rowOff>
    </xdr:from>
    <xdr:to>
      <xdr:col>24</xdr:col>
      <xdr:colOff>62865</xdr:colOff>
      <xdr:row>41</xdr:row>
      <xdr:rowOff>46482</xdr:rowOff>
    </xdr:to>
    <xdr:cxnSp macro="">
      <xdr:nvCxnSpPr>
        <xdr:cNvPr id="55" name="直線コネクタ 54">
          <a:extLst>
            <a:ext uri="{FF2B5EF4-FFF2-40B4-BE49-F238E27FC236}">
              <a16:creationId xmlns:a16="http://schemas.microsoft.com/office/drawing/2014/main" id="{AD221886-742E-446E-9A6A-13DE72638306}"/>
            </a:ext>
          </a:extLst>
        </xdr:cNvPr>
        <xdr:cNvCxnSpPr/>
      </xdr:nvCxnSpPr>
      <xdr:spPr>
        <a:xfrm flipV="1">
          <a:off x="4634865" y="5718048"/>
          <a:ext cx="0" cy="13578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50309</xdr:rowOff>
    </xdr:from>
    <xdr:ext cx="405111" cy="259045"/>
    <xdr:sp macro="" textlink="">
      <xdr:nvSpPr>
        <xdr:cNvPr id="56" name="【道路】&#10;有形固定資産減価償却率最小値テキスト">
          <a:extLst>
            <a:ext uri="{FF2B5EF4-FFF2-40B4-BE49-F238E27FC236}">
              <a16:creationId xmlns:a16="http://schemas.microsoft.com/office/drawing/2014/main" id="{3B48115C-1088-459D-8565-27FD941111AB}"/>
            </a:ext>
          </a:extLst>
        </xdr:cNvPr>
        <xdr:cNvSpPr txBox="1"/>
      </xdr:nvSpPr>
      <xdr:spPr>
        <a:xfrm>
          <a:off x="4673600" y="7079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46482</xdr:rowOff>
    </xdr:from>
    <xdr:to>
      <xdr:col>24</xdr:col>
      <xdr:colOff>152400</xdr:colOff>
      <xdr:row>41</xdr:row>
      <xdr:rowOff>46482</xdr:rowOff>
    </xdr:to>
    <xdr:cxnSp macro="">
      <xdr:nvCxnSpPr>
        <xdr:cNvPr id="57" name="直線コネクタ 56">
          <a:extLst>
            <a:ext uri="{FF2B5EF4-FFF2-40B4-BE49-F238E27FC236}">
              <a16:creationId xmlns:a16="http://schemas.microsoft.com/office/drawing/2014/main" id="{EA18DBC9-0BA4-478C-9997-87F5A0CB2454}"/>
            </a:ext>
          </a:extLst>
        </xdr:cNvPr>
        <xdr:cNvCxnSpPr/>
      </xdr:nvCxnSpPr>
      <xdr:spPr>
        <a:xfrm>
          <a:off x="4546600" y="7075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6875</xdr:rowOff>
    </xdr:from>
    <xdr:ext cx="405111" cy="259045"/>
    <xdr:sp macro="" textlink="">
      <xdr:nvSpPr>
        <xdr:cNvPr id="58" name="【道路】&#10;有形固定資産減価償却率最大値テキスト">
          <a:extLst>
            <a:ext uri="{FF2B5EF4-FFF2-40B4-BE49-F238E27FC236}">
              <a16:creationId xmlns:a16="http://schemas.microsoft.com/office/drawing/2014/main" id="{7BBF7CCC-6B6E-4D0D-AC6A-4E27F77DABC6}"/>
            </a:ext>
          </a:extLst>
        </xdr:cNvPr>
        <xdr:cNvSpPr txBox="1"/>
      </xdr:nvSpPr>
      <xdr:spPr>
        <a:xfrm>
          <a:off x="4673600" y="5493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60198</xdr:rowOff>
    </xdr:from>
    <xdr:to>
      <xdr:col>24</xdr:col>
      <xdr:colOff>152400</xdr:colOff>
      <xdr:row>33</xdr:row>
      <xdr:rowOff>60198</xdr:rowOff>
    </xdr:to>
    <xdr:cxnSp macro="">
      <xdr:nvCxnSpPr>
        <xdr:cNvPr id="59" name="直線コネクタ 58">
          <a:extLst>
            <a:ext uri="{FF2B5EF4-FFF2-40B4-BE49-F238E27FC236}">
              <a16:creationId xmlns:a16="http://schemas.microsoft.com/office/drawing/2014/main" id="{E6767CC4-B68A-4A22-8B98-411F7B24F11E}"/>
            </a:ext>
          </a:extLst>
        </xdr:cNvPr>
        <xdr:cNvCxnSpPr/>
      </xdr:nvCxnSpPr>
      <xdr:spPr>
        <a:xfrm>
          <a:off x="4546600" y="5718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24401</xdr:rowOff>
    </xdr:from>
    <xdr:ext cx="405111" cy="259045"/>
    <xdr:sp macro="" textlink="">
      <xdr:nvSpPr>
        <xdr:cNvPr id="60" name="【道路】&#10;有形固定資産減価償却率平均値テキスト">
          <a:extLst>
            <a:ext uri="{FF2B5EF4-FFF2-40B4-BE49-F238E27FC236}">
              <a16:creationId xmlns:a16="http://schemas.microsoft.com/office/drawing/2014/main" id="{9A6C6130-B196-4CD0-B39F-44BC6A729DF9}"/>
            </a:ext>
          </a:extLst>
        </xdr:cNvPr>
        <xdr:cNvSpPr txBox="1"/>
      </xdr:nvSpPr>
      <xdr:spPr>
        <a:xfrm>
          <a:off x="4673600" y="63680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45974</xdr:rowOff>
    </xdr:from>
    <xdr:to>
      <xdr:col>24</xdr:col>
      <xdr:colOff>114300</xdr:colOff>
      <xdr:row>37</xdr:row>
      <xdr:rowOff>147574</xdr:rowOff>
    </xdr:to>
    <xdr:sp macro="" textlink="">
      <xdr:nvSpPr>
        <xdr:cNvPr id="61" name="フローチャート: 判断 60">
          <a:extLst>
            <a:ext uri="{FF2B5EF4-FFF2-40B4-BE49-F238E27FC236}">
              <a16:creationId xmlns:a16="http://schemas.microsoft.com/office/drawing/2014/main" id="{3D818F88-FEB2-4CD0-85D6-27B98AC495FE}"/>
            </a:ext>
          </a:extLst>
        </xdr:cNvPr>
        <xdr:cNvSpPr/>
      </xdr:nvSpPr>
      <xdr:spPr>
        <a:xfrm>
          <a:off x="4584700" y="638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25400</xdr:rowOff>
    </xdr:from>
    <xdr:to>
      <xdr:col>20</xdr:col>
      <xdr:colOff>38100</xdr:colOff>
      <xdr:row>37</xdr:row>
      <xdr:rowOff>127000</xdr:rowOff>
    </xdr:to>
    <xdr:sp macro="" textlink="">
      <xdr:nvSpPr>
        <xdr:cNvPr id="62" name="フローチャート: 判断 61">
          <a:extLst>
            <a:ext uri="{FF2B5EF4-FFF2-40B4-BE49-F238E27FC236}">
              <a16:creationId xmlns:a16="http://schemas.microsoft.com/office/drawing/2014/main" id="{A2F4A87A-7D3E-4E3B-B0AF-0379944E50AB}"/>
            </a:ext>
          </a:extLst>
        </xdr:cNvPr>
        <xdr:cNvSpPr/>
      </xdr:nvSpPr>
      <xdr:spPr>
        <a:xfrm>
          <a:off x="37465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155702</xdr:rowOff>
    </xdr:from>
    <xdr:to>
      <xdr:col>15</xdr:col>
      <xdr:colOff>101600</xdr:colOff>
      <xdr:row>37</xdr:row>
      <xdr:rowOff>85852</xdr:rowOff>
    </xdr:to>
    <xdr:sp macro="" textlink="">
      <xdr:nvSpPr>
        <xdr:cNvPr id="63" name="フローチャート: 判断 62">
          <a:extLst>
            <a:ext uri="{FF2B5EF4-FFF2-40B4-BE49-F238E27FC236}">
              <a16:creationId xmlns:a16="http://schemas.microsoft.com/office/drawing/2014/main" id="{2C52DE40-580C-4E9F-846C-C47B73FB4323}"/>
            </a:ext>
          </a:extLst>
        </xdr:cNvPr>
        <xdr:cNvSpPr/>
      </xdr:nvSpPr>
      <xdr:spPr>
        <a:xfrm>
          <a:off x="2857500" y="632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132842</xdr:rowOff>
    </xdr:from>
    <xdr:to>
      <xdr:col>10</xdr:col>
      <xdr:colOff>165100</xdr:colOff>
      <xdr:row>37</xdr:row>
      <xdr:rowOff>62992</xdr:rowOff>
    </xdr:to>
    <xdr:sp macro="" textlink="">
      <xdr:nvSpPr>
        <xdr:cNvPr id="64" name="フローチャート: 判断 63">
          <a:extLst>
            <a:ext uri="{FF2B5EF4-FFF2-40B4-BE49-F238E27FC236}">
              <a16:creationId xmlns:a16="http://schemas.microsoft.com/office/drawing/2014/main" id="{2848B521-2A7B-4C78-A1AD-C7A21631BC9A}"/>
            </a:ext>
          </a:extLst>
        </xdr:cNvPr>
        <xdr:cNvSpPr/>
      </xdr:nvSpPr>
      <xdr:spPr>
        <a:xfrm>
          <a:off x="1968500" y="630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139700</xdr:rowOff>
    </xdr:from>
    <xdr:to>
      <xdr:col>6</xdr:col>
      <xdr:colOff>38100</xdr:colOff>
      <xdr:row>37</xdr:row>
      <xdr:rowOff>69850</xdr:rowOff>
    </xdr:to>
    <xdr:sp macro="" textlink="">
      <xdr:nvSpPr>
        <xdr:cNvPr id="65" name="フローチャート: 判断 64">
          <a:extLst>
            <a:ext uri="{FF2B5EF4-FFF2-40B4-BE49-F238E27FC236}">
              <a16:creationId xmlns:a16="http://schemas.microsoft.com/office/drawing/2014/main" id="{5DF2A383-E57D-4257-91F2-A85655A40C80}"/>
            </a:ext>
          </a:extLst>
        </xdr:cNvPr>
        <xdr:cNvSpPr/>
      </xdr:nvSpPr>
      <xdr:spPr>
        <a:xfrm>
          <a:off x="10795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3F6C2402-4630-44F8-8107-FE05C25DF92A}"/>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98DC6FA9-18A1-491F-A0D2-9AAC2BB8D21F}"/>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992FAF00-AD1F-4842-A0B6-0E4FFA919C1B}"/>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82C6AA9-2A3A-4DC4-A07A-0615974C82F1}"/>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87D740D-8D5E-41AC-8306-5A4D4BA44DB6}"/>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148844</xdr:rowOff>
    </xdr:from>
    <xdr:to>
      <xdr:col>24</xdr:col>
      <xdr:colOff>114300</xdr:colOff>
      <xdr:row>37</xdr:row>
      <xdr:rowOff>78994</xdr:rowOff>
    </xdr:to>
    <xdr:sp macro="" textlink="">
      <xdr:nvSpPr>
        <xdr:cNvPr id="71" name="楕円 70">
          <a:extLst>
            <a:ext uri="{FF2B5EF4-FFF2-40B4-BE49-F238E27FC236}">
              <a16:creationId xmlns:a16="http://schemas.microsoft.com/office/drawing/2014/main" id="{236C9A6D-9474-45E7-AF9A-FDAD741122D8}"/>
            </a:ext>
          </a:extLst>
        </xdr:cNvPr>
        <xdr:cNvSpPr/>
      </xdr:nvSpPr>
      <xdr:spPr>
        <a:xfrm>
          <a:off x="4584700" y="6321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271</xdr:rowOff>
    </xdr:from>
    <xdr:ext cx="405111" cy="259045"/>
    <xdr:sp macro="" textlink="">
      <xdr:nvSpPr>
        <xdr:cNvPr id="72" name="【道路】&#10;有形固定資産減価償却率該当値テキスト">
          <a:extLst>
            <a:ext uri="{FF2B5EF4-FFF2-40B4-BE49-F238E27FC236}">
              <a16:creationId xmlns:a16="http://schemas.microsoft.com/office/drawing/2014/main" id="{283825BC-96A6-41EE-9FC8-BE92D1930328}"/>
            </a:ext>
          </a:extLst>
        </xdr:cNvPr>
        <xdr:cNvSpPr txBox="1"/>
      </xdr:nvSpPr>
      <xdr:spPr>
        <a:xfrm>
          <a:off x="4673600" y="617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162560</xdr:rowOff>
    </xdr:from>
    <xdr:to>
      <xdr:col>20</xdr:col>
      <xdr:colOff>38100</xdr:colOff>
      <xdr:row>39</xdr:row>
      <xdr:rowOff>92710</xdr:rowOff>
    </xdr:to>
    <xdr:sp macro="" textlink="">
      <xdr:nvSpPr>
        <xdr:cNvPr id="73" name="楕円 72">
          <a:extLst>
            <a:ext uri="{FF2B5EF4-FFF2-40B4-BE49-F238E27FC236}">
              <a16:creationId xmlns:a16="http://schemas.microsoft.com/office/drawing/2014/main" id="{FF0BF7CB-567C-4F57-9B07-03642FE753A6}"/>
            </a:ext>
          </a:extLst>
        </xdr:cNvPr>
        <xdr:cNvSpPr/>
      </xdr:nvSpPr>
      <xdr:spPr>
        <a:xfrm>
          <a:off x="3746500" y="667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28194</xdr:rowOff>
    </xdr:from>
    <xdr:to>
      <xdr:col>24</xdr:col>
      <xdr:colOff>63500</xdr:colOff>
      <xdr:row>39</xdr:row>
      <xdr:rowOff>41910</xdr:rowOff>
    </xdr:to>
    <xdr:cxnSp macro="">
      <xdr:nvCxnSpPr>
        <xdr:cNvPr id="74" name="直線コネクタ 73">
          <a:extLst>
            <a:ext uri="{FF2B5EF4-FFF2-40B4-BE49-F238E27FC236}">
              <a16:creationId xmlns:a16="http://schemas.microsoft.com/office/drawing/2014/main" id="{A0FFFD8A-92BD-467D-B68F-B4F271065F71}"/>
            </a:ext>
          </a:extLst>
        </xdr:cNvPr>
        <xdr:cNvCxnSpPr/>
      </xdr:nvCxnSpPr>
      <xdr:spPr>
        <a:xfrm flipV="1">
          <a:off x="3797300" y="6371844"/>
          <a:ext cx="838200" cy="356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112268</xdr:rowOff>
    </xdr:from>
    <xdr:to>
      <xdr:col>15</xdr:col>
      <xdr:colOff>101600</xdr:colOff>
      <xdr:row>39</xdr:row>
      <xdr:rowOff>42418</xdr:rowOff>
    </xdr:to>
    <xdr:sp macro="" textlink="">
      <xdr:nvSpPr>
        <xdr:cNvPr id="75" name="楕円 74">
          <a:extLst>
            <a:ext uri="{FF2B5EF4-FFF2-40B4-BE49-F238E27FC236}">
              <a16:creationId xmlns:a16="http://schemas.microsoft.com/office/drawing/2014/main" id="{3EA580F1-2CC0-48B8-85CA-7E11F4FC324C}"/>
            </a:ext>
          </a:extLst>
        </xdr:cNvPr>
        <xdr:cNvSpPr/>
      </xdr:nvSpPr>
      <xdr:spPr>
        <a:xfrm>
          <a:off x="2857500" y="6627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163068</xdr:rowOff>
    </xdr:from>
    <xdr:to>
      <xdr:col>19</xdr:col>
      <xdr:colOff>177800</xdr:colOff>
      <xdr:row>39</xdr:row>
      <xdr:rowOff>41910</xdr:rowOff>
    </xdr:to>
    <xdr:cxnSp macro="">
      <xdr:nvCxnSpPr>
        <xdr:cNvPr id="76" name="直線コネクタ 75">
          <a:extLst>
            <a:ext uri="{FF2B5EF4-FFF2-40B4-BE49-F238E27FC236}">
              <a16:creationId xmlns:a16="http://schemas.microsoft.com/office/drawing/2014/main" id="{5F238C2D-8E5F-4D2F-B93E-0A26FF725C3F}"/>
            </a:ext>
          </a:extLst>
        </xdr:cNvPr>
        <xdr:cNvCxnSpPr/>
      </xdr:nvCxnSpPr>
      <xdr:spPr>
        <a:xfrm>
          <a:off x="2908300" y="6678168"/>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71120</xdr:rowOff>
    </xdr:from>
    <xdr:to>
      <xdr:col>10</xdr:col>
      <xdr:colOff>165100</xdr:colOff>
      <xdr:row>39</xdr:row>
      <xdr:rowOff>1270</xdr:rowOff>
    </xdr:to>
    <xdr:sp macro="" textlink="">
      <xdr:nvSpPr>
        <xdr:cNvPr id="77" name="楕円 76">
          <a:extLst>
            <a:ext uri="{FF2B5EF4-FFF2-40B4-BE49-F238E27FC236}">
              <a16:creationId xmlns:a16="http://schemas.microsoft.com/office/drawing/2014/main" id="{EFFE5942-ED47-493E-92C1-E677E440F0B8}"/>
            </a:ext>
          </a:extLst>
        </xdr:cNvPr>
        <xdr:cNvSpPr/>
      </xdr:nvSpPr>
      <xdr:spPr>
        <a:xfrm>
          <a:off x="1968500" y="658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121920</xdr:rowOff>
    </xdr:from>
    <xdr:to>
      <xdr:col>15</xdr:col>
      <xdr:colOff>50800</xdr:colOff>
      <xdr:row>38</xdr:row>
      <xdr:rowOff>163068</xdr:rowOff>
    </xdr:to>
    <xdr:cxnSp macro="">
      <xdr:nvCxnSpPr>
        <xdr:cNvPr id="78" name="直線コネクタ 77">
          <a:extLst>
            <a:ext uri="{FF2B5EF4-FFF2-40B4-BE49-F238E27FC236}">
              <a16:creationId xmlns:a16="http://schemas.microsoft.com/office/drawing/2014/main" id="{EEBD10E0-6D18-4CDB-A067-14ED04810571}"/>
            </a:ext>
          </a:extLst>
        </xdr:cNvPr>
        <xdr:cNvCxnSpPr/>
      </xdr:nvCxnSpPr>
      <xdr:spPr>
        <a:xfrm>
          <a:off x="2019300" y="663702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29972</xdr:rowOff>
    </xdr:from>
    <xdr:to>
      <xdr:col>6</xdr:col>
      <xdr:colOff>38100</xdr:colOff>
      <xdr:row>38</xdr:row>
      <xdr:rowOff>131572</xdr:rowOff>
    </xdr:to>
    <xdr:sp macro="" textlink="">
      <xdr:nvSpPr>
        <xdr:cNvPr id="79" name="楕円 78">
          <a:extLst>
            <a:ext uri="{FF2B5EF4-FFF2-40B4-BE49-F238E27FC236}">
              <a16:creationId xmlns:a16="http://schemas.microsoft.com/office/drawing/2014/main" id="{05C2EE83-190E-48F0-AC73-4482EAEED825}"/>
            </a:ext>
          </a:extLst>
        </xdr:cNvPr>
        <xdr:cNvSpPr/>
      </xdr:nvSpPr>
      <xdr:spPr>
        <a:xfrm>
          <a:off x="1079500" y="6545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80772</xdr:rowOff>
    </xdr:from>
    <xdr:to>
      <xdr:col>10</xdr:col>
      <xdr:colOff>114300</xdr:colOff>
      <xdr:row>38</xdr:row>
      <xdr:rowOff>121920</xdr:rowOff>
    </xdr:to>
    <xdr:cxnSp macro="">
      <xdr:nvCxnSpPr>
        <xdr:cNvPr id="80" name="直線コネクタ 79">
          <a:extLst>
            <a:ext uri="{FF2B5EF4-FFF2-40B4-BE49-F238E27FC236}">
              <a16:creationId xmlns:a16="http://schemas.microsoft.com/office/drawing/2014/main" id="{5C1F85E1-3EA9-4D91-BC2C-750140A52CF5}"/>
            </a:ext>
          </a:extLst>
        </xdr:cNvPr>
        <xdr:cNvCxnSpPr/>
      </xdr:nvCxnSpPr>
      <xdr:spPr>
        <a:xfrm>
          <a:off x="1130300" y="659587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143527</xdr:rowOff>
    </xdr:from>
    <xdr:ext cx="405111" cy="259045"/>
    <xdr:sp macro="" textlink="">
      <xdr:nvSpPr>
        <xdr:cNvPr id="81" name="n_1aveValue【道路】&#10;有形固定資産減価償却率">
          <a:extLst>
            <a:ext uri="{FF2B5EF4-FFF2-40B4-BE49-F238E27FC236}">
              <a16:creationId xmlns:a16="http://schemas.microsoft.com/office/drawing/2014/main" id="{09BDD966-F0FC-4960-927C-3816FD22F838}"/>
            </a:ext>
          </a:extLst>
        </xdr:cNvPr>
        <xdr:cNvSpPr txBox="1"/>
      </xdr:nvSpPr>
      <xdr:spPr>
        <a:xfrm>
          <a:off x="3582044" y="614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102379</xdr:rowOff>
    </xdr:from>
    <xdr:ext cx="405111" cy="259045"/>
    <xdr:sp macro="" textlink="">
      <xdr:nvSpPr>
        <xdr:cNvPr id="82" name="n_2aveValue【道路】&#10;有形固定資産減価償却率">
          <a:extLst>
            <a:ext uri="{FF2B5EF4-FFF2-40B4-BE49-F238E27FC236}">
              <a16:creationId xmlns:a16="http://schemas.microsoft.com/office/drawing/2014/main" id="{3E1EB312-4AA7-4019-9D9B-7CD56250D557}"/>
            </a:ext>
          </a:extLst>
        </xdr:cNvPr>
        <xdr:cNvSpPr txBox="1"/>
      </xdr:nvSpPr>
      <xdr:spPr>
        <a:xfrm>
          <a:off x="2705744" y="6103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79519</xdr:rowOff>
    </xdr:from>
    <xdr:ext cx="405111" cy="259045"/>
    <xdr:sp macro="" textlink="">
      <xdr:nvSpPr>
        <xdr:cNvPr id="83" name="n_3aveValue【道路】&#10;有形固定資産減価償却率">
          <a:extLst>
            <a:ext uri="{FF2B5EF4-FFF2-40B4-BE49-F238E27FC236}">
              <a16:creationId xmlns:a16="http://schemas.microsoft.com/office/drawing/2014/main" id="{4DCCBC40-FCBC-4473-880D-B16A35DA189C}"/>
            </a:ext>
          </a:extLst>
        </xdr:cNvPr>
        <xdr:cNvSpPr txBox="1"/>
      </xdr:nvSpPr>
      <xdr:spPr>
        <a:xfrm>
          <a:off x="1816744" y="6080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86377</xdr:rowOff>
    </xdr:from>
    <xdr:ext cx="405111" cy="259045"/>
    <xdr:sp macro="" textlink="">
      <xdr:nvSpPr>
        <xdr:cNvPr id="84" name="n_4aveValue【道路】&#10;有形固定資産減価償却率">
          <a:extLst>
            <a:ext uri="{FF2B5EF4-FFF2-40B4-BE49-F238E27FC236}">
              <a16:creationId xmlns:a16="http://schemas.microsoft.com/office/drawing/2014/main" id="{C996E921-67EE-44AA-8745-C2FFD412FA07}"/>
            </a:ext>
          </a:extLst>
        </xdr:cNvPr>
        <xdr:cNvSpPr txBox="1"/>
      </xdr:nvSpPr>
      <xdr:spPr>
        <a:xfrm>
          <a:off x="927744" y="608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83837</xdr:rowOff>
    </xdr:from>
    <xdr:ext cx="405111" cy="259045"/>
    <xdr:sp macro="" textlink="">
      <xdr:nvSpPr>
        <xdr:cNvPr id="85" name="n_1mainValue【道路】&#10;有形固定資産減価償却率">
          <a:extLst>
            <a:ext uri="{FF2B5EF4-FFF2-40B4-BE49-F238E27FC236}">
              <a16:creationId xmlns:a16="http://schemas.microsoft.com/office/drawing/2014/main" id="{5E56DE87-355F-4D0F-8A63-1656DC10FF7E}"/>
            </a:ext>
          </a:extLst>
        </xdr:cNvPr>
        <xdr:cNvSpPr txBox="1"/>
      </xdr:nvSpPr>
      <xdr:spPr>
        <a:xfrm>
          <a:off x="3582044" y="677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33545</xdr:rowOff>
    </xdr:from>
    <xdr:ext cx="405111" cy="259045"/>
    <xdr:sp macro="" textlink="">
      <xdr:nvSpPr>
        <xdr:cNvPr id="86" name="n_2mainValue【道路】&#10;有形固定資産減価償却率">
          <a:extLst>
            <a:ext uri="{FF2B5EF4-FFF2-40B4-BE49-F238E27FC236}">
              <a16:creationId xmlns:a16="http://schemas.microsoft.com/office/drawing/2014/main" id="{154231B0-A48E-421A-82B0-A7983D96EF18}"/>
            </a:ext>
          </a:extLst>
        </xdr:cNvPr>
        <xdr:cNvSpPr txBox="1"/>
      </xdr:nvSpPr>
      <xdr:spPr>
        <a:xfrm>
          <a:off x="2705744" y="6720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163847</xdr:rowOff>
    </xdr:from>
    <xdr:ext cx="405111" cy="259045"/>
    <xdr:sp macro="" textlink="">
      <xdr:nvSpPr>
        <xdr:cNvPr id="87" name="n_3mainValue【道路】&#10;有形固定資産減価償却率">
          <a:extLst>
            <a:ext uri="{FF2B5EF4-FFF2-40B4-BE49-F238E27FC236}">
              <a16:creationId xmlns:a16="http://schemas.microsoft.com/office/drawing/2014/main" id="{8EA5D8C4-6C21-4055-AF3C-B7F0396BE9E7}"/>
            </a:ext>
          </a:extLst>
        </xdr:cNvPr>
        <xdr:cNvSpPr txBox="1"/>
      </xdr:nvSpPr>
      <xdr:spPr>
        <a:xfrm>
          <a:off x="1816744" y="667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122699</xdr:rowOff>
    </xdr:from>
    <xdr:ext cx="405111" cy="259045"/>
    <xdr:sp macro="" textlink="">
      <xdr:nvSpPr>
        <xdr:cNvPr id="88" name="n_4mainValue【道路】&#10;有形固定資産減価償却率">
          <a:extLst>
            <a:ext uri="{FF2B5EF4-FFF2-40B4-BE49-F238E27FC236}">
              <a16:creationId xmlns:a16="http://schemas.microsoft.com/office/drawing/2014/main" id="{F56EA70F-634C-4568-9A67-20E6A0909B74}"/>
            </a:ext>
          </a:extLst>
        </xdr:cNvPr>
        <xdr:cNvSpPr txBox="1"/>
      </xdr:nvSpPr>
      <xdr:spPr>
        <a:xfrm>
          <a:off x="927744" y="6637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88DE43C2-5438-49E8-8AFA-B2314171689E}"/>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EB46B27D-638F-4B62-866C-3EDBA8EC8809}"/>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F5FBB3CC-C7F0-407C-83AB-D360A374A299}"/>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487754DF-9DF6-4FF3-AC63-372989974DFF}"/>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19619287-276A-4B4F-BD06-EED8F34C6AA8}"/>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259C2C35-820D-4477-BA42-10E3BF2616B7}"/>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17A4AAFE-3A83-40B2-88E5-51B776F2B512}"/>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4675693D-D557-4697-9AD6-8BFE91C213D4}"/>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D6B6171C-43EC-4665-8CAA-874A6DEFF98C}"/>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2B53BF11-2CD8-401A-B659-AD8D9F8445C8}"/>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96372CF1-1BD0-42C9-B1AA-025816B2859F}"/>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E3093415-1646-4DB5-83A5-39A32B014164}"/>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03A37591-035E-470B-A6EB-564ABA407FF5}"/>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D37245CC-581D-4F75-9721-E1BCA160EC35}"/>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79A0DA9B-B2C4-43DF-9BA7-70C2B4AB6ACF}"/>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6F38383D-602E-4073-9E18-069205762748}"/>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7C12B6E6-59CA-4F47-A7E4-FBC54434A00A}"/>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2EBE4DAE-3E7C-4563-B48B-3E5E1F381BB6}"/>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8B4663EF-3EE0-4564-9C6B-A4A1975293A5}"/>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A08C4F5D-1522-47AC-93A2-3C553E1EA797}"/>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6AE00154-7E68-4D01-821A-5D7E1D4D8F16}"/>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FAB6A810-B750-4FD5-9027-BD965AC8839E}"/>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85EC4026-5AD5-442A-8646-EFE8A99CCC48}"/>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79286</xdr:rowOff>
    </xdr:from>
    <xdr:to>
      <xdr:col>54</xdr:col>
      <xdr:colOff>189865</xdr:colOff>
      <xdr:row>41</xdr:row>
      <xdr:rowOff>127712</xdr:rowOff>
    </xdr:to>
    <xdr:cxnSp macro="">
      <xdr:nvCxnSpPr>
        <xdr:cNvPr id="112" name="直線コネクタ 111">
          <a:extLst>
            <a:ext uri="{FF2B5EF4-FFF2-40B4-BE49-F238E27FC236}">
              <a16:creationId xmlns:a16="http://schemas.microsoft.com/office/drawing/2014/main" id="{E4B78BB7-C865-4E50-A3D9-CA6D88BA440B}"/>
            </a:ext>
          </a:extLst>
        </xdr:cNvPr>
        <xdr:cNvCxnSpPr/>
      </xdr:nvCxnSpPr>
      <xdr:spPr>
        <a:xfrm flipV="1">
          <a:off x="10476865" y="5908586"/>
          <a:ext cx="0" cy="1248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131539</xdr:rowOff>
    </xdr:from>
    <xdr:ext cx="469744" cy="259045"/>
    <xdr:sp macro="" textlink="">
      <xdr:nvSpPr>
        <xdr:cNvPr id="113" name="【道路】&#10;一人当たり延長最小値テキスト">
          <a:extLst>
            <a:ext uri="{FF2B5EF4-FFF2-40B4-BE49-F238E27FC236}">
              <a16:creationId xmlns:a16="http://schemas.microsoft.com/office/drawing/2014/main" id="{BDBE506D-40EE-44C8-890D-1C3A926DDE35}"/>
            </a:ext>
          </a:extLst>
        </xdr:cNvPr>
        <xdr:cNvSpPr txBox="1"/>
      </xdr:nvSpPr>
      <xdr:spPr>
        <a:xfrm>
          <a:off x="10515600" y="7160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127712</xdr:rowOff>
    </xdr:from>
    <xdr:to>
      <xdr:col>55</xdr:col>
      <xdr:colOff>88900</xdr:colOff>
      <xdr:row>41</xdr:row>
      <xdr:rowOff>127712</xdr:rowOff>
    </xdr:to>
    <xdr:cxnSp macro="">
      <xdr:nvCxnSpPr>
        <xdr:cNvPr id="114" name="直線コネクタ 113">
          <a:extLst>
            <a:ext uri="{FF2B5EF4-FFF2-40B4-BE49-F238E27FC236}">
              <a16:creationId xmlns:a16="http://schemas.microsoft.com/office/drawing/2014/main" id="{EADD4444-9BF3-495C-BE8F-CA51A56882E2}"/>
            </a:ext>
          </a:extLst>
        </xdr:cNvPr>
        <xdr:cNvCxnSpPr/>
      </xdr:nvCxnSpPr>
      <xdr:spPr>
        <a:xfrm>
          <a:off x="10388600" y="7157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25963</xdr:rowOff>
    </xdr:from>
    <xdr:ext cx="534377" cy="259045"/>
    <xdr:sp macro="" textlink="">
      <xdr:nvSpPr>
        <xdr:cNvPr id="115" name="【道路】&#10;一人当たり延長最大値テキスト">
          <a:extLst>
            <a:ext uri="{FF2B5EF4-FFF2-40B4-BE49-F238E27FC236}">
              <a16:creationId xmlns:a16="http://schemas.microsoft.com/office/drawing/2014/main" id="{3709DF27-CD1A-4D89-96EF-3C9B3A3C4075}"/>
            </a:ext>
          </a:extLst>
        </xdr:cNvPr>
        <xdr:cNvSpPr txBox="1"/>
      </xdr:nvSpPr>
      <xdr:spPr>
        <a:xfrm>
          <a:off x="10515600" y="5683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79286</xdr:rowOff>
    </xdr:from>
    <xdr:to>
      <xdr:col>55</xdr:col>
      <xdr:colOff>88900</xdr:colOff>
      <xdr:row>34</xdr:row>
      <xdr:rowOff>79286</xdr:rowOff>
    </xdr:to>
    <xdr:cxnSp macro="">
      <xdr:nvCxnSpPr>
        <xdr:cNvPr id="116" name="直線コネクタ 115">
          <a:extLst>
            <a:ext uri="{FF2B5EF4-FFF2-40B4-BE49-F238E27FC236}">
              <a16:creationId xmlns:a16="http://schemas.microsoft.com/office/drawing/2014/main" id="{7171043D-8FDF-43BD-8D0D-F63BCBF278AB}"/>
            </a:ext>
          </a:extLst>
        </xdr:cNvPr>
        <xdr:cNvCxnSpPr/>
      </xdr:nvCxnSpPr>
      <xdr:spPr>
        <a:xfrm>
          <a:off x="10388600" y="5908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152899</xdr:rowOff>
    </xdr:from>
    <xdr:ext cx="469744" cy="259045"/>
    <xdr:sp macro="" textlink="">
      <xdr:nvSpPr>
        <xdr:cNvPr id="117" name="【道路】&#10;一人当たり延長平均値テキスト">
          <a:extLst>
            <a:ext uri="{FF2B5EF4-FFF2-40B4-BE49-F238E27FC236}">
              <a16:creationId xmlns:a16="http://schemas.microsoft.com/office/drawing/2014/main" id="{A86EB676-4989-486F-B0B7-C750B064CA9B}"/>
            </a:ext>
          </a:extLst>
        </xdr:cNvPr>
        <xdr:cNvSpPr txBox="1"/>
      </xdr:nvSpPr>
      <xdr:spPr>
        <a:xfrm>
          <a:off x="10515600" y="66679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130022</xdr:rowOff>
    </xdr:from>
    <xdr:to>
      <xdr:col>55</xdr:col>
      <xdr:colOff>50800</xdr:colOff>
      <xdr:row>40</xdr:row>
      <xdr:rowOff>60172</xdr:rowOff>
    </xdr:to>
    <xdr:sp macro="" textlink="">
      <xdr:nvSpPr>
        <xdr:cNvPr id="118" name="フローチャート: 判断 117">
          <a:extLst>
            <a:ext uri="{FF2B5EF4-FFF2-40B4-BE49-F238E27FC236}">
              <a16:creationId xmlns:a16="http://schemas.microsoft.com/office/drawing/2014/main" id="{FB012A08-1105-41A3-A987-7E594DE3B009}"/>
            </a:ext>
          </a:extLst>
        </xdr:cNvPr>
        <xdr:cNvSpPr/>
      </xdr:nvSpPr>
      <xdr:spPr>
        <a:xfrm>
          <a:off x="10426700" y="6816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122631</xdr:rowOff>
    </xdr:from>
    <xdr:to>
      <xdr:col>50</xdr:col>
      <xdr:colOff>165100</xdr:colOff>
      <xdr:row>40</xdr:row>
      <xdr:rowOff>52781</xdr:rowOff>
    </xdr:to>
    <xdr:sp macro="" textlink="">
      <xdr:nvSpPr>
        <xdr:cNvPr id="119" name="フローチャート: 判断 118">
          <a:extLst>
            <a:ext uri="{FF2B5EF4-FFF2-40B4-BE49-F238E27FC236}">
              <a16:creationId xmlns:a16="http://schemas.microsoft.com/office/drawing/2014/main" id="{8E940F0C-41D4-4F35-969C-F41D09BB16B8}"/>
            </a:ext>
          </a:extLst>
        </xdr:cNvPr>
        <xdr:cNvSpPr/>
      </xdr:nvSpPr>
      <xdr:spPr>
        <a:xfrm>
          <a:off x="9588500" y="680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130670</xdr:rowOff>
    </xdr:from>
    <xdr:to>
      <xdr:col>46</xdr:col>
      <xdr:colOff>38100</xdr:colOff>
      <xdr:row>40</xdr:row>
      <xdr:rowOff>60820</xdr:rowOff>
    </xdr:to>
    <xdr:sp macro="" textlink="">
      <xdr:nvSpPr>
        <xdr:cNvPr id="120" name="フローチャート: 判断 119">
          <a:extLst>
            <a:ext uri="{FF2B5EF4-FFF2-40B4-BE49-F238E27FC236}">
              <a16:creationId xmlns:a16="http://schemas.microsoft.com/office/drawing/2014/main" id="{B2DEFF84-E0FF-4E91-9922-265ECFDE6EF6}"/>
            </a:ext>
          </a:extLst>
        </xdr:cNvPr>
        <xdr:cNvSpPr/>
      </xdr:nvSpPr>
      <xdr:spPr>
        <a:xfrm>
          <a:off x="8699500" y="681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137643</xdr:rowOff>
    </xdr:from>
    <xdr:to>
      <xdr:col>41</xdr:col>
      <xdr:colOff>101600</xdr:colOff>
      <xdr:row>40</xdr:row>
      <xdr:rowOff>67793</xdr:rowOff>
    </xdr:to>
    <xdr:sp macro="" textlink="">
      <xdr:nvSpPr>
        <xdr:cNvPr id="121" name="フローチャート: 判断 120">
          <a:extLst>
            <a:ext uri="{FF2B5EF4-FFF2-40B4-BE49-F238E27FC236}">
              <a16:creationId xmlns:a16="http://schemas.microsoft.com/office/drawing/2014/main" id="{0A39C3E1-DF4E-4490-A2DB-3CB2BCC5D056}"/>
            </a:ext>
          </a:extLst>
        </xdr:cNvPr>
        <xdr:cNvSpPr/>
      </xdr:nvSpPr>
      <xdr:spPr>
        <a:xfrm>
          <a:off x="7810500" y="6824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154292</xdr:rowOff>
    </xdr:from>
    <xdr:to>
      <xdr:col>36</xdr:col>
      <xdr:colOff>165100</xdr:colOff>
      <xdr:row>40</xdr:row>
      <xdr:rowOff>84442</xdr:rowOff>
    </xdr:to>
    <xdr:sp macro="" textlink="">
      <xdr:nvSpPr>
        <xdr:cNvPr id="122" name="フローチャート: 判断 121">
          <a:extLst>
            <a:ext uri="{FF2B5EF4-FFF2-40B4-BE49-F238E27FC236}">
              <a16:creationId xmlns:a16="http://schemas.microsoft.com/office/drawing/2014/main" id="{8D34AD51-DEEA-47B0-89FF-08A4EFE906B3}"/>
            </a:ext>
          </a:extLst>
        </xdr:cNvPr>
        <xdr:cNvSpPr/>
      </xdr:nvSpPr>
      <xdr:spPr>
        <a:xfrm>
          <a:off x="6921500" y="684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DFF1FF29-48A8-4E5A-9E05-8BC63CBF0347}"/>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94F6EDE8-AE88-45F4-B367-2AA550E37465}"/>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C3724F78-5B36-4E0E-A63F-E54EF9E62878}"/>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229E0280-76C1-4CCC-8C3D-3A27AB351FA9}"/>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3E2D1695-B770-4F51-80AC-4B41F6CD449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63424</xdr:rowOff>
    </xdr:from>
    <xdr:to>
      <xdr:col>55</xdr:col>
      <xdr:colOff>50800</xdr:colOff>
      <xdr:row>40</xdr:row>
      <xdr:rowOff>165024</xdr:rowOff>
    </xdr:to>
    <xdr:sp macro="" textlink="">
      <xdr:nvSpPr>
        <xdr:cNvPr id="128" name="楕円 127">
          <a:extLst>
            <a:ext uri="{FF2B5EF4-FFF2-40B4-BE49-F238E27FC236}">
              <a16:creationId xmlns:a16="http://schemas.microsoft.com/office/drawing/2014/main" id="{7A1DB372-F946-4022-B0D6-CACFC67D16CD}"/>
            </a:ext>
          </a:extLst>
        </xdr:cNvPr>
        <xdr:cNvSpPr/>
      </xdr:nvSpPr>
      <xdr:spPr>
        <a:xfrm>
          <a:off x="10426700" y="6921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41851</xdr:rowOff>
    </xdr:from>
    <xdr:ext cx="469744" cy="259045"/>
    <xdr:sp macro="" textlink="">
      <xdr:nvSpPr>
        <xdr:cNvPr id="129" name="【道路】&#10;一人当たり延長該当値テキスト">
          <a:extLst>
            <a:ext uri="{FF2B5EF4-FFF2-40B4-BE49-F238E27FC236}">
              <a16:creationId xmlns:a16="http://schemas.microsoft.com/office/drawing/2014/main" id="{59533FAE-ADE6-49EF-8E42-2DE5A39160CC}"/>
            </a:ext>
          </a:extLst>
        </xdr:cNvPr>
        <xdr:cNvSpPr txBox="1"/>
      </xdr:nvSpPr>
      <xdr:spPr>
        <a:xfrm>
          <a:off x="10515600" y="6899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63881</xdr:rowOff>
    </xdr:from>
    <xdr:to>
      <xdr:col>50</xdr:col>
      <xdr:colOff>165100</xdr:colOff>
      <xdr:row>40</xdr:row>
      <xdr:rowOff>165481</xdr:rowOff>
    </xdr:to>
    <xdr:sp macro="" textlink="">
      <xdr:nvSpPr>
        <xdr:cNvPr id="130" name="楕円 129">
          <a:extLst>
            <a:ext uri="{FF2B5EF4-FFF2-40B4-BE49-F238E27FC236}">
              <a16:creationId xmlns:a16="http://schemas.microsoft.com/office/drawing/2014/main" id="{763253A3-D85F-4A31-A343-31154F7D967C}"/>
            </a:ext>
          </a:extLst>
        </xdr:cNvPr>
        <xdr:cNvSpPr/>
      </xdr:nvSpPr>
      <xdr:spPr>
        <a:xfrm>
          <a:off x="9588500" y="6921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114224</xdr:rowOff>
    </xdr:from>
    <xdr:to>
      <xdr:col>55</xdr:col>
      <xdr:colOff>0</xdr:colOff>
      <xdr:row>40</xdr:row>
      <xdr:rowOff>114681</xdr:rowOff>
    </xdr:to>
    <xdr:cxnSp macro="">
      <xdr:nvCxnSpPr>
        <xdr:cNvPr id="131" name="直線コネクタ 130">
          <a:extLst>
            <a:ext uri="{FF2B5EF4-FFF2-40B4-BE49-F238E27FC236}">
              <a16:creationId xmlns:a16="http://schemas.microsoft.com/office/drawing/2014/main" id="{80FAF3FB-A786-4A1C-978E-B2B0171078EA}"/>
            </a:ext>
          </a:extLst>
        </xdr:cNvPr>
        <xdr:cNvCxnSpPr/>
      </xdr:nvCxnSpPr>
      <xdr:spPr>
        <a:xfrm flipV="1">
          <a:off x="9639300" y="6972224"/>
          <a:ext cx="8382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63271</xdr:rowOff>
    </xdr:from>
    <xdr:to>
      <xdr:col>46</xdr:col>
      <xdr:colOff>38100</xdr:colOff>
      <xdr:row>40</xdr:row>
      <xdr:rowOff>164871</xdr:rowOff>
    </xdr:to>
    <xdr:sp macro="" textlink="">
      <xdr:nvSpPr>
        <xdr:cNvPr id="132" name="楕円 131">
          <a:extLst>
            <a:ext uri="{FF2B5EF4-FFF2-40B4-BE49-F238E27FC236}">
              <a16:creationId xmlns:a16="http://schemas.microsoft.com/office/drawing/2014/main" id="{2B6147F5-4EC9-4D4B-8A13-835E9F3CB978}"/>
            </a:ext>
          </a:extLst>
        </xdr:cNvPr>
        <xdr:cNvSpPr/>
      </xdr:nvSpPr>
      <xdr:spPr>
        <a:xfrm>
          <a:off x="8699500" y="6921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114071</xdr:rowOff>
    </xdr:from>
    <xdr:to>
      <xdr:col>50</xdr:col>
      <xdr:colOff>114300</xdr:colOff>
      <xdr:row>40</xdr:row>
      <xdr:rowOff>114681</xdr:rowOff>
    </xdr:to>
    <xdr:cxnSp macro="">
      <xdr:nvCxnSpPr>
        <xdr:cNvPr id="133" name="直線コネクタ 132">
          <a:extLst>
            <a:ext uri="{FF2B5EF4-FFF2-40B4-BE49-F238E27FC236}">
              <a16:creationId xmlns:a16="http://schemas.microsoft.com/office/drawing/2014/main" id="{21A5CA39-1F97-482A-B522-3F51401AB70F}"/>
            </a:ext>
          </a:extLst>
        </xdr:cNvPr>
        <xdr:cNvCxnSpPr/>
      </xdr:nvCxnSpPr>
      <xdr:spPr>
        <a:xfrm>
          <a:off x="8750300" y="6972071"/>
          <a:ext cx="889000" cy="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63081</xdr:rowOff>
    </xdr:from>
    <xdr:to>
      <xdr:col>41</xdr:col>
      <xdr:colOff>101600</xdr:colOff>
      <xdr:row>40</xdr:row>
      <xdr:rowOff>164681</xdr:rowOff>
    </xdr:to>
    <xdr:sp macro="" textlink="">
      <xdr:nvSpPr>
        <xdr:cNvPr id="134" name="楕円 133">
          <a:extLst>
            <a:ext uri="{FF2B5EF4-FFF2-40B4-BE49-F238E27FC236}">
              <a16:creationId xmlns:a16="http://schemas.microsoft.com/office/drawing/2014/main" id="{C5AD9C33-1203-4478-98E3-2EA7D1D3EAB7}"/>
            </a:ext>
          </a:extLst>
        </xdr:cNvPr>
        <xdr:cNvSpPr/>
      </xdr:nvSpPr>
      <xdr:spPr>
        <a:xfrm>
          <a:off x="7810500" y="6921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113881</xdr:rowOff>
    </xdr:from>
    <xdr:to>
      <xdr:col>45</xdr:col>
      <xdr:colOff>177800</xdr:colOff>
      <xdr:row>40</xdr:row>
      <xdr:rowOff>114071</xdr:rowOff>
    </xdr:to>
    <xdr:cxnSp macro="">
      <xdr:nvCxnSpPr>
        <xdr:cNvPr id="135" name="直線コネクタ 134">
          <a:extLst>
            <a:ext uri="{FF2B5EF4-FFF2-40B4-BE49-F238E27FC236}">
              <a16:creationId xmlns:a16="http://schemas.microsoft.com/office/drawing/2014/main" id="{FC1846BF-74D7-4E35-81FB-40D0CC0EFEBA}"/>
            </a:ext>
          </a:extLst>
        </xdr:cNvPr>
        <xdr:cNvCxnSpPr/>
      </xdr:nvCxnSpPr>
      <xdr:spPr>
        <a:xfrm>
          <a:off x="7861300" y="6971881"/>
          <a:ext cx="889000" cy="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62509</xdr:rowOff>
    </xdr:from>
    <xdr:to>
      <xdr:col>36</xdr:col>
      <xdr:colOff>165100</xdr:colOff>
      <xdr:row>40</xdr:row>
      <xdr:rowOff>164109</xdr:rowOff>
    </xdr:to>
    <xdr:sp macro="" textlink="">
      <xdr:nvSpPr>
        <xdr:cNvPr id="136" name="楕円 135">
          <a:extLst>
            <a:ext uri="{FF2B5EF4-FFF2-40B4-BE49-F238E27FC236}">
              <a16:creationId xmlns:a16="http://schemas.microsoft.com/office/drawing/2014/main" id="{7EB7605F-C528-437E-AF32-F00538CDDD0B}"/>
            </a:ext>
          </a:extLst>
        </xdr:cNvPr>
        <xdr:cNvSpPr/>
      </xdr:nvSpPr>
      <xdr:spPr>
        <a:xfrm>
          <a:off x="6921500" y="6920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113309</xdr:rowOff>
    </xdr:from>
    <xdr:to>
      <xdr:col>41</xdr:col>
      <xdr:colOff>50800</xdr:colOff>
      <xdr:row>40</xdr:row>
      <xdr:rowOff>113881</xdr:rowOff>
    </xdr:to>
    <xdr:cxnSp macro="">
      <xdr:nvCxnSpPr>
        <xdr:cNvPr id="137" name="直線コネクタ 136">
          <a:extLst>
            <a:ext uri="{FF2B5EF4-FFF2-40B4-BE49-F238E27FC236}">
              <a16:creationId xmlns:a16="http://schemas.microsoft.com/office/drawing/2014/main" id="{930EBBD4-B8E1-448B-8594-218B24268E04}"/>
            </a:ext>
          </a:extLst>
        </xdr:cNvPr>
        <xdr:cNvCxnSpPr/>
      </xdr:nvCxnSpPr>
      <xdr:spPr>
        <a:xfrm>
          <a:off x="6972300" y="6971309"/>
          <a:ext cx="88900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69308</xdr:rowOff>
    </xdr:from>
    <xdr:ext cx="469744" cy="259045"/>
    <xdr:sp macro="" textlink="">
      <xdr:nvSpPr>
        <xdr:cNvPr id="138" name="n_1aveValue【道路】&#10;一人当たり延長">
          <a:extLst>
            <a:ext uri="{FF2B5EF4-FFF2-40B4-BE49-F238E27FC236}">
              <a16:creationId xmlns:a16="http://schemas.microsoft.com/office/drawing/2014/main" id="{0B26E880-6A99-4CAA-B88D-22DD34FA37B5}"/>
            </a:ext>
          </a:extLst>
        </xdr:cNvPr>
        <xdr:cNvSpPr txBox="1"/>
      </xdr:nvSpPr>
      <xdr:spPr>
        <a:xfrm>
          <a:off x="9391727" y="6584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77347</xdr:rowOff>
    </xdr:from>
    <xdr:ext cx="469744" cy="259045"/>
    <xdr:sp macro="" textlink="">
      <xdr:nvSpPr>
        <xdr:cNvPr id="139" name="n_2aveValue【道路】&#10;一人当たり延長">
          <a:extLst>
            <a:ext uri="{FF2B5EF4-FFF2-40B4-BE49-F238E27FC236}">
              <a16:creationId xmlns:a16="http://schemas.microsoft.com/office/drawing/2014/main" id="{91DCBF4E-223A-429A-9F9C-B45EB28FE115}"/>
            </a:ext>
          </a:extLst>
        </xdr:cNvPr>
        <xdr:cNvSpPr txBox="1"/>
      </xdr:nvSpPr>
      <xdr:spPr>
        <a:xfrm>
          <a:off x="8515427" y="6592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84320</xdr:rowOff>
    </xdr:from>
    <xdr:ext cx="469744" cy="259045"/>
    <xdr:sp macro="" textlink="">
      <xdr:nvSpPr>
        <xdr:cNvPr id="140" name="n_3aveValue【道路】&#10;一人当たり延長">
          <a:extLst>
            <a:ext uri="{FF2B5EF4-FFF2-40B4-BE49-F238E27FC236}">
              <a16:creationId xmlns:a16="http://schemas.microsoft.com/office/drawing/2014/main" id="{27CAAF26-E6BE-4604-9DDA-88C56D8DF616}"/>
            </a:ext>
          </a:extLst>
        </xdr:cNvPr>
        <xdr:cNvSpPr txBox="1"/>
      </xdr:nvSpPr>
      <xdr:spPr>
        <a:xfrm>
          <a:off x="7626427" y="6599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100969</xdr:rowOff>
    </xdr:from>
    <xdr:ext cx="469744" cy="259045"/>
    <xdr:sp macro="" textlink="">
      <xdr:nvSpPr>
        <xdr:cNvPr id="141" name="n_4aveValue【道路】&#10;一人当たり延長">
          <a:extLst>
            <a:ext uri="{FF2B5EF4-FFF2-40B4-BE49-F238E27FC236}">
              <a16:creationId xmlns:a16="http://schemas.microsoft.com/office/drawing/2014/main" id="{170C5783-D234-4238-A342-E21FC5500B26}"/>
            </a:ext>
          </a:extLst>
        </xdr:cNvPr>
        <xdr:cNvSpPr txBox="1"/>
      </xdr:nvSpPr>
      <xdr:spPr>
        <a:xfrm>
          <a:off x="6737427" y="6616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156608</xdr:rowOff>
    </xdr:from>
    <xdr:ext cx="469744" cy="259045"/>
    <xdr:sp macro="" textlink="">
      <xdr:nvSpPr>
        <xdr:cNvPr id="142" name="n_1mainValue【道路】&#10;一人当たり延長">
          <a:extLst>
            <a:ext uri="{FF2B5EF4-FFF2-40B4-BE49-F238E27FC236}">
              <a16:creationId xmlns:a16="http://schemas.microsoft.com/office/drawing/2014/main" id="{DCAFA43E-4625-435D-B673-022BC00D8BCC}"/>
            </a:ext>
          </a:extLst>
        </xdr:cNvPr>
        <xdr:cNvSpPr txBox="1"/>
      </xdr:nvSpPr>
      <xdr:spPr>
        <a:xfrm>
          <a:off x="9391727" y="7014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155998</xdr:rowOff>
    </xdr:from>
    <xdr:ext cx="469744" cy="259045"/>
    <xdr:sp macro="" textlink="">
      <xdr:nvSpPr>
        <xdr:cNvPr id="143" name="n_2mainValue【道路】&#10;一人当たり延長">
          <a:extLst>
            <a:ext uri="{FF2B5EF4-FFF2-40B4-BE49-F238E27FC236}">
              <a16:creationId xmlns:a16="http://schemas.microsoft.com/office/drawing/2014/main" id="{86EC859C-8A7C-4146-95CD-141B3024E680}"/>
            </a:ext>
          </a:extLst>
        </xdr:cNvPr>
        <xdr:cNvSpPr txBox="1"/>
      </xdr:nvSpPr>
      <xdr:spPr>
        <a:xfrm>
          <a:off x="8515427" y="7013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155808</xdr:rowOff>
    </xdr:from>
    <xdr:ext cx="469744" cy="259045"/>
    <xdr:sp macro="" textlink="">
      <xdr:nvSpPr>
        <xdr:cNvPr id="144" name="n_3mainValue【道路】&#10;一人当たり延長">
          <a:extLst>
            <a:ext uri="{FF2B5EF4-FFF2-40B4-BE49-F238E27FC236}">
              <a16:creationId xmlns:a16="http://schemas.microsoft.com/office/drawing/2014/main" id="{B97E3DBB-DFC3-4E30-8C17-3267646EA214}"/>
            </a:ext>
          </a:extLst>
        </xdr:cNvPr>
        <xdr:cNvSpPr txBox="1"/>
      </xdr:nvSpPr>
      <xdr:spPr>
        <a:xfrm>
          <a:off x="7626427" y="7013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155236</xdr:rowOff>
    </xdr:from>
    <xdr:ext cx="469744" cy="259045"/>
    <xdr:sp macro="" textlink="">
      <xdr:nvSpPr>
        <xdr:cNvPr id="145" name="n_4mainValue【道路】&#10;一人当たり延長">
          <a:extLst>
            <a:ext uri="{FF2B5EF4-FFF2-40B4-BE49-F238E27FC236}">
              <a16:creationId xmlns:a16="http://schemas.microsoft.com/office/drawing/2014/main" id="{302B22A0-BF78-49EB-A056-03970D58B00C}"/>
            </a:ext>
          </a:extLst>
        </xdr:cNvPr>
        <xdr:cNvSpPr txBox="1"/>
      </xdr:nvSpPr>
      <xdr:spPr>
        <a:xfrm>
          <a:off x="6737427" y="7013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B94109CF-5F0E-4C66-9FF2-67A35F609A0C}"/>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64B303CD-98F1-4F37-A470-06926C69BF8C}"/>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F6848901-03A9-44E0-9885-1D5975CCFA38}"/>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73195E62-BD42-47C0-B6D1-DAC8240A152D}"/>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83F2FE58-EFFA-4812-AC2C-43A557C852F3}"/>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F8F1F3FC-E5FE-4CB7-A728-28ED2A501363}"/>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2214CA9E-F683-4C85-B9D8-7AD8CFE0A3FA}"/>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293745A7-91B9-4200-9C5B-16715186C985}"/>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8F717BEF-AC6B-4FF6-9338-63ABFF6A7EF1}"/>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3AA2E857-2E3F-4B89-B704-5C91ECE6E25D}"/>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5F114EA9-CF70-4D49-AB9A-D139F3D8DBD9}"/>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7AB0DC9C-8083-45A4-ACFC-07ABB580C249}"/>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54A47769-E212-4B03-B528-A5971FDACE71}"/>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05EAED97-F101-4111-9D9B-1C8715F0A2F8}"/>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68B54BCD-C8B6-479A-81AC-908218822A12}"/>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3B08FCB8-7F72-47B3-A174-0FE7E87F120D}"/>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C03326C2-BBA6-4FD4-A1D1-D38ECB00E784}"/>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0765F086-F723-4089-A270-68BB7AD211A2}"/>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D5AB59AB-6E14-40F3-832D-9125F6CB9F16}"/>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022AEA26-A905-45E1-A507-50DA8E3A28BA}"/>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3D22EB05-8944-432E-883D-79B58B556A1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66C56204-6A31-4E36-B485-84C1E9823559}"/>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1B290A84-8FA1-49C3-8238-C5030932C3F5}"/>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37E431C5-CB9E-4AC7-9FDC-F785B05385EA}"/>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940E5807-7955-46FC-9D70-85EA6E6CE1EE}"/>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99604</xdr:rowOff>
    </xdr:to>
    <xdr:cxnSp macro="">
      <xdr:nvCxnSpPr>
        <xdr:cNvPr id="171" name="直線コネクタ 170">
          <a:extLst>
            <a:ext uri="{FF2B5EF4-FFF2-40B4-BE49-F238E27FC236}">
              <a16:creationId xmlns:a16="http://schemas.microsoft.com/office/drawing/2014/main" id="{F5174430-3BEA-4CCB-A654-AB9CE928C18B}"/>
            </a:ext>
          </a:extLst>
        </xdr:cNvPr>
        <xdr:cNvCxnSpPr/>
      </xdr:nvCxnSpPr>
      <xdr:spPr>
        <a:xfrm flipV="1">
          <a:off x="4634865" y="9575074"/>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103431</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487731A1-A6E7-4719-A757-D9BE70204AFD}"/>
            </a:ext>
          </a:extLst>
        </xdr:cNvPr>
        <xdr:cNvSpPr txBox="1"/>
      </xdr:nvSpPr>
      <xdr:spPr>
        <a:xfrm>
          <a:off x="4673600" y="11076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99604</xdr:rowOff>
    </xdr:from>
    <xdr:to>
      <xdr:col>24</xdr:col>
      <xdr:colOff>152400</xdr:colOff>
      <xdr:row>64</xdr:row>
      <xdr:rowOff>99604</xdr:rowOff>
    </xdr:to>
    <xdr:cxnSp macro="">
      <xdr:nvCxnSpPr>
        <xdr:cNvPr id="173" name="直線コネクタ 172">
          <a:extLst>
            <a:ext uri="{FF2B5EF4-FFF2-40B4-BE49-F238E27FC236}">
              <a16:creationId xmlns:a16="http://schemas.microsoft.com/office/drawing/2014/main" id="{5B096DD6-64D5-49B2-A343-FECA295C9EF2}"/>
            </a:ext>
          </a:extLst>
        </xdr:cNvPr>
        <xdr:cNvCxnSpPr/>
      </xdr:nvCxnSpPr>
      <xdr:spPr>
        <a:xfrm>
          <a:off x="4546600" y="11072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38BB2644-E7B9-46FC-95B1-5FD006931B32}"/>
            </a:ext>
          </a:extLst>
        </xdr:cNvPr>
        <xdr:cNvSpPr txBox="1"/>
      </xdr:nvSpPr>
      <xdr:spPr>
        <a:xfrm>
          <a:off x="4673600" y="935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7E403028-D372-45DA-8134-8BD83D91DA39}"/>
            </a:ext>
          </a:extLst>
        </xdr:cNvPr>
        <xdr:cNvCxnSpPr/>
      </xdr:nvCxnSpPr>
      <xdr:spPr>
        <a:xfrm>
          <a:off x="4546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42290</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182B5243-09FC-4145-978B-D552621C723E}"/>
            </a:ext>
          </a:extLst>
        </xdr:cNvPr>
        <xdr:cNvSpPr txBox="1"/>
      </xdr:nvSpPr>
      <xdr:spPr>
        <a:xfrm>
          <a:off x="4673600" y="103292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19413</xdr:rowOff>
    </xdr:from>
    <xdr:to>
      <xdr:col>24</xdr:col>
      <xdr:colOff>114300</xdr:colOff>
      <xdr:row>61</xdr:row>
      <xdr:rowOff>121013</xdr:rowOff>
    </xdr:to>
    <xdr:sp macro="" textlink="">
      <xdr:nvSpPr>
        <xdr:cNvPr id="177" name="フローチャート: 判断 176">
          <a:extLst>
            <a:ext uri="{FF2B5EF4-FFF2-40B4-BE49-F238E27FC236}">
              <a16:creationId xmlns:a16="http://schemas.microsoft.com/office/drawing/2014/main" id="{E4FF8AB7-8FC7-40CE-8928-AB812E803875}"/>
            </a:ext>
          </a:extLst>
        </xdr:cNvPr>
        <xdr:cNvSpPr/>
      </xdr:nvSpPr>
      <xdr:spPr>
        <a:xfrm>
          <a:off x="4584700" y="1047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163104</xdr:rowOff>
    </xdr:from>
    <xdr:to>
      <xdr:col>20</xdr:col>
      <xdr:colOff>38100</xdr:colOff>
      <xdr:row>61</xdr:row>
      <xdr:rowOff>93254</xdr:rowOff>
    </xdr:to>
    <xdr:sp macro="" textlink="">
      <xdr:nvSpPr>
        <xdr:cNvPr id="178" name="フローチャート: 判断 177">
          <a:extLst>
            <a:ext uri="{FF2B5EF4-FFF2-40B4-BE49-F238E27FC236}">
              <a16:creationId xmlns:a16="http://schemas.microsoft.com/office/drawing/2014/main" id="{E4C8DE35-D1C9-4CC2-A1E0-3E5CEB6C9B62}"/>
            </a:ext>
          </a:extLst>
        </xdr:cNvPr>
        <xdr:cNvSpPr/>
      </xdr:nvSpPr>
      <xdr:spPr>
        <a:xfrm>
          <a:off x="3746500" y="1045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79" name="フローチャート: 判断 178">
          <a:extLst>
            <a:ext uri="{FF2B5EF4-FFF2-40B4-BE49-F238E27FC236}">
              <a16:creationId xmlns:a16="http://schemas.microsoft.com/office/drawing/2014/main" id="{D7054C6D-6E60-4440-951F-4C833EEE44D7}"/>
            </a:ext>
          </a:extLst>
        </xdr:cNvPr>
        <xdr:cNvSpPr/>
      </xdr:nvSpPr>
      <xdr:spPr>
        <a:xfrm>
          <a:off x="2857500" y="1043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140244</xdr:rowOff>
    </xdr:from>
    <xdr:to>
      <xdr:col>10</xdr:col>
      <xdr:colOff>165100</xdr:colOff>
      <xdr:row>61</xdr:row>
      <xdr:rowOff>70394</xdr:rowOff>
    </xdr:to>
    <xdr:sp macro="" textlink="">
      <xdr:nvSpPr>
        <xdr:cNvPr id="180" name="フローチャート: 判断 179">
          <a:extLst>
            <a:ext uri="{FF2B5EF4-FFF2-40B4-BE49-F238E27FC236}">
              <a16:creationId xmlns:a16="http://schemas.microsoft.com/office/drawing/2014/main" id="{EF6853EB-A371-4FC4-AF7F-4B826E234D82}"/>
            </a:ext>
          </a:extLst>
        </xdr:cNvPr>
        <xdr:cNvSpPr/>
      </xdr:nvSpPr>
      <xdr:spPr>
        <a:xfrm>
          <a:off x="1968500" y="1042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135346</xdr:rowOff>
    </xdr:from>
    <xdr:to>
      <xdr:col>6</xdr:col>
      <xdr:colOff>38100</xdr:colOff>
      <xdr:row>61</xdr:row>
      <xdr:rowOff>65496</xdr:rowOff>
    </xdr:to>
    <xdr:sp macro="" textlink="">
      <xdr:nvSpPr>
        <xdr:cNvPr id="181" name="フローチャート: 判断 180">
          <a:extLst>
            <a:ext uri="{FF2B5EF4-FFF2-40B4-BE49-F238E27FC236}">
              <a16:creationId xmlns:a16="http://schemas.microsoft.com/office/drawing/2014/main" id="{E4978788-3AF7-4C5D-AA96-96159B74CD1C}"/>
            </a:ext>
          </a:extLst>
        </xdr:cNvPr>
        <xdr:cNvSpPr/>
      </xdr:nvSpPr>
      <xdr:spPr>
        <a:xfrm>
          <a:off x="10795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C206138C-E8A7-4B42-9306-5DBFF85A976D}"/>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9836E2AB-64F0-4735-841C-71787CC74AA9}"/>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7C481FF5-36EE-4500-B0A8-A686A6A576A6}"/>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7D98BF80-76CC-4B63-BC2D-CF2D66AF1C3F}"/>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91ADEC6C-95A1-4FE3-837F-C944747041BC}"/>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27577</xdr:rowOff>
    </xdr:from>
    <xdr:to>
      <xdr:col>24</xdr:col>
      <xdr:colOff>114300</xdr:colOff>
      <xdr:row>62</xdr:row>
      <xdr:rowOff>129177</xdr:rowOff>
    </xdr:to>
    <xdr:sp macro="" textlink="">
      <xdr:nvSpPr>
        <xdr:cNvPr id="187" name="楕円 186">
          <a:extLst>
            <a:ext uri="{FF2B5EF4-FFF2-40B4-BE49-F238E27FC236}">
              <a16:creationId xmlns:a16="http://schemas.microsoft.com/office/drawing/2014/main" id="{FA496A2C-F598-45D2-AC59-6C882EB3D0A3}"/>
            </a:ext>
          </a:extLst>
        </xdr:cNvPr>
        <xdr:cNvSpPr/>
      </xdr:nvSpPr>
      <xdr:spPr>
        <a:xfrm>
          <a:off x="4584700" y="1065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6004</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CDBF1D56-DC5F-40A7-AB95-D5F713ECC2BD}"/>
            </a:ext>
          </a:extLst>
        </xdr:cNvPr>
        <xdr:cNvSpPr txBox="1"/>
      </xdr:nvSpPr>
      <xdr:spPr>
        <a:xfrm>
          <a:off x="4673600" y="10635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1451</xdr:rowOff>
    </xdr:from>
    <xdr:to>
      <xdr:col>20</xdr:col>
      <xdr:colOff>38100</xdr:colOff>
      <xdr:row>62</xdr:row>
      <xdr:rowOff>103051</xdr:rowOff>
    </xdr:to>
    <xdr:sp macro="" textlink="">
      <xdr:nvSpPr>
        <xdr:cNvPr id="189" name="楕円 188">
          <a:extLst>
            <a:ext uri="{FF2B5EF4-FFF2-40B4-BE49-F238E27FC236}">
              <a16:creationId xmlns:a16="http://schemas.microsoft.com/office/drawing/2014/main" id="{4CB4B6F7-0020-4D3B-AD7B-25A81E52650F}"/>
            </a:ext>
          </a:extLst>
        </xdr:cNvPr>
        <xdr:cNvSpPr/>
      </xdr:nvSpPr>
      <xdr:spPr>
        <a:xfrm>
          <a:off x="3746500" y="10631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52251</xdr:rowOff>
    </xdr:from>
    <xdr:to>
      <xdr:col>24</xdr:col>
      <xdr:colOff>63500</xdr:colOff>
      <xdr:row>62</xdr:row>
      <xdr:rowOff>78377</xdr:rowOff>
    </xdr:to>
    <xdr:cxnSp macro="">
      <xdr:nvCxnSpPr>
        <xdr:cNvPr id="190" name="直線コネクタ 189">
          <a:extLst>
            <a:ext uri="{FF2B5EF4-FFF2-40B4-BE49-F238E27FC236}">
              <a16:creationId xmlns:a16="http://schemas.microsoft.com/office/drawing/2014/main" id="{A386379A-3513-4A90-A3BB-1975B9BC71A0}"/>
            </a:ext>
          </a:extLst>
        </xdr:cNvPr>
        <xdr:cNvCxnSpPr/>
      </xdr:nvCxnSpPr>
      <xdr:spPr>
        <a:xfrm>
          <a:off x="3797300" y="10682151"/>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143510</xdr:rowOff>
    </xdr:from>
    <xdr:to>
      <xdr:col>15</xdr:col>
      <xdr:colOff>101600</xdr:colOff>
      <xdr:row>62</xdr:row>
      <xdr:rowOff>73660</xdr:rowOff>
    </xdr:to>
    <xdr:sp macro="" textlink="">
      <xdr:nvSpPr>
        <xdr:cNvPr id="191" name="楕円 190">
          <a:extLst>
            <a:ext uri="{FF2B5EF4-FFF2-40B4-BE49-F238E27FC236}">
              <a16:creationId xmlns:a16="http://schemas.microsoft.com/office/drawing/2014/main" id="{439F875D-D1DA-4E0B-BCC4-05142F5E4CC9}"/>
            </a:ext>
          </a:extLst>
        </xdr:cNvPr>
        <xdr:cNvSpPr/>
      </xdr:nvSpPr>
      <xdr:spPr>
        <a:xfrm>
          <a:off x="2857500" y="1060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22860</xdr:rowOff>
    </xdr:from>
    <xdr:to>
      <xdr:col>19</xdr:col>
      <xdr:colOff>177800</xdr:colOff>
      <xdr:row>62</xdr:row>
      <xdr:rowOff>52251</xdr:rowOff>
    </xdr:to>
    <xdr:cxnSp macro="">
      <xdr:nvCxnSpPr>
        <xdr:cNvPr id="192" name="直線コネクタ 191">
          <a:extLst>
            <a:ext uri="{FF2B5EF4-FFF2-40B4-BE49-F238E27FC236}">
              <a16:creationId xmlns:a16="http://schemas.microsoft.com/office/drawing/2014/main" id="{6E53C0F9-9050-4554-BDA9-3AF167B2F7FC}"/>
            </a:ext>
          </a:extLst>
        </xdr:cNvPr>
        <xdr:cNvCxnSpPr/>
      </xdr:nvCxnSpPr>
      <xdr:spPr>
        <a:xfrm>
          <a:off x="2908300" y="10652760"/>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123916</xdr:rowOff>
    </xdr:from>
    <xdr:to>
      <xdr:col>10</xdr:col>
      <xdr:colOff>165100</xdr:colOff>
      <xdr:row>62</xdr:row>
      <xdr:rowOff>54066</xdr:rowOff>
    </xdr:to>
    <xdr:sp macro="" textlink="">
      <xdr:nvSpPr>
        <xdr:cNvPr id="193" name="楕円 192">
          <a:extLst>
            <a:ext uri="{FF2B5EF4-FFF2-40B4-BE49-F238E27FC236}">
              <a16:creationId xmlns:a16="http://schemas.microsoft.com/office/drawing/2014/main" id="{2088E066-B9B2-4FE9-8B8E-B15FE0FCE41C}"/>
            </a:ext>
          </a:extLst>
        </xdr:cNvPr>
        <xdr:cNvSpPr/>
      </xdr:nvSpPr>
      <xdr:spPr>
        <a:xfrm>
          <a:off x="1968500" y="10582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3266</xdr:rowOff>
    </xdr:from>
    <xdr:to>
      <xdr:col>15</xdr:col>
      <xdr:colOff>50800</xdr:colOff>
      <xdr:row>62</xdr:row>
      <xdr:rowOff>22860</xdr:rowOff>
    </xdr:to>
    <xdr:cxnSp macro="">
      <xdr:nvCxnSpPr>
        <xdr:cNvPr id="194" name="直線コネクタ 193">
          <a:extLst>
            <a:ext uri="{FF2B5EF4-FFF2-40B4-BE49-F238E27FC236}">
              <a16:creationId xmlns:a16="http://schemas.microsoft.com/office/drawing/2014/main" id="{EB61E85C-8C71-46A5-988D-F6D86723F0E5}"/>
            </a:ext>
          </a:extLst>
        </xdr:cNvPr>
        <xdr:cNvCxnSpPr/>
      </xdr:nvCxnSpPr>
      <xdr:spPr>
        <a:xfrm>
          <a:off x="2019300" y="10633166"/>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105954</xdr:rowOff>
    </xdr:from>
    <xdr:to>
      <xdr:col>6</xdr:col>
      <xdr:colOff>38100</xdr:colOff>
      <xdr:row>62</xdr:row>
      <xdr:rowOff>36104</xdr:rowOff>
    </xdr:to>
    <xdr:sp macro="" textlink="">
      <xdr:nvSpPr>
        <xdr:cNvPr id="195" name="楕円 194">
          <a:extLst>
            <a:ext uri="{FF2B5EF4-FFF2-40B4-BE49-F238E27FC236}">
              <a16:creationId xmlns:a16="http://schemas.microsoft.com/office/drawing/2014/main" id="{3529719E-F395-4433-806C-B921BDBA0BF4}"/>
            </a:ext>
          </a:extLst>
        </xdr:cNvPr>
        <xdr:cNvSpPr/>
      </xdr:nvSpPr>
      <xdr:spPr>
        <a:xfrm>
          <a:off x="1079500" y="10564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156754</xdr:rowOff>
    </xdr:from>
    <xdr:to>
      <xdr:col>10</xdr:col>
      <xdr:colOff>114300</xdr:colOff>
      <xdr:row>62</xdr:row>
      <xdr:rowOff>3266</xdr:rowOff>
    </xdr:to>
    <xdr:cxnSp macro="">
      <xdr:nvCxnSpPr>
        <xdr:cNvPr id="196" name="直線コネクタ 195">
          <a:extLst>
            <a:ext uri="{FF2B5EF4-FFF2-40B4-BE49-F238E27FC236}">
              <a16:creationId xmlns:a16="http://schemas.microsoft.com/office/drawing/2014/main" id="{472EE8F5-0772-4C24-B97E-FD20F7688EC4}"/>
            </a:ext>
          </a:extLst>
        </xdr:cNvPr>
        <xdr:cNvCxnSpPr/>
      </xdr:nvCxnSpPr>
      <xdr:spPr>
        <a:xfrm>
          <a:off x="1130300" y="10615204"/>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109781</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63BBF328-5173-4619-8003-E737FD23A881}"/>
            </a:ext>
          </a:extLst>
        </xdr:cNvPr>
        <xdr:cNvSpPr txBox="1"/>
      </xdr:nvSpPr>
      <xdr:spPr>
        <a:xfrm>
          <a:off x="3582044" y="10225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91820</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683A2C25-93B8-4256-9BB6-5AFFBAA7FBA7}"/>
            </a:ext>
          </a:extLst>
        </xdr:cNvPr>
        <xdr:cNvSpPr txBox="1"/>
      </xdr:nvSpPr>
      <xdr:spPr>
        <a:xfrm>
          <a:off x="2705744" y="10207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86921</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391119FE-29E3-4CC5-BF10-BDB686A0E470}"/>
            </a:ext>
          </a:extLst>
        </xdr:cNvPr>
        <xdr:cNvSpPr txBox="1"/>
      </xdr:nvSpPr>
      <xdr:spPr>
        <a:xfrm>
          <a:off x="1816744" y="1020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82023</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376F9A56-D69D-473E-9542-AA7FEF753D5B}"/>
            </a:ext>
          </a:extLst>
        </xdr:cNvPr>
        <xdr:cNvSpPr txBox="1"/>
      </xdr:nvSpPr>
      <xdr:spPr>
        <a:xfrm>
          <a:off x="927744" y="10197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94178</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C18C44A7-6047-4B10-8BA1-1E4B5752507D}"/>
            </a:ext>
          </a:extLst>
        </xdr:cNvPr>
        <xdr:cNvSpPr txBox="1"/>
      </xdr:nvSpPr>
      <xdr:spPr>
        <a:xfrm>
          <a:off x="3582044" y="10724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64787</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302B3424-CFA4-4CD6-BB8C-27BB4F1BED53}"/>
            </a:ext>
          </a:extLst>
        </xdr:cNvPr>
        <xdr:cNvSpPr txBox="1"/>
      </xdr:nvSpPr>
      <xdr:spPr>
        <a:xfrm>
          <a:off x="2705744" y="10694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45193</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E3D692A5-43BB-47A1-8C08-242BD52A8CC9}"/>
            </a:ext>
          </a:extLst>
        </xdr:cNvPr>
        <xdr:cNvSpPr txBox="1"/>
      </xdr:nvSpPr>
      <xdr:spPr>
        <a:xfrm>
          <a:off x="1816744" y="10675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27231</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11A61547-167D-4471-A6BC-3466383937EC}"/>
            </a:ext>
          </a:extLst>
        </xdr:cNvPr>
        <xdr:cNvSpPr txBox="1"/>
      </xdr:nvSpPr>
      <xdr:spPr>
        <a:xfrm>
          <a:off x="927744" y="106571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2846FD63-7D4C-4355-A5CF-955525A5210E}"/>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CF4EF612-5E45-4048-BBA6-7316FC7A799E}"/>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48B40838-3ED5-469C-A02A-7F4A3F591288}"/>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B6805BC5-BAF1-42D8-B01D-C208632EABCF}"/>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52EE6670-4278-4996-8C6B-C8480BB7039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8BDA1774-C20E-486A-961D-42B777311003}"/>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89408866-F5F6-4AA0-8261-6E89055A5ABB}"/>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ABEA7460-D785-4DB0-8D70-B7FF9CA37823}"/>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A671A904-2BDF-4A5B-A3C8-45CFD9DF7D52}"/>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3CC53E9-E6EE-4C1C-A97C-5A9B4074E57B}"/>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B1BDB5BC-79C6-4B71-940F-9B67545A8B56}"/>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446AB685-D0B5-4E52-9AF6-FBC23EBDB8CC}"/>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70354835-8F6F-4574-8060-59DF34BDC15C}"/>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1388C1DA-08E6-4E06-AEFE-368E77FEC685}"/>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73428D84-DC76-4603-B6FB-53FFB29FA514}"/>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7D546AEF-4280-43EE-BAC3-C40CE637F99E}"/>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47815D77-7443-462C-B1B3-E10B8A2999D5}"/>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57106AD0-1199-446D-87B0-4B843A332438}"/>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60508046-EC00-4ACC-98BC-4276D95864AB}"/>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41B86666-F05D-4209-A36E-060E912B6952}"/>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CDE3B293-1AF2-4EA8-A7C6-8BBB3D6ADBDD}"/>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3C6C8685-ACEC-47F5-83AE-F18FC4F76AE2}"/>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D95E6F3A-E5F1-451B-B089-9FF87D84A41C}"/>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139936</xdr:rowOff>
    </xdr:from>
    <xdr:to>
      <xdr:col>54</xdr:col>
      <xdr:colOff>189865</xdr:colOff>
      <xdr:row>64</xdr:row>
      <xdr:rowOff>71654</xdr:rowOff>
    </xdr:to>
    <xdr:cxnSp macro="">
      <xdr:nvCxnSpPr>
        <xdr:cNvPr id="228" name="直線コネクタ 227">
          <a:extLst>
            <a:ext uri="{FF2B5EF4-FFF2-40B4-BE49-F238E27FC236}">
              <a16:creationId xmlns:a16="http://schemas.microsoft.com/office/drawing/2014/main" id="{34D3066A-91EE-428C-98EE-309B7A6F49A2}"/>
            </a:ext>
          </a:extLst>
        </xdr:cNvPr>
        <xdr:cNvCxnSpPr/>
      </xdr:nvCxnSpPr>
      <xdr:spPr>
        <a:xfrm flipV="1">
          <a:off x="10476865" y="9569686"/>
          <a:ext cx="0" cy="1474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75481</xdr:rowOff>
    </xdr:from>
    <xdr:ext cx="469744" cy="259045"/>
    <xdr:sp macro="" textlink="">
      <xdr:nvSpPr>
        <xdr:cNvPr id="229" name="【橋りょう・トンネル】&#10;一人当たり有形固定資産（償却資産）額最小値テキスト">
          <a:extLst>
            <a:ext uri="{FF2B5EF4-FFF2-40B4-BE49-F238E27FC236}">
              <a16:creationId xmlns:a16="http://schemas.microsoft.com/office/drawing/2014/main" id="{6F19BFC0-BDE4-489E-9006-4BA618E3A8BC}"/>
            </a:ext>
          </a:extLst>
        </xdr:cNvPr>
        <xdr:cNvSpPr txBox="1"/>
      </xdr:nvSpPr>
      <xdr:spPr>
        <a:xfrm>
          <a:off x="10515600" y="11048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71654</xdr:rowOff>
    </xdr:from>
    <xdr:to>
      <xdr:col>55</xdr:col>
      <xdr:colOff>88900</xdr:colOff>
      <xdr:row>64</xdr:row>
      <xdr:rowOff>71654</xdr:rowOff>
    </xdr:to>
    <xdr:cxnSp macro="">
      <xdr:nvCxnSpPr>
        <xdr:cNvPr id="230" name="直線コネクタ 229">
          <a:extLst>
            <a:ext uri="{FF2B5EF4-FFF2-40B4-BE49-F238E27FC236}">
              <a16:creationId xmlns:a16="http://schemas.microsoft.com/office/drawing/2014/main" id="{C2594E23-1593-4015-8FA9-76BB186C957A}"/>
            </a:ext>
          </a:extLst>
        </xdr:cNvPr>
        <xdr:cNvCxnSpPr/>
      </xdr:nvCxnSpPr>
      <xdr:spPr>
        <a:xfrm>
          <a:off x="10388600" y="110444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86613</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91746D77-0EAC-431B-B577-7402CC21ADBC}"/>
            </a:ext>
          </a:extLst>
        </xdr:cNvPr>
        <xdr:cNvSpPr txBox="1"/>
      </xdr:nvSpPr>
      <xdr:spPr>
        <a:xfrm>
          <a:off x="10515600" y="93449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1,164,814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139936</xdr:rowOff>
    </xdr:from>
    <xdr:to>
      <xdr:col>55</xdr:col>
      <xdr:colOff>88900</xdr:colOff>
      <xdr:row>55</xdr:row>
      <xdr:rowOff>139936</xdr:rowOff>
    </xdr:to>
    <xdr:cxnSp macro="">
      <xdr:nvCxnSpPr>
        <xdr:cNvPr id="232" name="直線コネクタ 231">
          <a:extLst>
            <a:ext uri="{FF2B5EF4-FFF2-40B4-BE49-F238E27FC236}">
              <a16:creationId xmlns:a16="http://schemas.microsoft.com/office/drawing/2014/main" id="{4E4BA013-6BD2-4BB6-ADC1-2096D0394660}"/>
            </a:ext>
          </a:extLst>
        </xdr:cNvPr>
        <xdr:cNvCxnSpPr/>
      </xdr:nvCxnSpPr>
      <xdr:spPr>
        <a:xfrm>
          <a:off x="10388600" y="9569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6536</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7DF7449D-E005-4A1E-A029-2B283ABAE64D}"/>
            </a:ext>
          </a:extLst>
        </xdr:cNvPr>
        <xdr:cNvSpPr txBox="1"/>
      </xdr:nvSpPr>
      <xdr:spPr>
        <a:xfrm>
          <a:off x="10515600" y="106364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155109</xdr:rowOff>
    </xdr:from>
    <xdr:to>
      <xdr:col>55</xdr:col>
      <xdr:colOff>50800</xdr:colOff>
      <xdr:row>63</xdr:row>
      <xdr:rowOff>85259</xdr:rowOff>
    </xdr:to>
    <xdr:sp macro="" textlink="">
      <xdr:nvSpPr>
        <xdr:cNvPr id="234" name="フローチャート: 判断 233">
          <a:extLst>
            <a:ext uri="{FF2B5EF4-FFF2-40B4-BE49-F238E27FC236}">
              <a16:creationId xmlns:a16="http://schemas.microsoft.com/office/drawing/2014/main" id="{1826479A-40E9-4139-BB8B-8E8323D7E894}"/>
            </a:ext>
          </a:extLst>
        </xdr:cNvPr>
        <xdr:cNvSpPr/>
      </xdr:nvSpPr>
      <xdr:spPr>
        <a:xfrm>
          <a:off x="10426700" y="10785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151995</xdr:rowOff>
    </xdr:from>
    <xdr:to>
      <xdr:col>50</xdr:col>
      <xdr:colOff>165100</xdr:colOff>
      <xdr:row>63</xdr:row>
      <xdr:rowOff>82145</xdr:rowOff>
    </xdr:to>
    <xdr:sp macro="" textlink="">
      <xdr:nvSpPr>
        <xdr:cNvPr id="235" name="フローチャート: 判断 234">
          <a:extLst>
            <a:ext uri="{FF2B5EF4-FFF2-40B4-BE49-F238E27FC236}">
              <a16:creationId xmlns:a16="http://schemas.microsoft.com/office/drawing/2014/main" id="{D4D81A5C-442E-4953-8C10-CFD20540F20B}"/>
            </a:ext>
          </a:extLst>
        </xdr:cNvPr>
        <xdr:cNvSpPr/>
      </xdr:nvSpPr>
      <xdr:spPr>
        <a:xfrm>
          <a:off x="9588500" y="1078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165999</xdr:rowOff>
    </xdr:from>
    <xdr:to>
      <xdr:col>46</xdr:col>
      <xdr:colOff>38100</xdr:colOff>
      <xdr:row>63</xdr:row>
      <xdr:rowOff>96149</xdr:rowOff>
    </xdr:to>
    <xdr:sp macro="" textlink="">
      <xdr:nvSpPr>
        <xdr:cNvPr id="236" name="フローチャート: 判断 235">
          <a:extLst>
            <a:ext uri="{FF2B5EF4-FFF2-40B4-BE49-F238E27FC236}">
              <a16:creationId xmlns:a16="http://schemas.microsoft.com/office/drawing/2014/main" id="{47EFF6EA-4018-48C7-A25F-9DC1BBBEC9D3}"/>
            </a:ext>
          </a:extLst>
        </xdr:cNvPr>
        <xdr:cNvSpPr/>
      </xdr:nvSpPr>
      <xdr:spPr>
        <a:xfrm>
          <a:off x="8699500" y="10795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167225</xdr:rowOff>
    </xdr:from>
    <xdr:to>
      <xdr:col>41</xdr:col>
      <xdr:colOff>101600</xdr:colOff>
      <xdr:row>63</xdr:row>
      <xdr:rowOff>97375</xdr:rowOff>
    </xdr:to>
    <xdr:sp macro="" textlink="">
      <xdr:nvSpPr>
        <xdr:cNvPr id="237" name="フローチャート: 判断 236">
          <a:extLst>
            <a:ext uri="{FF2B5EF4-FFF2-40B4-BE49-F238E27FC236}">
              <a16:creationId xmlns:a16="http://schemas.microsoft.com/office/drawing/2014/main" id="{A1F9B2F2-4B8D-4E43-8821-65AA7AE329B9}"/>
            </a:ext>
          </a:extLst>
        </xdr:cNvPr>
        <xdr:cNvSpPr/>
      </xdr:nvSpPr>
      <xdr:spPr>
        <a:xfrm>
          <a:off x="7810500" y="10797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162126</xdr:rowOff>
    </xdr:from>
    <xdr:to>
      <xdr:col>36</xdr:col>
      <xdr:colOff>165100</xdr:colOff>
      <xdr:row>63</xdr:row>
      <xdr:rowOff>92276</xdr:rowOff>
    </xdr:to>
    <xdr:sp macro="" textlink="">
      <xdr:nvSpPr>
        <xdr:cNvPr id="238" name="フローチャート: 判断 237">
          <a:extLst>
            <a:ext uri="{FF2B5EF4-FFF2-40B4-BE49-F238E27FC236}">
              <a16:creationId xmlns:a16="http://schemas.microsoft.com/office/drawing/2014/main" id="{B608AF33-878D-42C7-A6E6-CE5B2CD3DF79}"/>
            </a:ext>
          </a:extLst>
        </xdr:cNvPr>
        <xdr:cNvSpPr/>
      </xdr:nvSpPr>
      <xdr:spPr>
        <a:xfrm>
          <a:off x="6921500" y="10792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E335F1D0-394C-4E62-8B18-AAB816497DC6}"/>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2AB6CF50-23A1-48F6-933C-596CB8F11147}"/>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B793B68D-D451-4109-95EE-94AD31954C4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292BBC82-1D9B-4E15-B09A-8B033F3616F3}"/>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680637D0-212C-4955-BCDE-D24EE64273AC}"/>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124547</xdr:rowOff>
    </xdr:from>
    <xdr:to>
      <xdr:col>55</xdr:col>
      <xdr:colOff>50800</xdr:colOff>
      <xdr:row>64</xdr:row>
      <xdr:rowOff>54697</xdr:rowOff>
    </xdr:to>
    <xdr:sp macro="" textlink="">
      <xdr:nvSpPr>
        <xdr:cNvPr id="244" name="楕円 243">
          <a:extLst>
            <a:ext uri="{FF2B5EF4-FFF2-40B4-BE49-F238E27FC236}">
              <a16:creationId xmlns:a16="http://schemas.microsoft.com/office/drawing/2014/main" id="{C9688C91-D821-4738-AB74-99DC8F60B98B}"/>
            </a:ext>
          </a:extLst>
        </xdr:cNvPr>
        <xdr:cNvSpPr/>
      </xdr:nvSpPr>
      <xdr:spPr>
        <a:xfrm>
          <a:off x="10426700" y="10925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39474</xdr:rowOff>
    </xdr:from>
    <xdr:ext cx="534377" cy="259045"/>
    <xdr:sp macro="" textlink="">
      <xdr:nvSpPr>
        <xdr:cNvPr id="245" name="【橋りょう・トンネル】&#10;一人当たり有形固定資産（償却資産）額該当値テキスト">
          <a:extLst>
            <a:ext uri="{FF2B5EF4-FFF2-40B4-BE49-F238E27FC236}">
              <a16:creationId xmlns:a16="http://schemas.microsoft.com/office/drawing/2014/main" id="{350ABE65-7FAA-436D-AC96-DDA7434B2D5D}"/>
            </a:ext>
          </a:extLst>
        </xdr:cNvPr>
        <xdr:cNvSpPr txBox="1"/>
      </xdr:nvSpPr>
      <xdr:spPr>
        <a:xfrm>
          <a:off x="10515600" y="10840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124673</xdr:rowOff>
    </xdr:from>
    <xdr:to>
      <xdr:col>50</xdr:col>
      <xdr:colOff>165100</xdr:colOff>
      <xdr:row>64</xdr:row>
      <xdr:rowOff>54823</xdr:rowOff>
    </xdr:to>
    <xdr:sp macro="" textlink="">
      <xdr:nvSpPr>
        <xdr:cNvPr id="246" name="楕円 245">
          <a:extLst>
            <a:ext uri="{FF2B5EF4-FFF2-40B4-BE49-F238E27FC236}">
              <a16:creationId xmlns:a16="http://schemas.microsoft.com/office/drawing/2014/main" id="{DFAD0CFA-EA64-44B6-8B20-A579A4126E15}"/>
            </a:ext>
          </a:extLst>
        </xdr:cNvPr>
        <xdr:cNvSpPr/>
      </xdr:nvSpPr>
      <xdr:spPr>
        <a:xfrm>
          <a:off x="9588500" y="10926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3897</xdr:rowOff>
    </xdr:from>
    <xdr:to>
      <xdr:col>55</xdr:col>
      <xdr:colOff>0</xdr:colOff>
      <xdr:row>64</xdr:row>
      <xdr:rowOff>4023</xdr:rowOff>
    </xdr:to>
    <xdr:cxnSp macro="">
      <xdr:nvCxnSpPr>
        <xdr:cNvPr id="247" name="直線コネクタ 246">
          <a:extLst>
            <a:ext uri="{FF2B5EF4-FFF2-40B4-BE49-F238E27FC236}">
              <a16:creationId xmlns:a16="http://schemas.microsoft.com/office/drawing/2014/main" id="{0F656631-A3AF-461B-94E6-3D4975FFF07F}"/>
            </a:ext>
          </a:extLst>
        </xdr:cNvPr>
        <xdr:cNvCxnSpPr/>
      </xdr:nvCxnSpPr>
      <xdr:spPr>
        <a:xfrm flipV="1">
          <a:off x="9639300" y="10976697"/>
          <a:ext cx="838200" cy="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124512</xdr:rowOff>
    </xdr:from>
    <xdr:to>
      <xdr:col>46</xdr:col>
      <xdr:colOff>38100</xdr:colOff>
      <xdr:row>64</xdr:row>
      <xdr:rowOff>54662</xdr:rowOff>
    </xdr:to>
    <xdr:sp macro="" textlink="">
      <xdr:nvSpPr>
        <xdr:cNvPr id="248" name="楕円 247">
          <a:extLst>
            <a:ext uri="{FF2B5EF4-FFF2-40B4-BE49-F238E27FC236}">
              <a16:creationId xmlns:a16="http://schemas.microsoft.com/office/drawing/2014/main" id="{EBB6E8E5-805C-4076-AA07-026B0748204D}"/>
            </a:ext>
          </a:extLst>
        </xdr:cNvPr>
        <xdr:cNvSpPr/>
      </xdr:nvSpPr>
      <xdr:spPr>
        <a:xfrm>
          <a:off x="8699500" y="10925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3862</xdr:rowOff>
    </xdr:from>
    <xdr:to>
      <xdr:col>50</xdr:col>
      <xdr:colOff>114300</xdr:colOff>
      <xdr:row>64</xdr:row>
      <xdr:rowOff>4023</xdr:rowOff>
    </xdr:to>
    <xdr:cxnSp macro="">
      <xdr:nvCxnSpPr>
        <xdr:cNvPr id="249" name="直線コネクタ 248">
          <a:extLst>
            <a:ext uri="{FF2B5EF4-FFF2-40B4-BE49-F238E27FC236}">
              <a16:creationId xmlns:a16="http://schemas.microsoft.com/office/drawing/2014/main" id="{92573F7A-EEA9-4CC9-BC75-E550491285C7}"/>
            </a:ext>
          </a:extLst>
        </xdr:cNvPr>
        <xdr:cNvCxnSpPr/>
      </xdr:nvCxnSpPr>
      <xdr:spPr>
        <a:xfrm>
          <a:off x="8750300" y="10976662"/>
          <a:ext cx="889000" cy="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124917</xdr:rowOff>
    </xdr:from>
    <xdr:to>
      <xdr:col>41</xdr:col>
      <xdr:colOff>101600</xdr:colOff>
      <xdr:row>64</xdr:row>
      <xdr:rowOff>55067</xdr:rowOff>
    </xdr:to>
    <xdr:sp macro="" textlink="">
      <xdr:nvSpPr>
        <xdr:cNvPr id="250" name="楕円 249">
          <a:extLst>
            <a:ext uri="{FF2B5EF4-FFF2-40B4-BE49-F238E27FC236}">
              <a16:creationId xmlns:a16="http://schemas.microsoft.com/office/drawing/2014/main" id="{443DC019-9975-4B0D-98FB-0095596BE988}"/>
            </a:ext>
          </a:extLst>
        </xdr:cNvPr>
        <xdr:cNvSpPr/>
      </xdr:nvSpPr>
      <xdr:spPr>
        <a:xfrm>
          <a:off x="7810500" y="10926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3862</xdr:rowOff>
    </xdr:from>
    <xdr:to>
      <xdr:col>45</xdr:col>
      <xdr:colOff>177800</xdr:colOff>
      <xdr:row>64</xdr:row>
      <xdr:rowOff>4267</xdr:rowOff>
    </xdr:to>
    <xdr:cxnSp macro="">
      <xdr:nvCxnSpPr>
        <xdr:cNvPr id="251" name="直線コネクタ 250">
          <a:extLst>
            <a:ext uri="{FF2B5EF4-FFF2-40B4-BE49-F238E27FC236}">
              <a16:creationId xmlns:a16="http://schemas.microsoft.com/office/drawing/2014/main" id="{DCF9874F-E1E6-4617-A48A-ADF2F1BB8638}"/>
            </a:ext>
          </a:extLst>
        </xdr:cNvPr>
        <xdr:cNvCxnSpPr/>
      </xdr:nvCxnSpPr>
      <xdr:spPr>
        <a:xfrm flipV="1">
          <a:off x="7861300" y="10976662"/>
          <a:ext cx="889000" cy="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125349</xdr:rowOff>
    </xdr:from>
    <xdr:to>
      <xdr:col>36</xdr:col>
      <xdr:colOff>165100</xdr:colOff>
      <xdr:row>64</xdr:row>
      <xdr:rowOff>55499</xdr:rowOff>
    </xdr:to>
    <xdr:sp macro="" textlink="">
      <xdr:nvSpPr>
        <xdr:cNvPr id="252" name="楕円 251">
          <a:extLst>
            <a:ext uri="{FF2B5EF4-FFF2-40B4-BE49-F238E27FC236}">
              <a16:creationId xmlns:a16="http://schemas.microsoft.com/office/drawing/2014/main" id="{8FD22EA1-E345-43D2-83E5-19141179A950}"/>
            </a:ext>
          </a:extLst>
        </xdr:cNvPr>
        <xdr:cNvSpPr/>
      </xdr:nvSpPr>
      <xdr:spPr>
        <a:xfrm>
          <a:off x="6921500" y="10926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4267</xdr:rowOff>
    </xdr:from>
    <xdr:to>
      <xdr:col>41</xdr:col>
      <xdr:colOff>50800</xdr:colOff>
      <xdr:row>64</xdr:row>
      <xdr:rowOff>4699</xdr:rowOff>
    </xdr:to>
    <xdr:cxnSp macro="">
      <xdr:nvCxnSpPr>
        <xdr:cNvPr id="253" name="直線コネクタ 252">
          <a:extLst>
            <a:ext uri="{FF2B5EF4-FFF2-40B4-BE49-F238E27FC236}">
              <a16:creationId xmlns:a16="http://schemas.microsoft.com/office/drawing/2014/main" id="{C151F570-2939-4A80-8ED8-A54744820177}"/>
            </a:ext>
          </a:extLst>
        </xdr:cNvPr>
        <xdr:cNvCxnSpPr/>
      </xdr:nvCxnSpPr>
      <xdr:spPr>
        <a:xfrm flipV="1">
          <a:off x="6972300" y="10977067"/>
          <a:ext cx="889000" cy="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98672</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E95D66E5-80E9-43E3-9986-D65791F1D48D}"/>
            </a:ext>
          </a:extLst>
        </xdr:cNvPr>
        <xdr:cNvSpPr txBox="1"/>
      </xdr:nvSpPr>
      <xdr:spPr>
        <a:xfrm>
          <a:off x="9327095" y="10557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112676</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E583C79A-6BAC-4F67-8FC7-36F77CA2B895}"/>
            </a:ext>
          </a:extLst>
        </xdr:cNvPr>
        <xdr:cNvSpPr txBox="1"/>
      </xdr:nvSpPr>
      <xdr:spPr>
        <a:xfrm>
          <a:off x="8450795" y="10571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113902</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4E3A3DDC-E637-4B97-9538-5F190A608C56}"/>
            </a:ext>
          </a:extLst>
        </xdr:cNvPr>
        <xdr:cNvSpPr txBox="1"/>
      </xdr:nvSpPr>
      <xdr:spPr>
        <a:xfrm>
          <a:off x="7561795" y="10572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108803</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90FCC877-28A0-4A9F-8A53-AF2A66ECD771}"/>
            </a:ext>
          </a:extLst>
        </xdr:cNvPr>
        <xdr:cNvSpPr txBox="1"/>
      </xdr:nvSpPr>
      <xdr:spPr>
        <a:xfrm>
          <a:off x="6672795" y="10567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45950</xdr:rowOff>
    </xdr:from>
    <xdr:ext cx="534377" cy="259045"/>
    <xdr:sp macro="" textlink="">
      <xdr:nvSpPr>
        <xdr:cNvPr id="258" name="n_1mainValue【橋りょう・トンネル】&#10;一人当たり有形固定資産（償却資産）額">
          <a:extLst>
            <a:ext uri="{FF2B5EF4-FFF2-40B4-BE49-F238E27FC236}">
              <a16:creationId xmlns:a16="http://schemas.microsoft.com/office/drawing/2014/main" id="{92A92E52-147D-4FD2-A29D-05C6F10E3CDD}"/>
            </a:ext>
          </a:extLst>
        </xdr:cNvPr>
        <xdr:cNvSpPr txBox="1"/>
      </xdr:nvSpPr>
      <xdr:spPr>
        <a:xfrm>
          <a:off x="9359411" y="11018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45789</xdr:rowOff>
    </xdr:from>
    <xdr:ext cx="534377" cy="259045"/>
    <xdr:sp macro="" textlink="">
      <xdr:nvSpPr>
        <xdr:cNvPr id="259" name="n_2mainValue【橋りょう・トンネル】&#10;一人当たり有形固定資産（償却資産）額">
          <a:extLst>
            <a:ext uri="{FF2B5EF4-FFF2-40B4-BE49-F238E27FC236}">
              <a16:creationId xmlns:a16="http://schemas.microsoft.com/office/drawing/2014/main" id="{909555DB-2205-4EF0-8A6D-6DB6A03F5ACD}"/>
            </a:ext>
          </a:extLst>
        </xdr:cNvPr>
        <xdr:cNvSpPr txBox="1"/>
      </xdr:nvSpPr>
      <xdr:spPr>
        <a:xfrm>
          <a:off x="8483111" y="11018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46194</xdr:rowOff>
    </xdr:from>
    <xdr:ext cx="534377" cy="259045"/>
    <xdr:sp macro="" textlink="">
      <xdr:nvSpPr>
        <xdr:cNvPr id="260" name="n_3mainValue【橋りょう・トンネル】&#10;一人当たり有形固定資産（償却資産）額">
          <a:extLst>
            <a:ext uri="{FF2B5EF4-FFF2-40B4-BE49-F238E27FC236}">
              <a16:creationId xmlns:a16="http://schemas.microsoft.com/office/drawing/2014/main" id="{5A8C182E-B046-4EF2-B4E8-F96C63E83205}"/>
            </a:ext>
          </a:extLst>
        </xdr:cNvPr>
        <xdr:cNvSpPr txBox="1"/>
      </xdr:nvSpPr>
      <xdr:spPr>
        <a:xfrm>
          <a:off x="7594111" y="11018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46626</xdr:rowOff>
    </xdr:from>
    <xdr:ext cx="534377" cy="259045"/>
    <xdr:sp macro="" textlink="">
      <xdr:nvSpPr>
        <xdr:cNvPr id="261" name="n_4mainValue【橋りょう・トンネル】&#10;一人当たり有形固定資産（償却資産）額">
          <a:extLst>
            <a:ext uri="{FF2B5EF4-FFF2-40B4-BE49-F238E27FC236}">
              <a16:creationId xmlns:a16="http://schemas.microsoft.com/office/drawing/2014/main" id="{10D6397E-371F-4455-B3EF-25C4A4E4F881}"/>
            </a:ext>
          </a:extLst>
        </xdr:cNvPr>
        <xdr:cNvSpPr txBox="1"/>
      </xdr:nvSpPr>
      <xdr:spPr>
        <a:xfrm>
          <a:off x="6705111" y="11019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52C4687E-6DAE-45EC-ACAE-B3179956A86A}"/>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82528A22-5A98-4C99-83AF-9A30CD7A9776}"/>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330FB924-E372-4B7E-BDF9-6ACB9F581D58}"/>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631C3CD6-C2E4-4342-A7EF-1CE244882E7F}"/>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E63A7171-1F5E-48D9-B3F1-28A86C693473}"/>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06FC3BFE-B7C4-4BE0-87EC-27387A77F025}"/>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5F1F4C88-3AB9-4711-AEB2-8D4DEC39138E}"/>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F0703FE6-8186-49F6-840F-AC7DBEA5A5DA}"/>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0" name="正方形/長方形 269">
          <a:extLst>
            <a:ext uri="{FF2B5EF4-FFF2-40B4-BE49-F238E27FC236}">
              <a16:creationId xmlns:a16="http://schemas.microsoft.com/office/drawing/2014/main" id="{BB1124F2-D709-4E26-8317-E57E634D4DC4}"/>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1" name="正方形/長方形 270">
          <a:extLst>
            <a:ext uri="{FF2B5EF4-FFF2-40B4-BE49-F238E27FC236}">
              <a16:creationId xmlns:a16="http://schemas.microsoft.com/office/drawing/2014/main" id="{34BC0912-40D1-4886-8E13-382C8E305AB4}"/>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2" name="正方形/長方形 271">
          <a:extLst>
            <a:ext uri="{FF2B5EF4-FFF2-40B4-BE49-F238E27FC236}">
              <a16:creationId xmlns:a16="http://schemas.microsoft.com/office/drawing/2014/main" id="{374F2A04-33F7-4FC8-AAEA-5B2ED7544712}"/>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3" name="正方形/長方形 272">
          <a:extLst>
            <a:ext uri="{FF2B5EF4-FFF2-40B4-BE49-F238E27FC236}">
              <a16:creationId xmlns:a16="http://schemas.microsoft.com/office/drawing/2014/main" id="{E2DD6E27-5244-48B1-8E9B-6391F73639B4}"/>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4" name="正方形/長方形 273">
          <a:extLst>
            <a:ext uri="{FF2B5EF4-FFF2-40B4-BE49-F238E27FC236}">
              <a16:creationId xmlns:a16="http://schemas.microsoft.com/office/drawing/2014/main" id="{C2A14E92-64CE-4DD0-8D95-728A6D89301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5" name="正方形/長方形 274">
          <a:extLst>
            <a:ext uri="{FF2B5EF4-FFF2-40B4-BE49-F238E27FC236}">
              <a16:creationId xmlns:a16="http://schemas.microsoft.com/office/drawing/2014/main" id="{9AE26EC8-F95B-4531-A6B0-C543C784F332}"/>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6" name="正方形/長方形 275">
          <a:extLst>
            <a:ext uri="{FF2B5EF4-FFF2-40B4-BE49-F238E27FC236}">
              <a16:creationId xmlns:a16="http://schemas.microsoft.com/office/drawing/2014/main" id="{58FE4DCC-BCC7-459B-B883-718E2120DE38}"/>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7" name="正方形/長方形 276">
          <a:extLst>
            <a:ext uri="{FF2B5EF4-FFF2-40B4-BE49-F238E27FC236}">
              <a16:creationId xmlns:a16="http://schemas.microsoft.com/office/drawing/2014/main" id="{4F4560D2-7645-4CA5-BDFE-BAD61407ADC1}"/>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8" name="正方形/長方形 277">
          <a:extLst>
            <a:ext uri="{FF2B5EF4-FFF2-40B4-BE49-F238E27FC236}">
              <a16:creationId xmlns:a16="http://schemas.microsoft.com/office/drawing/2014/main" id="{9B265FD1-E1EE-4D64-B68E-3F70BE039D8B}"/>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9" name="正方形/長方形 278">
          <a:extLst>
            <a:ext uri="{FF2B5EF4-FFF2-40B4-BE49-F238E27FC236}">
              <a16:creationId xmlns:a16="http://schemas.microsoft.com/office/drawing/2014/main" id="{7967AE6C-5151-4BF8-B0BD-29D70BE94AEC}"/>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0" name="正方形/長方形 279">
          <a:extLst>
            <a:ext uri="{FF2B5EF4-FFF2-40B4-BE49-F238E27FC236}">
              <a16:creationId xmlns:a16="http://schemas.microsoft.com/office/drawing/2014/main" id="{6A60F2BF-BDEC-4B41-9A49-59EED59F2553}"/>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1" name="正方形/長方形 280">
          <a:extLst>
            <a:ext uri="{FF2B5EF4-FFF2-40B4-BE49-F238E27FC236}">
              <a16:creationId xmlns:a16="http://schemas.microsoft.com/office/drawing/2014/main" id="{77B3A43D-0971-4757-870B-850887A73F41}"/>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2" name="正方形/長方形 281">
          <a:extLst>
            <a:ext uri="{FF2B5EF4-FFF2-40B4-BE49-F238E27FC236}">
              <a16:creationId xmlns:a16="http://schemas.microsoft.com/office/drawing/2014/main" id="{DAD439DB-0B4D-445A-84FA-F937B09C4BF5}"/>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3" name="正方形/長方形 282">
          <a:extLst>
            <a:ext uri="{FF2B5EF4-FFF2-40B4-BE49-F238E27FC236}">
              <a16:creationId xmlns:a16="http://schemas.microsoft.com/office/drawing/2014/main" id="{9F018ED2-BFB7-4462-A3E9-C1F245E0E9C1}"/>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4" name="正方形/長方形 283">
          <a:extLst>
            <a:ext uri="{FF2B5EF4-FFF2-40B4-BE49-F238E27FC236}">
              <a16:creationId xmlns:a16="http://schemas.microsoft.com/office/drawing/2014/main" id="{ACF6E629-F6C9-494D-A231-CED61F74322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5" name="正方形/長方形 284">
          <a:extLst>
            <a:ext uri="{FF2B5EF4-FFF2-40B4-BE49-F238E27FC236}">
              <a16:creationId xmlns:a16="http://schemas.microsoft.com/office/drawing/2014/main" id="{2E11BD1A-09CF-4694-8EF7-CDE94793B12D}"/>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6" name="正方形/長方形 285">
          <a:extLst>
            <a:ext uri="{FF2B5EF4-FFF2-40B4-BE49-F238E27FC236}">
              <a16:creationId xmlns:a16="http://schemas.microsoft.com/office/drawing/2014/main" id="{6532A9F9-A987-4E5C-A2EC-82218CF75D67}"/>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7" name="正方形/長方形 286">
          <a:extLst>
            <a:ext uri="{FF2B5EF4-FFF2-40B4-BE49-F238E27FC236}">
              <a16:creationId xmlns:a16="http://schemas.microsoft.com/office/drawing/2014/main" id="{ABB9DE6B-A5E8-4C8D-9D15-A9B542546AE3}"/>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8" name="正方形/長方形 287">
          <a:extLst>
            <a:ext uri="{FF2B5EF4-FFF2-40B4-BE49-F238E27FC236}">
              <a16:creationId xmlns:a16="http://schemas.microsoft.com/office/drawing/2014/main" id="{C91311C0-D427-474E-9968-4A41012F0936}"/>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9" name="正方形/長方形 288">
          <a:extLst>
            <a:ext uri="{FF2B5EF4-FFF2-40B4-BE49-F238E27FC236}">
              <a16:creationId xmlns:a16="http://schemas.microsoft.com/office/drawing/2014/main" id="{F1BD4E07-A2C3-400F-BDD8-09A04061AC1D}"/>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0" name="正方形/長方形 289">
          <a:extLst>
            <a:ext uri="{FF2B5EF4-FFF2-40B4-BE49-F238E27FC236}">
              <a16:creationId xmlns:a16="http://schemas.microsoft.com/office/drawing/2014/main" id="{F77327BA-4DE1-445C-BBEA-AC8A5D2CC7BC}"/>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1" name="正方形/長方形 290">
          <a:extLst>
            <a:ext uri="{FF2B5EF4-FFF2-40B4-BE49-F238E27FC236}">
              <a16:creationId xmlns:a16="http://schemas.microsoft.com/office/drawing/2014/main" id="{971B195E-A07E-40A4-8473-2407EB058B58}"/>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2" name="正方形/長方形 291">
          <a:extLst>
            <a:ext uri="{FF2B5EF4-FFF2-40B4-BE49-F238E27FC236}">
              <a16:creationId xmlns:a16="http://schemas.microsoft.com/office/drawing/2014/main" id="{12138A1F-5E4F-4A75-8775-88ACCD2340E8}"/>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3" name="正方形/長方形 292">
          <a:extLst>
            <a:ext uri="{FF2B5EF4-FFF2-40B4-BE49-F238E27FC236}">
              <a16:creationId xmlns:a16="http://schemas.microsoft.com/office/drawing/2014/main" id="{E7714405-9A29-4D29-A094-A4549783D397}"/>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4" name="正方形/長方形 293">
          <a:extLst>
            <a:ext uri="{FF2B5EF4-FFF2-40B4-BE49-F238E27FC236}">
              <a16:creationId xmlns:a16="http://schemas.microsoft.com/office/drawing/2014/main" id="{136585C7-BC5D-4356-9498-DFDCBAAB517C}"/>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5" name="正方形/長方形 294">
          <a:extLst>
            <a:ext uri="{FF2B5EF4-FFF2-40B4-BE49-F238E27FC236}">
              <a16:creationId xmlns:a16="http://schemas.microsoft.com/office/drawing/2014/main" id="{C67A424C-DF15-4AD2-A9CA-8495CB9285CE}"/>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6" name="正方形/長方形 295">
          <a:extLst>
            <a:ext uri="{FF2B5EF4-FFF2-40B4-BE49-F238E27FC236}">
              <a16:creationId xmlns:a16="http://schemas.microsoft.com/office/drawing/2014/main" id="{DC602B79-947A-4B19-88A4-95FA14136868}"/>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7" name="正方形/長方形 296">
          <a:extLst>
            <a:ext uri="{FF2B5EF4-FFF2-40B4-BE49-F238E27FC236}">
              <a16:creationId xmlns:a16="http://schemas.microsoft.com/office/drawing/2014/main" id="{C4660A1B-15F7-40F0-8A40-003407F90EDC}"/>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8" name="正方形/長方形 297">
          <a:extLst>
            <a:ext uri="{FF2B5EF4-FFF2-40B4-BE49-F238E27FC236}">
              <a16:creationId xmlns:a16="http://schemas.microsoft.com/office/drawing/2014/main" id="{3CA72EED-C03A-4B97-83FE-F606FA1D1B0F}"/>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9" name="正方形/長方形 298">
          <a:extLst>
            <a:ext uri="{FF2B5EF4-FFF2-40B4-BE49-F238E27FC236}">
              <a16:creationId xmlns:a16="http://schemas.microsoft.com/office/drawing/2014/main" id="{B466B932-16FE-43C5-AC4C-1278E25CAB32}"/>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0" name="正方形/長方形 299">
          <a:extLst>
            <a:ext uri="{FF2B5EF4-FFF2-40B4-BE49-F238E27FC236}">
              <a16:creationId xmlns:a16="http://schemas.microsoft.com/office/drawing/2014/main" id="{2999ECC0-C28E-4609-B945-41336A289776}"/>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1" name="正方形/長方形 300">
          <a:extLst>
            <a:ext uri="{FF2B5EF4-FFF2-40B4-BE49-F238E27FC236}">
              <a16:creationId xmlns:a16="http://schemas.microsoft.com/office/drawing/2014/main" id="{B4E124BD-7761-4862-9604-BD73396A97B4}"/>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2" name="テキスト ボックス 301">
          <a:extLst>
            <a:ext uri="{FF2B5EF4-FFF2-40B4-BE49-F238E27FC236}">
              <a16:creationId xmlns:a16="http://schemas.microsoft.com/office/drawing/2014/main" id="{EE535466-B7BD-4136-9B14-D6C5129A3AF7}"/>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3" name="直線コネクタ 302">
          <a:extLst>
            <a:ext uri="{FF2B5EF4-FFF2-40B4-BE49-F238E27FC236}">
              <a16:creationId xmlns:a16="http://schemas.microsoft.com/office/drawing/2014/main" id="{C52D1048-4749-4AEC-8ACC-9B6699406AEA}"/>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4" name="テキスト ボックス 303">
          <a:extLst>
            <a:ext uri="{FF2B5EF4-FFF2-40B4-BE49-F238E27FC236}">
              <a16:creationId xmlns:a16="http://schemas.microsoft.com/office/drawing/2014/main" id="{A72EFCAF-DEA0-47AC-9F13-A3FF133702AA}"/>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5" name="直線コネクタ 304">
          <a:extLst>
            <a:ext uri="{FF2B5EF4-FFF2-40B4-BE49-F238E27FC236}">
              <a16:creationId xmlns:a16="http://schemas.microsoft.com/office/drawing/2014/main" id="{C55E8FE9-7554-47A6-A7B6-745823BA5981}"/>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6" name="テキスト ボックス 305">
          <a:extLst>
            <a:ext uri="{FF2B5EF4-FFF2-40B4-BE49-F238E27FC236}">
              <a16:creationId xmlns:a16="http://schemas.microsoft.com/office/drawing/2014/main" id="{EE60CAC7-4E15-4330-8894-93FBAE498AEA}"/>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7" name="直線コネクタ 306">
          <a:extLst>
            <a:ext uri="{FF2B5EF4-FFF2-40B4-BE49-F238E27FC236}">
              <a16:creationId xmlns:a16="http://schemas.microsoft.com/office/drawing/2014/main" id="{23924C22-02A6-4C8A-B287-E732AE051614}"/>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08" name="テキスト ボックス 307">
          <a:extLst>
            <a:ext uri="{FF2B5EF4-FFF2-40B4-BE49-F238E27FC236}">
              <a16:creationId xmlns:a16="http://schemas.microsoft.com/office/drawing/2014/main" id="{FF9B7666-AC37-48E4-8B70-B90EAC9EAA08}"/>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09" name="直線コネクタ 308">
          <a:extLst>
            <a:ext uri="{FF2B5EF4-FFF2-40B4-BE49-F238E27FC236}">
              <a16:creationId xmlns:a16="http://schemas.microsoft.com/office/drawing/2014/main" id="{73448899-73F6-41DA-8D34-EAE5051FED9E}"/>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10" name="テキスト ボックス 309">
          <a:extLst>
            <a:ext uri="{FF2B5EF4-FFF2-40B4-BE49-F238E27FC236}">
              <a16:creationId xmlns:a16="http://schemas.microsoft.com/office/drawing/2014/main" id="{C6B10675-8475-47A6-A19A-7568DC76BCFB}"/>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1" name="直線コネクタ 310">
          <a:extLst>
            <a:ext uri="{FF2B5EF4-FFF2-40B4-BE49-F238E27FC236}">
              <a16:creationId xmlns:a16="http://schemas.microsoft.com/office/drawing/2014/main" id="{E70B319C-FA64-4CDB-AD6C-B317A8697761}"/>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2" name="テキスト ボックス 311">
          <a:extLst>
            <a:ext uri="{FF2B5EF4-FFF2-40B4-BE49-F238E27FC236}">
              <a16:creationId xmlns:a16="http://schemas.microsoft.com/office/drawing/2014/main" id="{F247EBC8-636C-4976-9472-C41CD33F8887}"/>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3" name="直線コネクタ 312">
          <a:extLst>
            <a:ext uri="{FF2B5EF4-FFF2-40B4-BE49-F238E27FC236}">
              <a16:creationId xmlns:a16="http://schemas.microsoft.com/office/drawing/2014/main" id="{FDC44D53-0ABC-48C7-8B7E-8C3FB50EF8EE}"/>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314" name="テキスト ボックス 313">
          <a:extLst>
            <a:ext uri="{FF2B5EF4-FFF2-40B4-BE49-F238E27FC236}">
              <a16:creationId xmlns:a16="http://schemas.microsoft.com/office/drawing/2014/main" id="{035C01A3-C44F-48FD-BDC6-4AE576D9BAF5}"/>
            </a:ext>
          </a:extLst>
        </xdr:cNvPr>
        <xdr:cNvSpPr txBox="1"/>
      </xdr:nvSpPr>
      <xdr:spPr>
        <a:xfrm>
          <a:off x="12107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5" name="直線コネクタ 314">
          <a:extLst>
            <a:ext uri="{FF2B5EF4-FFF2-40B4-BE49-F238E27FC236}">
              <a16:creationId xmlns:a16="http://schemas.microsoft.com/office/drawing/2014/main" id="{00BD7ED2-AC4C-4B72-A6B7-B268B0DC1746}"/>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16" name="【認定こども園・幼稚園・保育所】&#10;有形固定資産減価償却率グラフ枠">
          <a:extLst>
            <a:ext uri="{FF2B5EF4-FFF2-40B4-BE49-F238E27FC236}">
              <a16:creationId xmlns:a16="http://schemas.microsoft.com/office/drawing/2014/main" id="{A2EC8EAC-5F7A-4606-94CF-4F7875E22F61}"/>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317" name="直線コネクタ 316">
          <a:extLst>
            <a:ext uri="{FF2B5EF4-FFF2-40B4-BE49-F238E27FC236}">
              <a16:creationId xmlns:a16="http://schemas.microsoft.com/office/drawing/2014/main" id="{7744D336-A3E6-4942-92C8-17B14E1E5F9E}"/>
            </a:ext>
          </a:extLst>
        </xdr:cNvPr>
        <xdr:cNvCxnSpPr/>
      </xdr:nvCxnSpPr>
      <xdr:spPr>
        <a:xfrm flipV="1">
          <a:off x="16318864"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318" name="【認定こども園・幼稚園・保育所】&#10;有形固定資産減価償却率最小値テキスト">
          <a:extLst>
            <a:ext uri="{FF2B5EF4-FFF2-40B4-BE49-F238E27FC236}">
              <a16:creationId xmlns:a16="http://schemas.microsoft.com/office/drawing/2014/main" id="{5598590C-E768-409C-B9B4-2D36463F7642}"/>
            </a:ext>
          </a:extLst>
        </xdr:cNvPr>
        <xdr:cNvSpPr txBox="1"/>
      </xdr:nvSpPr>
      <xdr:spPr>
        <a:xfrm>
          <a:off x="16357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319" name="直線コネクタ 318">
          <a:extLst>
            <a:ext uri="{FF2B5EF4-FFF2-40B4-BE49-F238E27FC236}">
              <a16:creationId xmlns:a16="http://schemas.microsoft.com/office/drawing/2014/main" id="{3A1A9295-EB39-40A8-85E6-A630B10781DC}"/>
            </a:ext>
          </a:extLst>
        </xdr:cNvPr>
        <xdr:cNvCxnSpPr/>
      </xdr:nvCxnSpPr>
      <xdr:spPr>
        <a:xfrm>
          <a:off x="16230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320" name="【認定こども園・幼稚園・保育所】&#10;有形固定資産減価償却率最大値テキスト">
          <a:extLst>
            <a:ext uri="{FF2B5EF4-FFF2-40B4-BE49-F238E27FC236}">
              <a16:creationId xmlns:a16="http://schemas.microsoft.com/office/drawing/2014/main" id="{4AB24CFF-545A-48CF-A8A1-81C08CF8E05F}"/>
            </a:ext>
          </a:extLst>
        </xdr:cNvPr>
        <xdr:cNvSpPr txBox="1"/>
      </xdr:nvSpPr>
      <xdr:spPr>
        <a:xfrm>
          <a:off x="16357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321" name="直線コネクタ 320">
          <a:extLst>
            <a:ext uri="{FF2B5EF4-FFF2-40B4-BE49-F238E27FC236}">
              <a16:creationId xmlns:a16="http://schemas.microsoft.com/office/drawing/2014/main" id="{0BC39831-C056-4B72-B91F-AB94967C5142}"/>
            </a:ext>
          </a:extLst>
        </xdr:cNvPr>
        <xdr:cNvCxnSpPr/>
      </xdr:nvCxnSpPr>
      <xdr:spPr>
        <a:xfrm>
          <a:off x="16230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64787</xdr:rowOff>
    </xdr:from>
    <xdr:ext cx="405111" cy="259045"/>
    <xdr:sp macro="" textlink="">
      <xdr:nvSpPr>
        <xdr:cNvPr id="322" name="【認定こども園・幼稚園・保育所】&#10;有形固定資産減価償却率平均値テキスト">
          <a:extLst>
            <a:ext uri="{FF2B5EF4-FFF2-40B4-BE49-F238E27FC236}">
              <a16:creationId xmlns:a16="http://schemas.microsoft.com/office/drawing/2014/main" id="{AA0925AE-64E3-4030-8658-365A986FC9DD}"/>
            </a:ext>
          </a:extLst>
        </xdr:cNvPr>
        <xdr:cNvSpPr txBox="1"/>
      </xdr:nvSpPr>
      <xdr:spPr>
        <a:xfrm>
          <a:off x="16357600" y="62369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41910</xdr:rowOff>
    </xdr:from>
    <xdr:to>
      <xdr:col>85</xdr:col>
      <xdr:colOff>177800</xdr:colOff>
      <xdr:row>37</xdr:row>
      <xdr:rowOff>143510</xdr:rowOff>
    </xdr:to>
    <xdr:sp macro="" textlink="">
      <xdr:nvSpPr>
        <xdr:cNvPr id="323" name="フローチャート: 判断 322">
          <a:extLst>
            <a:ext uri="{FF2B5EF4-FFF2-40B4-BE49-F238E27FC236}">
              <a16:creationId xmlns:a16="http://schemas.microsoft.com/office/drawing/2014/main" id="{3B2B4643-6343-4E32-963D-DBF21B7B90AB}"/>
            </a:ext>
          </a:extLst>
        </xdr:cNvPr>
        <xdr:cNvSpPr/>
      </xdr:nvSpPr>
      <xdr:spPr>
        <a:xfrm>
          <a:off x="162687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43180</xdr:rowOff>
    </xdr:from>
    <xdr:to>
      <xdr:col>81</xdr:col>
      <xdr:colOff>101600</xdr:colOff>
      <xdr:row>37</xdr:row>
      <xdr:rowOff>144780</xdr:rowOff>
    </xdr:to>
    <xdr:sp macro="" textlink="">
      <xdr:nvSpPr>
        <xdr:cNvPr id="324" name="フローチャート: 判断 323">
          <a:extLst>
            <a:ext uri="{FF2B5EF4-FFF2-40B4-BE49-F238E27FC236}">
              <a16:creationId xmlns:a16="http://schemas.microsoft.com/office/drawing/2014/main" id="{FA0301C6-B904-4CE3-BB36-DADC1E095CC8}"/>
            </a:ext>
          </a:extLst>
        </xdr:cNvPr>
        <xdr:cNvSpPr/>
      </xdr:nvSpPr>
      <xdr:spPr>
        <a:xfrm>
          <a:off x="15430500" y="638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43180</xdr:rowOff>
    </xdr:from>
    <xdr:to>
      <xdr:col>76</xdr:col>
      <xdr:colOff>165100</xdr:colOff>
      <xdr:row>37</xdr:row>
      <xdr:rowOff>144780</xdr:rowOff>
    </xdr:to>
    <xdr:sp macro="" textlink="">
      <xdr:nvSpPr>
        <xdr:cNvPr id="325" name="フローチャート: 判断 324">
          <a:extLst>
            <a:ext uri="{FF2B5EF4-FFF2-40B4-BE49-F238E27FC236}">
              <a16:creationId xmlns:a16="http://schemas.microsoft.com/office/drawing/2014/main" id="{7D3F4AA4-23FE-4EC9-AC73-6F53F671EDFD}"/>
            </a:ext>
          </a:extLst>
        </xdr:cNvPr>
        <xdr:cNvSpPr/>
      </xdr:nvSpPr>
      <xdr:spPr>
        <a:xfrm>
          <a:off x="14541500" y="638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19050</xdr:rowOff>
    </xdr:from>
    <xdr:to>
      <xdr:col>72</xdr:col>
      <xdr:colOff>38100</xdr:colOff>
      <xdr:row>37</xdr:row>
      <xdr:rowOff>120650</xdr:rowOff>
    </xdr:to>
    <xdr:sp macro="" textlink="">
      <xdr:nvSpPr>
        <xdr:cNvPr id="326" name="フローチャート: 判断 325">
          <a:extLst>
            <a:ext uri="{FF2B5EF4-FFF2-40B4-BE49-F238E27FC236}">
              <a16:creationId xmlns:a16="http://schemas.microsoft.com/office/drawing/2014/main" id="{F4127DE4-FA51-4286-9C6E-054A77D4EE9D}"/>
            </a:ext>
          </a:extLst>
        </xdr:cNvPr>
        <xdr:cNvSpPr/>
      </xdr:nvSpPr>
      <xdr:spPr>
        <a:xfrm>
          <a:off x="136525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5080</xdr:rowOff>
    </xdr:from>
    <xdr:to>
      <xdr:col>67</xdr:col>
      <xdr:colOff>101600</xdr:colOff>
      <xdr:row>37</xdr:row>
      <xdr:rowOff>106680</xdr:rowOff>
    </xdr:to>
    <xdr:sp macro="" textlink="">
      <xdr:nvSpPr>
        <xdr:cNvPr id="327" name="フローチャート: 判断 326">
          <a:extLst>
            <a:ext uri="{FF2B5EF4-FFF2-40B4-BE49-F238E27FC236}">
              <a16:creationId xmlns:a16="http://schemas.microsoft.com/office/drawing/2014/main" id="{FB99A876-1CE4-4D45-8EE7-441AEF69F170}"/>
            </a:ext>
          </a:extLst>
        </xdr:cNvPr>
        <xdr:cNvSpPr/>
      </xdr:nvSpPr>
      <xdr:spPr>
        <a:xfrm>
          <a:off x="12763500" y="634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8" name="テキスト ボックス 327">
          <a:extLst>
            <a:ext uri="{FF2B5EF4-FFF2-40B4-BE49-F238E27FC236}">
              <a16:creationId xmlns:a16="http://schemas.microsoft.com/office/drawing/2014/main" id="{0C1BCD76-10D6-4EF8-A0E5-ABFBFD00DD01}"/>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29" name="テキスト ボックス 328">
          <a:extLst>
            <a:ext uri="{FF2B5EF4-FFF2-40B4-BE49-F238E27FC236}">
              <a16:creationId xmlns:a16="http://schemas.microsoft.com/office/drawing/2014/main" id="{704461FF-03BA-4988-8A71-375C41AF03F2}"/>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D26CBD4B-CE65-4E8A-ADDC-F3ED7B3DE384}"/>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12B429CB-5D0B-4B3F-A4F7-32F324050F62}"/>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DC0D637D-055E-45E4-91A5-87126B859995}"/>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138430</xdr:rowOff>
    </xdr:from>
    <xdr:to>
      <xdr:col>85</xdr:col>
      <xdr:colOff>177800</xdr:colOff>
      <xdr:row>39</xdr:row>
      <xdr:rowOff>68580</xdr:rowOff>
    </xdr:to>
    <xdr:sp macro="" textlink="">
      <xdr:nvSpPr>
        <xdr:cNvPr id="333" name="楕円 332">
          <a:extLst>
            <a:ext uri="{FF2B5EF4-FFF2-40B4-BE49-F238E27FC236}">
              <a16:creationId xmlns:a16="http://schemas.microsoft.com/office/drawing/2014/main" id="{0D746CBC-549E-448E-A8BF-645891C824A1}"/>
            </a:ext>
          </a:extLst>
        </xdr:cNvPr>
        <xdr:cNvSpPr/>
      </xdr:nvSpPr>
      <xdr:spPr>
        <a:xfrm>
          <a:off x="16268700" y="6653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116857</xdr:rowOff>
    </xdr:from>
    <xdr:ext cx="405111" cy="259045"/>
    <xdr:sp macro="" textlink="">
      <xdr:nvSpPr>
        <xdr:cNvPr id="334" name="【認定こども園・幼稚園・保育所】&#10;有形固定資産減価償却率該当値テキスト">
          <a:extLst>
            <a:ext uri="{FF2B5EF4-FFF2-40B4-BE49-F238E27FC236}">
              <a16:creationId xmlns:a16="http://schemas.microsoft.com/office/drawing/2014/main" id="{BE8C4D68-1491-4E70-A339-F3D70D8D6CB9}"/>
            </a:ext>
          </a:extLst>
        </xdr:cNvPr>
        <xdr:cNvSpPr txBox="1"/>
      </xdr:nvSpPr>
      <xdr:spPr>
        <a:xfrm>
          <a:off x="16357600" y="6631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120650</xdr:rowOff>
    </xdr:from>
    <xdr:to>
      <xdr:col>81</xdr:col>
      <xdr:colOff>101600</xdr:colOff>
      <xdr:row>39</xdr:row>
      <xdr:rowOff>50800</xdr:rowOff>
    </xdr:to>
    <xdr:sp macro="" textlink="">
      <xdr:nvSpPr>
        <xdr:cNvPr id="335" name="楕円 334">
          <a:extLst>
            <a:ext uri="{FF2B5EF4-FFF2-40B4-BE49-F238E27FC236}">
              <a16:creationId xmlns:a16="http://schemas.microsoft.com/office/drawing/2014/main" id="{A7CAC4A4-D2B5-4A23-BC83-04C2E108FC67}"/>
            </a:ext>
          </a:extLst>
        </xdr:cNvPr>
        <xdr:cNvSpPr/>
      </xdr:nvSpPr>
      <xdr:spPr>
        <a:xfrm>
          <a:off x="15430500" y="663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0</xdr:rowOff>
    </xdr:from>
    <xdr:to>
      <xdr:col>85</xdr:col>
      <xdr:colOff>127000</xdr:colOff>
      <xdr:row>39</xdr:row>
      <xdr:rowOff>17780</xdr:rowOff>
    </xdr:to>
    <xdr:cxnSp macro="">
      <xdr:nvCxnSpPr>
        <xdr:cNvPr id="336" name="直線コネクタ 335">
          <a:extLst>
            <a:ext uri="{FF2B5EF4-FFF2-40B4-BE49-F238E27FC236}">
              <a16:creationId xmlns:a16="http://schemas.microsoft.com/office/drawing/2014/main" id="{3B43DD4D-DBA0-4E85-AA62-FE980F8454C6}"/>
            </a:ext>
          </a:extLst>
        </xdr:cNvPr>
        <xdr:cNvCxnSpPr/>
      </xdr:nvCxnSpPr>
      <xdr:spPr>
        <a:xfrm>
          <a:off x="15481300" y="6686550"/>
          <a:ext cx="83820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101600</xdr:rowOff>
    </xdr:from>
    <xdr:to>
      <xdr:col>76</xdr:col>
      <xdr:colOff>165100</xdr:colOff>
      <xdr:row>39</xdr:row>
      <xdr:rowOff>31750</xdr:rowOff>
    </xdr:to>
    <xdr:sp macro="" textlink="">
      <xdr:nvSpPr>
        <xdr:cNvPr id="337" name="楕円 336">
          <a:extLst>
            <a:ext uri="{FF2B5EF4-FFF2-40B4-BE49-F238E27FC236}">
              <a16:creationId xmlns:a16="http://schemas.microsoft.com/office/drawing/2014/main" id="{0F2EBCA7-B619-4944-8F4F-B0D5B3C875CB}"/>
            </a:ext>
          </a:extLst>
        </xdr:cNvPr>
        <xdr:cNvSpPr/>
      </xdr:nvSpPr>
      <xdr:spPr>
        <a:xfrm>
          <a:off x="14541500" y="661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152400</xdr:rowOff>
    </xdr:from>
    <xdr:to>
      <xdr:col>81</xdr:col>
      <xdr:colOff>50800</xdr:colOff>
      <xdr:row>39</xdr:row>
      <xdr:rowOff>0</xdr:rowOff>
    </xdr:to>
    <xdr:cxnSp macro="">
      <xdr:nvCxnSpPr>
        <xdr:cNvPr id="338" name="直線コネクタ 337">
          <a:extLst>
            <a:ext uri="{FF2B5EF4-FFF2-40B4-BE49-F238E27FC236}">
              <a16:creationId xmlns:a16="http://schemas.microsoft.com/office/drawing/2014/main" id="{7E11AADB-F1B1-498A-926D-3F3983D734A8}"/>
            </a:ext>
          </a:extLst>
        </xdr:cNvPr>
        <xdr:cNvCxnSpPr/>
      </xdr:nvCxnSpPr>
      <xdr:spPr>
        <a:xfrm>
          <a:off x="14592300" y="66675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77470</xdr:rowOff>
    </xdr:from>
    <xdr:to>
      <xdr:col>72</xdr:col>
      <xdr:colOff>38100</xdr:colOff>
      <xdr:row>39</xdr:row>
      <xdr:rowOff>7620</xdr:rowOff>
    </xdr:to>
    <xdr:sp macro="" textlink="">
      <xdr:nvSpPr>
        <xdr:cNvPr id="339" name="楕円 338">
          <a:extLst>
            <a:ext uri="{FF2B5EF4-FFF2-40B4-BE49-F238E27FC236}">
              <a16:creationId xmlns:a16="http://schemas.microsoft.com/office/drawing/2014/main" id="{5B812221-146F-404C-ABB0-E09F617BE146}"/>
            </a:ext>
          </a:extLst>
        </xdr:cNvPr>
        <xdr:cNvSpPr/>
      </xdr:nvSpPr>
      <xdr:spPr>
        <a:xfrm>
          <a:off x="13652500" y="6592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128270</xdr:rowOff>
    </xdr:from>
    <xdr:to>
      <xdr:col>76</xdr:col>
      <xdr:colOff>114300</xdr:colOff>
      <xdr:row>38</xdr:row>
      <xdr:rowOff>152400</xdr:rowOff>
    </xdr:to>
    <xdr:cxnSp macro="">
      <xdr:nvCxnSpPr>
        <xdr:cNvPr id="340" name="直線コネクタ 339">
          <a:extLst>
            <a:ext uri="{FF2B5EF4-FFF2-40B4-BE49-F238E27FC236}">
              <a16:creationId xmlns:a16="http://schemas.microsoft.com/office/drawing/2014/main" id="{8640F5BE-09F4-45D2-9BCF-5F6757D6FB39}"/>
            </a:ext>
          </a:extLst>
        </xdr:cNvPr>
        <xdr:cNvCxnSpPr/>
      </xdr:nvCxnSpPr>
      <xdr:spPr>
        <a:xfrm>
          <a:off x="13703300" y="664337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55880</xdr:rowOff>
    </xdr:from>
    <xdr:to>
      <xdr:col>67</xdr:col>
      <xdr:colOff>101600</xdr:colOff>
      <xdr:row>38</xdr:row>
      <xdr:rowOff>157480</xdr:rowOff>
    </xdr:to>
    <xdr:sp macro="" textlink="">
      <xdr:nvSpPr>
        <xdr:cNvPr id="341" name="楕円 340">
          <a:extLst>
            <a:ext uri="{FF2B5EF4-FFF2-40B4-BE49-F238E27FC236}">
              <a16:creationId xmlns:a16="http://schemas.microsoft.com/office/drawing/2014/main" id="{6570F1A3-1FB2-4C6B-B7C9-85E85643EDD5}"/>
            </a:ext>
          </a:extLst>
        </xdr:cNvPr>
        <xdr:cNvSpPr/>
      </xdr:nvSpPr>
      <xdr:spPr>
        <a:xfrm>
          <a:off x="12763500" y="657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106680</xdr:rowOff>
    </xdr:from>
    <xdr:to>
      <xdr:col>71</xdr:col>
      <xdr:colOff>177800</xdr:colOff>
      <xdr:row>38</xdr:row>
      <xdr:rowOff>128270</xdr:rowOff>
    </xdr:to>
    <xdr:cxnSp macro="">
      <xdr:nvCxnSpPr>
        <xdr:cNvPr id="342" name="直線コネクタ 341">
          <a:extLst>
            <a:ext uri="{FF2B5EF4-FFF2-40B4-BE49-F238E27FC236}">
              <a16:creationId xmlns:a16="http://schemas.microsoft.com/office/drawing/2014/main" id="{F6E1592A-92B1-4A7E-BE29-E873265B5831}"/>
            </a:ext>
          </a:extLst>
        </xdr:cNvPr>
        <xdr:cNvCxnSpPr/>
      </xdr:nvCxnSpPr>
      <xdr:spPr>
        <a:xfrm>
          <a:off x="12814300" y="6621780"/>
          <a:ext cx="889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161307</xdr:rowOff>
    </xdr:from>
    <xdr:ext cx="405111" cy="259045"/>
    <xdr:sp macro="" textlink="">
      <xdr:nvSpPr>
        <xdr:cNvPr id="343" name="n_1aveValue【認定こども園・幼稚園・保育所】&#10;有形固定資産減価償却率">
          <a:extLst>
            <a:ext uri="{FF2B5EF4-FFF2-40B4-BE49-F238E27FC236}">
              <a16:creationId xmlns:a16="http://schemas.microsoft.com/office/drawing/2014/main" id="{7F30D63B-EC46-4AAE-AF2B-1BA767D976CA}"/>
            </a:ext>
          </a:extLst>
        </xdr:cNvPr>
        <xdr:cNvSpPr txBox="1"/>
      </xdr:nvSpPr>
      <xdr:spPr>
        <a:xfrm>
          <a:off x="15266044" y="6162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161307</xdr:rowOff>
    </xdr:from>
    <xdr:ext cx="405111" cy="259045"/>
    <xdr:sp macro="" textlink="">
      <xdr:nvSpPr>
        <xdr:cNvPr id="344" name="n_2aveValue【認定こども園・幼稚園・保育所】&#10;有形固定資産減価償却率">
          <a:extLst>
            <a:ext uri="{FF2B5EF4-FFF2-40B4-BE49-F238E27FC236}">
              <a16:creationId xmlns:a16="http://schemas.microsoft.com/office/drawing/2014/main" id="{C7EFA951-AEEC-4FC6-AB82-07CB9D6B45FF}"/>
            </a:ext>
          </a:extLst>
        </xdr:cNvPr>
        <xdr:cNvSpPr txBox="1"/>
      </xdr:nvSpPr>
      <xdr:spPr>
        <a:xfrm>
          <a:off x="14389744" y="6162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137177</xdr:rowOff>
    </xdr:from>
    <xdr:ext cx="405111" cy="259045"/>
    <xdr:sp macro="" textlink="">
      <xdr:nvSpPr>
        <xdr:cNvPr id="345" name="n_3aveValue【認定こども園・幼稚園・保育所】&#10;有形固定資産減価償却率">
          <a:extLst>
            <a:ext uri="{FF2B5EF4-FFF2-40B4-BE49-F238E27FC236}">
              <a16:creationId xmlns:a16="http://schemas.microsoft.com/office/drawing/2014/main" id="{B7C63B3C-5218-48E7-9FD1-75F2EC8144A9}"/>
            </a:ext>
          </a:extLst>
        </xdr:cNvPr>
        <xdr:cNvSpPr txBox="1"/>
      </xdr:nvSpPr>
      <xdr:spPr>
        <a:xfrm>
          <a:off x="13500744" y="6137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123207</xdr:rowOff>
    </xdr:from>
    <xdr:ext cx="405111" cy="259045"/>
    <xdr:sp macro="" textlink="">
      <xdr:nvSpPr>
        <xdr:cNvPr id="346" name="n_4aveValue【認定こども園・幼稚園・保育所】&#10;有形固定資産減価償却率">
          <a:extLst>
            <a:ext uri="{FF2B5EF4-FFF2-40B4-BE49-F238E27FC236}">
              <a16:creationId xmlns:a16="http://schemas.microsoft.com/office/drawing/2014/main" id="{7A8258E2-D2C6-436F-881C-1C08C2A3165B}"/>
            </a:ext>
          </a:extLst>
        </xdr:cNvPr>
        <xdr:cNvSpPr txBox="1"/>
      </xdr:nvSpPr>
      <xdr:spPr>
        <a:xfrm>
          <a:off x="12611744" y="6123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41927</xdr:rowOff>
    </xdr:from>
    <xdr:ext cx="405111" cy="259045"/>
    <xdr:sp macro="" textlink="">
      <xdr:nvSpPr>
        <xdr:cNvPr id="347" name="n_1mainValue【認定こども園・幼稚園・保育所】&#10;有形固定資産減価償却率">
          <a:extLst>
            <a:ext uri="{FF2B5EF4-FFF2-40B4-BE49-F238E27FC236}">
              <a16:creationId xmlns:a16="http://schemas.microsoft.com/office/drawing/2014/main" id="{7541CAEF-9E0E-4D00-A665-499F7B07DB7A}"/>
            </a:ext>
          </a:extLst>
        </xdr:cNvPr>
        <xdr:cNvSpPr txBox="1"/>
      </xdr:nvSpPr>
      <xdr:spPr>
        <a:xfrm>
          <a:off x="15266044" y="672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22877</xdr:rowOff>
    </xdr:from>
    <xdr:ext cx="405111" cy="259045"/>
    <xdr:sp macro="" textlink="">
      <xdr:nvSpPr>
        <xdr:cNvPr id="348" name="n_2mainValue【認定こども園・幼稚園・保育所】&#10;有形固定資産減価償却率">
          <a:extLst>
            <a:ext uri="{FF2B5EF4-FFF2-40B4-BE49-F238E27FC236}">
              <a16:creationId xmlns:a16="http://schemas.microsoft.com/office/drawing/2014/main" id="{6FF07C99-5E9F-429E-967A-949D4BB2CEE9}"/>
            </a:ext>
          </a:extLst>
        </xdr:cNvPr>
        <xdr:cNvSpPr txBox="1"/>
      </xdr:nvSpPr>
      <xdr:spPr>
        <a:xfrm>
          <a:off x="14389744" y="670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170197</xdr:rowOff>
    </xdr:from>
    <xdr:ext cx="405111" cy="259045"/>
    <xdr:sp macro="" textlink="">
      <xdr:nvSpPr>
        <xdr:cNvPr id="349" name="n_3mainValue【認定こども園・幼稚園・保育所】&#10;有形固定資産減価償却率">
          <a:extLst>
            <a:ext uri="{FF2B5EF4-FFF2-40B4-BE49-F238E27FC236}">
              <a16:creationId xmlns:a16="http://schemas.microsoft.com/office/drawing/2014/main" id="{5B0751CF-DD13-41DE-ACEF-2A14889A673A}"/>
            </a:ext>
          </a:extLst>
        </xdr:cNvPr>
        <xdr:cNvSpPr txBox="1"/>
      </xdr:nvSpPr>
      <xdr:spPr>
        <a:xfrm>
          <a:off x="13500744" y="6685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148607</xdr:rowOff>
    </xdr:from>
    <xdr:ext cx="405111" cy="259045"/>
    <xdr:sp macro="" textlink="">
      <xdr:nvSpPr>
        <xdr:cNvPr id="350" name="n_4mainValue【認定こども園・幼稚園・保育所】&#10;有形固定資産減価償却率">
          <a:extLst>
            <a:ext uri="{FF2B5EF4-FFF2-40B4-BE49-F238E27FC236}">
              <a16:creationId xmlns:a16="http://schemas.microsoft.com/office/drawing/2014/main" id="{E9CDDB68-8007-42D6-87A5-A192DC6F4380}"/>
            </a:ext>
          </a:extLst>
        </xdr:cNvPr>
        <xdr:cNvSpPr txBox="1"/>
      </xdr:nvSpPr>
      <xdr:spPr>
        <a:xfrm>
          <a:off x="12611744" y="666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1" name="正方形/長方形 350">
          <a:extLst>
            <a:ext uri="{FF2B5EF4-FFF2-40B4-BE49-F238E27FC236}">
              <a16:creationId xmlns:a16="http://schemas.microsoft.com/office/drawing/2014/main" id="{F07D43B4-F16A-4A8E-9B1A-1708E3C06A3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2" name="正方形/長方形 351">
          <a:extLst>
            <a:ext uri="{FF2B5EF4-FFF2-40B4-BE49-F238E27FC236}">
              <a16:creationId xmlns:a16="http://schemas.microsoft.com/office/drawing/2014/main" id="{0614C0A5-BC40-48C4-8220-BB0F803F1A45}"/>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3" name="正方形/長方形 352">
          <a:extLst>
            <a:ext uri="{FF2B5EF4-FFF2-40B4-BE49-F238E27FC236}">
              <a16:creationId xmlns:a16="http://schemas.microsoft.com/office/drawing/2014/main" id="{0B188A7F-F0B2-4465-B728-AD99D0F24CD7}"/>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4" name="正方形/長方形 353">
          <a:extLst>
            <a:ext uri="{FF2B5EF4-FFF2-40B4-BE49-F238E27FC236}">
              <a16:creationId xmlns:a16="http://schemas.microsoft.com/office/drawing/2014/main" id="{6CCBD36C-B6AB-4401-B8FA-8DC98B31EE44}"/>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5" name="正方形/長方形 354">
          <a:extLst>
            <a:ext uri="{FF2B5EF4-FFF2-40B4-BE49-F238E27FC236}">
              <a16:creationId xmlns:a16="http://schemas.microsoft.com/office/drawing/2014/main" id="{F3598348-2AE6-4F93-BEC1-C2941A30A76B}"/>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6" name="正方形/長方形 355">
          <a:extLst>
            <a:ext uri="{FF2B5EF4-FFF2-40B4-BE49-F238E27FC236}">
              <a16:creationId xmlns:a16="http://schemas.microsoft.com/office/drawing/2014/main" id="{D8C8FF6C-4483-458F-888B-F2A2F3F3E415}"/>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7" name="正方形/長方形 356">
          <a:extLst>
            <a:ext uri="{FF2B5EF4-FFF2-40B4-BE49-F238E27FC236}">
              <a16:creationId xmlns:a16="http://schemas.microsoft.com/office/drawing/2014/main" id="{3302C783-58BE-4A0B-B653-1FE26ABDF209}"/>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8" name="正方形/長方形 357">
          <a:extLst>
            <a:ext uri="{FF2B5EF4-FFF2-40B4-BE49-F238E27FC236}">
              <a16:creationId xmlns:a16="http://schemas.microsoft.com/office/drawing/2014/main" id="{28DF99B8-6FDB-4770-A92B-1E38A4A78A3A}"/>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59" name="テキスト ボックス 358">
          <a:extLst>
            <a:ext uri="{FF2B5EF4-FFF2-40B4-BE49-F238E27FC236}">
              <a16:creationId xmlns:a16="http://schemas.microsoft.com/office/drawing/2014/main" id="{BC16F00B-6A85-4832-98BD-09230D97DF0B}"/>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0" name="直線コネクタ 359">
          <a:extLst>
            <a:ext uri="{FF2B5EF4-FFF2-40B4-BE49-F238E27FC236}">
              <a16:creationId xmlns:a16="http://schemas.microsoft.com/office/drawing/2014/main" id="{C04EE3E6-237C-4AB9-B5B8-88EA2838145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1" name="直線コネクタ 360">
          <a:extLst>
            <a:ext uri="{FF2B5EF4-FFF2-40B4-BE49-F238E27FC236}">
              <a16:creationId xmlns:a16="http://schemas.microsoft.com/office/drawing/2014/main" id="{542B6443-E83E-4D84-8B2D-D998F24E9D0D}"/>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362" name="テキスト ボックス 361">
          <a:extLst>
            <a:ext uri="{FF2B5EF4-FFF2-40B4-BE49-F238E27FC236}">
              <a16:creationId xmlns:a16="http://schemas.microsoft.com/office/drawing/2014/main" id="{F88AFA50-1DF2-4B6B-80DD-367F7370C375}"/>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3" name="直線コネクタ 362">
          <a:extLst>
            <a:ext uri="{FF2B5EF4-FFF2-40B4-BE49-F238E27FC236}">
              <a16:creationId xmlns:a16="http://schemas.microsoft.com/office/drawing/2014/main" id="{65630CB6-975A-4497-A010-D0EEBD1DAA22}"/>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364" name="テキスト ボックス 363">
          <a:extLst>
            <a:ext uri="{FF2B5EF4-FFF2-40B4-BE49-F238E27FC236}">
              <a16:creationId xmlns:a16="http://schemas.microsoft.com/office/drawing/2014/main" id="{93643CE1-0EA7-41A2-BA5C-65E4AE8FB33F}"/>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65" name="直線コネクタ 364">
          <a:extLst>
            <a:ext uri="{FF2B5EF4-FFF2-40B4-BE49-F238E27FC236}">
              <a16:creationId xmlns:a16="http://schemas.microsoft.com/office/drawing/2014/main" id="{316CB35E-DCC1-4EB0-AA81-70FCF28997DA}"/>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366" name="テキスト ボックス 365">
          <a:extLst>
            <a:ext uri="{FF2B5EF4-FFF2-40B4-BE49-F238E27FC236}">
              <a16:creationId xmlns:a16="http://schemas.microsoft.com/office/drawing/2014/main" id="{D1BC0725-7FE5-4AA7-BFD3-E19EB3CA2135}"/>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67" name="直線コネクタ 366">
          <a:extLst>
            <a:ext uri="{FF2B5EF4-FFF2-40B4-BE49-F238E27FC236}">
              <a16:creationId xmlns:a16="http://schemas.microsoft.com/office/drawing/2014/main" id="{5B16F94E-FE38-46C4-8305-897F6A0F14D9}"/>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368" name="テキスト ボックス 367">
          <a:extLst>
            <a:ext uri="{FF2B5EF4-FFF2-40B4-BE49-F238E27FC236}">
              <a16:creationId xmlns:a16="http://schemas.microsoft.com/office/drawing/2014/main" id="{127E0162-BCC6-43E6-9CB5-C52887C55AA5}"/>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69" name="直線コネクタ 368">
          <a:extLst>
            <a:ext uri="{FF2B5EF4-FFF2-40B4-BE49-F238E27FC236}">
              <a16:creationId xmlns:a16="http://schemas.microsoft.com/office/drawing/2014/main" id="{DD4E9BF0-1C4E-4571-B957-F618D161EFE2}"/>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70" name="テキスト ボックス 369">
          <a:extLst>
            <a:ext uri="{FF2B5EF4-FFF2-40B4-BE49-F238E27FC236}">
              <a16:creationId xmlns:a16="http://schemas.microsoft.com/office/drawing/2014/main" id="{629C55AE-2707-4A30-BBD2-510F1FA761D5}"/>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1" name="【認定こども園・幼稚園・保育所】&#10;一人当たり面積グラフ枠">
          <a:extLst>
            <a:ext uri="{FF2B5EF4-FFF2-40B4-BE49-F238E27FC236}">
              <a16:creationId xmlns:a16="http://schemas.microsoft.com/office/drawing/2014/main" id="{B28BA1B5-0BEF-403D-B3BF-70EE6FF93386}"/>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147066</xdr:rowOff>
    </xdr:from>
    <xdr:to>
      <xdr:col>116</xdr:col>
      <xdr:colOff>62864</xdr:colOff>
      <xdr:row>41</xdr:row>
      <xdr:rowOff>115062</xdr:rowOff>
    </xdr:to>
    <xdr:cxnSp macro="">
      <xdr:nvCxnSpPr>
        <xdr:cNvPr id="372" name="直線コネクタ 371">
          <a:extLst>
            <a:ext uri="{FF2B5EF4-FFF2-40B4-BE49-F238E27FC236}">
              <a16:creationId xmlns:a16="http://schemas.microsoft.com/office/drawing/2014/main" id="{3A918E99-C995-4F77-9B91-1410CED89410}"/>
            </a:ext>
          </a:extLst>
        </xdr:cNvPr>
        <xdr:cNvCxnSpPr/>
      </xdr:nvCxnSpPr>
      <xdr:spPr>
        <a:xfrm flipV="1">
          <a:off x="22160864" y="5976366"/>
          <a:ext cx="0" cy="1168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118889</xdr:rowOff>
    </xdr:from>
    <xdr:ext cx="469744" cy="259045"/>
    <xdr:sp macro="" textlink="">
      <xdr:nvSpPr>
        <xdr:cNvPr id="373" name="【認定こども園・幼稚園・保育所】&#10;一人当たり面積最小値テキスト">
          <a:extLst>
            <a:ext uri="{FF2B5EF4-FFF2-40B4-BE49-F238E27FC236}">
              <a16:creationId xmlns:a16="http://schemas.microsoft.com/office/drawing/2014/main" id="{0C4CA85A-C283-425A-8EF2-869692F27392}"/>
            </a:ext>
          </a:extLst>
        </xdr:cNvPr>
        <xdr:cNvSpPr txBox="1"/>
      </xdr:nvSpPr>
      <xdr:spPr>
        <a:xfrm>
          <a:off x="22199600" y="714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115062</xdr:rowOff>
    </xdr:from>
    <xdr:to>
      <xdr:col>116</xdr:col>
      <xdr:colOff>152400</xdr:colOff>
      <xdr:row>41</xdr:row>
      <xdr:rowOff>115062</xdr:rowOff>
    </xdr:to>
    <xdr:cxnSp macro="">
      <xdr:nvCxnSpPr>
        <xdr:cNvPr id="374" name="直線コネクタ 373">
          <a:extLst>
            <a:ext uri="{FF2B5EF4-FFF2-40B4-BE49-F238E27FC236}">
              <a16:creationId xmlns:a16="http://schemas.microsoft.com/office/drawing/2014/main" id="{52F55689-BFAC-4D8A-A6FC-C705683AF26D}"/>
            </a:ext>
          </a:extLst>
        </xdr:cNvPr>
        <xdr:cNvCxnSpPr/>
      </xdr:nvCxnSpPr>
      <xdr:spPr>
        <a:xfrm>
          <a:off x="22072600" y="7144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93743</xdr:rowOff>
    </xdr:from>
    <xdr:ext cx="469744" cy="259045"/>
    <xdr:sp macro="" textlink="">
      <xdr:nvSpPr>
        <xdr:cNvPr id="375" name="【認定こども園・幼稚園・保育所】&#10;一人当たり面積最大値テキスト">
          <a:extLst>
            <a:ext uri="{FF2B5EF4-FFF2-40B4-BE49-F238E27FC236}">
              <a16:creationId xmlns:a16="http://schemas.microsoft.com/office/drawing/2014/main" id="{9AD0804E-CAAB-482B-822E-17E0D85AA332}"/>
            </a:ext>
          </a:extLst>
        </xdr:cNvPr>
        <xdr:cNvSpPr txBox="1"/>
      </xdr:nvSpPr>
      <xdr:spPr>
        <a:xfrm>
          <a:off x="22199600" y="5751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147066</xdr:rowOff>
    </xdr:from>
    <xdr:to>
      <xdr:col>116</xdr:col>
      <xdr:colOff>152400</xdr:colOff>
      <xdr:row>34</xdr:row>
      <xdr:rowOff>147066</xdr:rowOff>
    </xdr:to>
    <xdr:cxnSp macro="">
      <xdr:nvCxnSpPr>
        <xdr:cNvPr id="376" name="直線コネクタ 375">
          <a:extLst>
            <a:ext uri="{FF2B5EF4-FFF2-40B4-BE49-F238E27FC236}">
              <a16:creationId xmlns:a16="http://schemas.microsoft.com/office/drawing/2014/main" id="{D8E7AA0A-B59C-421C-AA96-8A9888E9A4AE}"/>
            </a:ext>
          </a:extLst>
        </xdr:cNvPr>
        <xdr:cNvCxnSpPr/>
      </xdr:nvCxnSpPr>
      <xdr:spPr>
        <a:xfrm>
          <a:off x="22072600" y="597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136415</xdr:rowOff>
    </xdr:from>
    <xdr:ext cx="469744" cy="259045"/>
    <xdr:sp macro="" textlink="">
      <xdr:nvSpPr>
        <xdr:cNvPr id="377" name="【認定こども園・幼稚園・保育所】&#10;一人当たり面積平均値テキスト">
          <a:extLst>
            <a:ext uri="{FF2B5EF4-FFF2-40B4-BE49-F238E27FC236}">
              <a16:creationId xmlns:a16="http://schemas.microsoft.com/office/drawing/2014/main" id="{74AFA9A4-2F0B-4037-BEF3-09DDE726234E}"/>
            </a:ext>
          </a:extLst>
        </xdr:cNvPr>
        <xdr:cNvSpPr txBox="1"/>
      </xdr:nvSpPr>
      <xdr:spPr>
        <a:xfrm>
          <a:off x="22199600" y="68229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157988</xdr:rowOff>
    </xdr:from>
    <xdr:to>
      <xdr:col>116</xdr:col>
      <xdr:colOff>114300</xdr:colOff>
      <xdr:row>40</xdr:row>
      <xdr:rowOff>88138</xdr:rowOff>
    </xdr:to>
    <xdr:sp macro="" textlink="">
      <xdr:nvSpPr>
        <xdr:cNvPr id="378" name="フローチャート: 判断 377">
          <a:extLst>
            <a:ext uri="{FF2B5EF4-FFF2-40B4-BE49-F238E27FC236}">
              <a16:creationId xmlns:a16="http://schemas.microsoft.com/office/drawing/2014/main" id="{F42F63BD-817E-4BA2-8602-A6999FE8C439}"/>
            </a:ext>
          </a:extLst>
        </xdr:cNvPr>
        <xdr:cNvSpPr/>
      </xdr:nvSpPr>
      <xdr:spPr>
        <a:xfrm>
          <a:off x="22110700" y="6844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151130</xdr:rowOff>
    </xdr:from>
    <xdr:to>
      <xdr:col>112</xdr:col>
      <xdr:colOff>38100</xdr:colOff>
      <xdr:row>40</xdr:row>
      <xdr:rowOff>81280</xdr:rowOff>
    </xdr:to>
    <xdr:sp macro="" textlink="">
      <xdr:nvSpPr>
        <xdr:cNvPr id="379" name="フローチャート: 判断 378">
          <a:extLst>
            <a:ext uri="{FF2B5EF4-FFF2-40B4-BE49-F238E27FC236}">
              <a16:creationId xmlns:a16="http://schemas.microsoft.com/office/drawing/2014/main" id="{3025E6B2-C5A0-4672-8E49-2FD0113829B3}"/>
            </a:ext>
          </a:extLst>
        </xdr:cNvPr>
        <xdr:cNvSpPr/>
      </xdr:nvSpPr>
      <xdr:spPr>
        <a:xfrm>
          <a:off x="212725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148844</xdr:rowOff>
    </xdr:from>
    <xdr:to>
      <xdr:col>107</xdr:col>
      <xdr:colOff>101600</xdr:colOff>
      <xdr:row>40</xdr:row>
      <xdr:rowOff>78994</xdr:rowOff>
    </xdr:to>
    <xdr:sp macro="" textlink="">
      <xdr:nvSpPr>
        <xdr:cNvPr id="380" name="フローチャート: 判断 379">
          <a:extLst>
            <a:ext uri="{FF2B5EF4-FFF2-40B4-BE49-F238E27FC236}">
              <a16:creationId xmlns:a16="http://schemas.microsoft.com/office/drawing/2014/main" id="{60D419DE-2075-4534-B567-C474B181D3EE}"/>
            </a:ext>
          </a:extLst>
        </xdr:cNvPr>
        <xdr:cNvSpPr/>
      </xdr:nvSpPr>
      <xdr:spPr>
        <a:xfrm>
          <a:off x="20383500" y="6835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144272</xdr:rowOff>
    </xdr:from>
    <xdr:to>
      <xdr:col>102</xdr:col>
      <xdr:colOff>165100</xdr:colOff>
      <xdr:row>40</xdr:row>
      <xdr:rowOff>74422</xdr:rowOff>
    </xdr:to>
    <xdr:sp macro="" textlink="">
      <xdr:nvSpPr>
        <xdr:cNvPr id="381" name="フローチャート: 判断 380">
          <a:extLst>
            <a:ext uri="{FF2B5EF4-FFF2-40B4-BE49-F238E27FC236}">
              <a16:creationId xmlns:a16="http://schemas.microsoft.com/office/drawing/2014/main" id="{0A7F4A67-8FD8-48CD-A40D-11DFF2F16EDA}"/>
            </a:ext>
          </a:extLst>
        </xdr:cNvPr>
        <xdr:cNvSpPr/>
      </xdr:nvSpPr>
      <xdr:spPr>
        <a:xfrm>
          <a:off x="19494500" y="6830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137414</xdr:rowOff>
    </xdr:from>
    <xdr:to>
      <xdr:col>98</xdr:col>
      <xdr:colOff>38100</xdr:colOff>
      <xdr:row>40</xdr:row>
      <xdr:rowOff>67564</xdr:rowOff>
    </xdr:to>
    <xdr:sp macro="" textlink="">
      <xdr:nvSpPr>
        <xdr:cNvPr id="382" name="フローチャート: 判断 381">
          <a:extLst>
            <a:ext uri="{FF2B5EF4-FFF2-40B4-BE49-F238E27FC236}">
              <a16:creationId xmlns:a16="http://schemas.microsoft.com/office/drawing/2014/main" id="{ADB3ADE1-7CFD-4BD5-9E12-8D610F78A8A3}"/>
            </a:ext>
          </a:extLst>
        </xdr:cNvPr>
        <xdr:cNvSpPr/>
      </xdr:nvSpPr>
      <xdr:spPr>
        <a:xfrm>
          <a:off x="18605500" y="6823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3" name="テキスト ボックス 382">
          <a:extLst>
            <a:ext uri="{FF2B5EF4-FFF2-40B4-BE49-F238E27FC236}">
              <a16:creationId xmlns:a16="http://schemas.microsoft.com/office/drawing/2014/main" id="{7EDA8C90-2888-469E-92DA-09D3A7AEC241}"/>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4" name="テキスト ボックス 383">
          <a:extLst>
            <a:ext uri="{FF2B5EF4-FFF2-40B4-BE49-F238E27FC236}">
              <a16:creationId xmlns:a16="http://schemas.microsoft.com/office/drawing/2014/main" id="{8814A65D-ABDE-4011-A18B-C566241186F9}"/>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5" name="テキスト ボックス 384">
          <a:extLst>
            <a:ext uri="{FF2B5EF4-FFF2-40B4-BE49-F238E27FC236}">
              <a16:creationId xmlns:a16="http://schemas.microsoft.com/office/drawing/2014/main" id="{9F03DDC8-3953-4385-AD78-59D2279B2277}"/>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6" name="テキスト ボックス 385">
          <a:extLst>
            <a:ext uri="{FF2B5EF4-FFF2-40B4-BE49-F238E27FC236}">
              <a16:creationId xmlns:a16="http://schemas.microsoft.com/office/drawing/2014/main" id="{90734A4C-7FCC-4A37-B90A-8AD5EEA3DBAE}"/>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7" name="テキスト ボックス 386">
          <a:extLst>
            <a:ext uri="{FF2B5EF4-FFF2-40B4-BE49-F238E27FC236}">
              <a16:creationId xmlns:a16="http://schemas.microsoft.com/office/drawing/2014/main" id="{1392AFED-D5F9-4E31-96A5-ACDA396F5DB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128270</xdr:rowOff>
    </xdr:from>
    <xdr:to>
      <xdr:col>116</xdr:col>
      <xdr:colOff>114300</xdr:colOff>
      <xdr:row>39</xdr:row>
      <xdr:rowOff>58420</xdr:rowOff>
    </xdr:to>
    <xdr:sp macro="" textlink="">
      <xdr:nvSpPr>
        <xdr:cNvPr id="388" name="楕円 387">
          <a:extLst>
            <a:ext uri="{FF2B5EF4-FFF2-40B4-BE49-F238E27FC236}">
              <a16:creationId xmlns:a16="http://schemas.microsoft.com/office/drawing/2014/main" id="{B09B1BAD-518E-4F56-997E-DC546B44986C}"/>
            </a:ext>
          </a:extLst>
        </xdr:cNvPr>
        <xdr:cNvSpPr/>
      </xdr:nvSpPr>
      <xdr:spPr>
        <a:xfrm>
          <a:off x="22110700" y="664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151147</xdr:rowOff>
    </xdr:from>
    <xdr:ext cx="469744" cy="259045"/>
    <xdr:sp macro="" textlink="">
      <xdr:nvSpPr>
        <xdr:cNvPr id="389" name="【認定こども園・幼稚園・保育所】&#10;一人当たり面積該当値テキスト">
          <a:extLst>
            <a:ext uri="{FF2B5EF4-FFF2-40B4-BE49-F238E27FC236}">
              <a16:creationId xmlns:a16="http://schemas.microsoft.com/office/drawing/2014/main" id="{F1417EEC-F0C4-4887-B981-FC710E97A007}"/>
            </a:ext>
          </a:extLst>
        </xdr:cNvPr>
        <xdr:cNvSpPr txBox="1"/>
      </xdr:nvSpPr>
      <xdr:spPr>
        <a:xfrm>
          <a:off x="22199600" y="649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128270</xdr:rowOff>
    </xdr:from>
    <xdr:to>
      <xdr:col>112</xdr:col>
      <xdr:colOff>38100</xdr:colOff>
      <xdr:row>39</xdr:row>
      <xdr:rowOff>58420</xdr:rowOff>
    </xdr:to>
    <xdr:sp macro="" textlink="">
      <xdr:nvSpPr>
        <xdr:cNvPr id="390" name="楕円 389">
          <a:extLst>
            <a:ext uri="{FF2B5EF4-FFF2-40B4-BE49-F238E27FC236}">
              <a16:creationId xmlns:a16="http://schemas.microsoft.com/office/drawing/2014/main" id="{92C46D05-F2A2-44F9-993B-3A0D75022677}"/>
            </a:ext>
          </a:extLst>
        </xdr:cNvPr>
        <xdr:cNvSpPr/>
      </xdr:nvSpPr>
      <xdr:spPr>
        <a:xfrm>
          <a:off x="21272500" y="664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7620</xdr:rowOff>
    </xdr:from>
    <xdr:to>
      <xdr:col>116</xdr:col>
      <xdr:colOff>63500</xdr:colOff>
      <xdr:row>39</xdr:row>
      <xdr:rowOff>7620</xdr:rowOff>
    </xdr:to>
    <xdr:cxnSp macro="">
      <xdr:nvCxnSpPr>
        <xdr:cNvPr id="391" name="直線コネクタ 390">
          <a:extLst>
            <a:ext uri="{FF2B5EF4-FFF2-40B4-BE49-F238E27FC236}">
              <a16:creationId xmlns:a16="http://schemas.microsoft.com/office/drawing/2014/main" id="{2C42D8A4-0835-4033-B160-35B481EE9788}"/>
            </a:ext>
          </a:extLst>
        </xdr:cNvPr>
        <xdr:cNvCxnSpPr/>
      </xdr:nvCxnSpPr>
      <xdr:spPr>
        <a:xfrm>
          <a:off x="21323300" y="669417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128270</xdr:rowOff>
    </xdr:from>
    <xdr:to>
      <xdr:col>107</xdr:col>
      <xdr:colOff>101600</xdr:colOff>
      <xdr:row>39</xdr:row>
      <xdr:rowOff>58420</xdr:rowOff>
    </xdr:to>
    <xdr:sp macro="" textlink="">
      <xdr:nvSpPr>
        <xdr:cNvPr id="392" name="楕円 391">
          <a:extLst>
            <a:ext uri="{FF2B5EF4-FFF2-40B4-BE49-F238E27FC236}">
              <a16:creationId xmlns:a16="http://schemas.microsoft.com/office/drawing/2014/main" id="{6547395E-57EE-4FCC-8287-6D1CF4D19D24}"/>
            </a:ext>
          </a:extLst>
        </xdr:cNvPr>
        <xdr:cNvSpPr/>
      </xdr:nvSpPr>
      <xdr:spPr>
        <a:xfrm>
          <a:off x="20383500" y="664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7620</xdr:rowOff>
    </xdr:from>
    <xdr:to>
      <xdr:col>111</xdr:col>
      <xdr:colOff>177800</xdr:colOff>
      <xdr:row>39</xdr:row>
      <xdr:rowOff>7620</xdr:rowOff>
    </xdr:to>
    <xdr:cxnSp macro="">
      <xdr:nvCxnSpPr>
        <xdr:cNvPr id="393" name="直線コネクタ 392">
          <a:extLst>
            <a:ext uri="{FF2B5EF4-FFF2-40B4-BE49-F238E27FC236}">
              <a16:creationId xmlns:a16="http://schemas.microsoft.com/office/drawing/2014/main" id="{4D907DFB-476A-4640-83B6-44F96FC18A8C}"/>
            </a:ext>
          </a:extLst>
        </xdr:cNvPr>
        <xdr:cNvCxnSpPr/>
      </xdr:nvCxnSpPr>
      <xdr:spPr>
        <a:xfrm>
          <a:off x="20434300" y="66941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128270</xdr:rowOff>
    </xdr:from>
    <xdr:to>
      <xdr:col>102</xdr:col>
      <xdr:colOff>165100</xdr:colOff>
      <xdr:row>39</xdr:row>
      <xdr:rowOff>58420</xdr:rowOff>
    </xdr:to>
    <xdr:sp macro="" textlink="">
      <xdr:nvSpPr>
        <xdr:cNvPr id="394" name="楕円 393">
          <a:extLst>
            <a:ext uri="{FF2B5EF4-FFF2-40B4-BE49-F238E27FC236}">
              <a16:creationId xmlns:a16="http://schemas.microsoft.com/office/drawing/2014/main" id="{114FF95E-9AF3-4737-B310-C15EFEF324E4}"/>
            </a:ext>
          </a:extLst>
        </xdr:cNvPr>
        <xdr:cNvSpPr/>
      </xdr:nvSpPr>
      <xdr:spPr>
        <a:xfrm>
          <a:off x="19494500" y="664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7620</xdr:rowOff>
    </xdr:from>
    <xdr:to>
      <xdr:col>107</xdr:col>
      <xdr:colOff>50800</xdr:colOff>
      <xdr:row>39</xdr:row>
      <xdr:rowOff>7620</xdr:rowOff>
    </xdr:to>
    <xdr:cxnSp macro="">
      <xdr:nvCxnSpPr>
        <xdr:cNvPr id="395" name="直線コネクタ 394">
          <a:extLst>
            <a:ext uri="{FF2B5EF4-FFF2-40B4-BE49-F238E27FC236}">
              <a16:creationId xmlns:a16="http://schemas.microsoft.com/office/drawing/2014/main" id="{F8B4DBB7-4CCB-45D6-8AAE-D68CE2A1C503}"/>
            </a:ext>
          </a:extLst>
        </xdr:cNvPr>
        <xdr:cNvCxnSpPr/>
      </xdr:nvCxnSpPr>
      <xdr:spPr>
        <a:xfrm>
          <a:off x="19545300" y="66941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125984</xdr:rowOff>
    </xdr:from>
    <xdr:to>
      <xdr:col>98</xdr:col>
      <xdr:colOff>38100</xdr:colOff>
      <xdr:row>39</xdr:row>
      <xdr:rowOff>56134</xdr:rowOff>
    </xdr:to>
    <xdr:sp macro="" textlink="">
      <xdr:nvSpPr>
        <xdr:cNvPr id="396" name="楕円 395">
          <a:extLst>
            <a:ext uri="{FF2B5EF4-FFF2-40B4-BE49-F238E27FC236}">
              <a16:creationId xmlns:a16="http://schemas.microsoft.com/office/drawing/2014/main" id="{866B5E17-3F95-4A69-B824-C8C916C61B49}"/>
            </a:ext>
          </a:extLst>
        </xdr:cNvPr>
        <xdr:cNvSpPr/>
      </xdr:nvSpPr>
      <xdr:spPr>
        <a:xfrm>
          <a:off x="18605500" y="6641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5334</xdr:rowOff>
    </xdr:from>
    <xdr:to>
      <xdr:col>102</xdr:col>
      <xdr:colOff>114300</xdr:colOff>
      <xdr:row>39</xdr:row>
      <xdr:rowOff>7620</xdr:rowOff>
    </xdr:to>
    <xdr:cxnSp macro="">
      <xdr:nvCxnSpPr>
        <xdr:cNvPr id="397" name="直線コネクタ 396">
          <a:extLst>
            <a:ext uri="{FF2B5EF4-FFF2-40B4-BE49-F238E27FC236}">
              <a16:creationId xmlns:a16="http://schemas.microsoft.com/office/drawing/2014/main" id="{8586BDD1-A79A-49ED-B751-0CABEF00DFE9}"/>
            </a:ext>
          </a:extLst>
        </xdr:cNvPr>
        <xdr:cNvCxnSpPr/>
      </xdr:nvCxnSpPr>
      <xdr:spPr>
        <a:xfrm>
          <a:off x="18656300" y="669188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72407</xdr:rowOff>
    </xdr:from>
    <xdr:ext cx="469744" cy="259045"/>
    <xdr:sp macro="" textlink="">
      <xdr:nvSpPr>
        <xdr:cNvPr id="398" name="n_1aveValue【認定こども園・幼稚園・保育所】&#10;一人当たり面積">
          <a:extLst>
            <a:ext uri="{FF2B5EF4-FFF2-40B4-BE49-F238E27FC236}">
              <a16:creationId xmlns:a16="http://schemas.microsoft.com/office/drawing/2014/main" id="{C481E861-A761-4B6C-B232-87204763DC82}"/>
            </a:ext>
          </a:extLst>
        </xdr:cNvPr>
        <xdr:cNvSpPr txBox="1"/>
      </xdr:nvSpPr>
      <xdr:spPr>
        <a:xfrm>
          <a:off x="21075727" y="693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70121</xdr:rowOff>
    </xdr:from>
    <xdr:ext cx="469744" cy="259045"/>
    <xdr:sp macro="" textlink="">
      <xdr:nvSpPr>
        <xdr:cNvPr id="399" name="n_2aveValue【認定こども園・幼稚園・保育所】&#10;一人当たり面積">
          <a:extLst>
            <a:ext uri="{FF2B5EF4-FFF2-40B4-BE49-F238E27FC236}">
              <a16:creationId xmlns:a16="http://schemas.microsoft.com/office/drawing/2014/main" id="{17948AC0-B8AF-4CD8-98AF-BE1D01212B95}"/>
            </a:ext>
          </a:extLst>
        </xdr:cNvPr>
        <xdr:cNvSpPr txBox="1"/>
      </xdr:nvSpPr>
      <xdr:spPr>
        <a:xfrm>
          <a:off x="20199427" y="6928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65549</xdr:rowOff>
    </xdr:from>
    <xdr:ext cx="469744" cy="259045"/>
    <xdr:sp macro="" textlink="">
      <xdr:nvSpPr>
        <xdr:cNvPr id="400" name="n_3aveValue【認定こども園・幼稚園・保育所】&#10;一人当たり面積">
          <a:extLst>
            <a:ext uri="{FF2B5EF4-FFF2-40B4-BE49-F238E27FC236}">
              <a16:creationId xmlns:a16="http://schemas.microsoft.com/office/drawing/2014/main" id="{19C6F7FE-5BBB-45A4-9FB6-8807B9B180A6}"/>
            </a:ext>
          </a:extLst>
        </xdr:cNvPr>
        <xdr:cNvSpPr txBox="1"/>
      </xdr:nvSpPr>
      <xdr:spPr>
        <a:xfrm>
          <a:off x="19310427" y="6923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58691</xdr:rowOff>
    </xdr:from>
    <xdr:ext cx="469744" cy="259045"/>
    <xdr:sp macro="" textlink="">
      <xdr:nvSpPr>
        <xdr:cNvPr id="401" name="n_4aveValue【認定こども園・幼稚園・保育所】&#10;一人当たり面積">
          <a:extLst>
            <a:ext uri="{FF2B5EF4-FFF2-40B4-BE49-F238E27FC236}">
              <a16:creationId xmlns:a16="http://schemas.microsoft.com/office/drawing/2014/main" id="{5D051D20-9BDA-4674-B7C7-303B94E738A7}"/>
            </a:ext>
          </a:extLst>
        </xdr:cNvPr>
        <xdr:cNvSpPr txBox="1"/>
      </xdr:nvSpPr>
      <xdr:spPr>
        <a:xfrm>
          <a:off x="18421427" y="6916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74947</xdr:rowOff>
    </xdr:from>
    <xdr:ext cx="469744" cy="259045"/>
    <xdr:sp macro="" textlink="">
      <xdr:nvSpPr>
        <xdr:cNvPr id="402" name="n_1mainValue【認定こども園・幼稚園・保育所】&#10;一人当たり面積">
          <a:extLst>
            <a:ext uri="{FF2B5EF4-FFF2-40B4-BE49-F238E27FC236}">
              <a16:creationId xmlns:a16="http://schemas.microsoft.com/office/drawing/2014/main" id="{0367143E-1D53-49DD-B187-4102697F5703}"/>
            </a:ext>
          </a:extLst>
        </xdr:cNvPr>
        <xdr:cNvSpPr txBox="1"/>
      </xdr:nvSpPr>
      <xdr:spPr>
        <a:xfrm>
          <a:off x="21075727" y="641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74947</xdr:rowOff>
    </xdr:from>
    <xdr:ext cx="469744" cy="259045"/>
    <xdr:sp macro="" textlink="">
      <xdr:nvSpPr>
        <xdr:cNvPr id="403" name="n_2mainValue【認定こども園・幼稚園・保育所】&#10;一人当たり面積">
          <a:extLst>
            <a:ext uri="{FF2B5EF4-FFF2-40B4-BE49-F238E27FC236}">
              <a16:creationId xmlns:a16="http://schemas.microsoft.com/office/drawing/2014/main" id="{FAD7B4E3-CF79-4148-B47D-6190536AEC4E}"/>
            </a:ext>
          </a:extLst>
        </xdr:cNvPr>
        <xdr:cNvSpPr txBox="1"/>
      </xdr:nvSpPr>
      <xdr:spPr>
        <a:xfrm>
          <a:off x="20199427" y="641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74947</xdr:rowOff>
    </xdr:from>
    <xdr:ext cx="469744" cy="259045"/>
    <xdr:sp macro="" textlink="">
      <xdr:nvSpPr>
        <xdr:cNvPr id="404" name="n_3mainValue【認定こども園・幼稚園・保育所】&#10;一人当たり面積">
          <a:extLst>
            <a:ext uri="{FF2B5EF4-FFF2-40B4-BE49-F238E27FC236}">
              <a16:creationId xmlns:a16="http://schemas.microsoft.com/office/drawing/2014/main" id="{FF03699E-F2E8-4163-8DB1-73B293533FF4}"/>
            </a:ext>
          </a:extLst>
        </xdr:cNvPr>
        <xdr:cNvSpPr txBox="1"/>
      </xdr:nvSpPr>
      <xdr:spPr>
        <a:xfrm>
          <a:off x="19310427" y="641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72661</xdr:rowOff>
    </xdr:from>
    <xdr:ext cx="469744" cy="259045"/>
    <xdr:sp macro="" textlink="">
      <xdr:nvSpPr>
        <xdr:cNvPr id="405" name="n_4mainValue【認定こども園・幼稚園・保育所】&#10;一人当たり面積">
          <a:extLst>
            <a:ext uri="{FF2B5EF4-FFF2-40B4-BE49-F238E27FC236}">
              <a16:creationId xmlns:a16="http://schemas.microsoft.com/office/drawing/2014/main" id="{86ECA2DC-4FE4-4385-9C90-817EBA7F8636}"/>
            </a:ext>
          </a:extLst>
        </xdr:cNvPr>
        <xdr:cNvSpPr txBox="1"/>
      </xdr:nvSpPr>
      <xdr:spPr>
        <a:xfrm>
          <a:off x="18421427" y="6416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6" name="正方形/長方形 405">
          <a:extLst>
            <a:ext uri="{FF2B5EF4-FFF2-40B4-BE49-F238E27FC236}">
              <a16:creationId xmlns:a16="http://schemas.microsoft.com/office/drawing/2014/main" id="{0BCA9FA2-8C2C-440A-99EC-CA496912F1A1}"/>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7" name="正方形/長方形 406">
          <a:extLst>
            <a:ext uri="{FF2B5EF4-FFF2-40B4-BE49-F238E27FC236}">
              <a16:creationId xmlns:a16="http://schemas.microsoft.com/office/drawing/2014/main" id="{70C82704-0C54-4C69-A6FE-49F80BED39F6}"/>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8" name="正方形/長方形 407">
          <a:extLst>
            <a:ext uri="{FF2B5EF4-FFF2-40B4-BE49-F238E27FC236}">
              <a16:creationId xmlns:a16="http://schemas.microsoft.com/office/drawing/2014/main" id="{AD16A1C0-1169-4824-AD5A-6FB686A03D67}"/>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9" name="正方形/長方形 408">
          <a:extLst>
            <a:ext uri="{FF2B5EF4-FFF2-40B4-BE49-F238E27FC236}">
              <a16:creationId xmlns:a16="http://schemas.microsoft.com/office/drawing/2014/main" id="{411ADB60-B71A-4BE5-BA4F-674B041D331B}"/>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0" name="正方形/長方形 409">
          <a:extLst>
            <a:ext uri="{FF2B5EF4-FFF2-40B4-BE49-F238E27FC236}">
              <a16:creationId xmlns:a16="http://schemas.microsoft.com/office/drawing/2014/main" id="{B37A742D-A52F-4D84-84FA-CF41F8480F0E}"/>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1" name="正方形/長方形 410">
          <a:extLst>
            <a:ext uri="{FF2B5EF4-FFF2-40B4-BE49-F238E27FC236}">
              <a16:creationId xmlns:a16="http://schemas.microsoft.com/office/drawing/2014/main" id="{D906CA2C-2DB9-42A9-9693-54B15E12AECB}"/>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2" name="正方形/長方形 411">
          <a:extLst>
            <a:ext uri="{FF2B5EF4-FFF2-40B4-BE49-F238E27FC236}">
              <a16:creationId xmlns:a16="http://schemas.microsoft.com/office/drawing/2014/main" id="{C80727D5-5843-4282-B216-5F02B21A2B5B}"/>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3" name="正方形/長方形 412">
          <a:extLst>
            <a:ext uri="{FF2B5EF4-FFF2-40B4-BE49-F238E27FC236}">
              <a16:creationId xmlns:a16="http://schemas.microsoft.com/office/drawing/2014/main" id="{44333263-DFFB-4CE3-938A-420E57348FC5}"/>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4" name="テキスト ボックス 413">
          <a:extLst>
            <a:ext uri="{FF2B5EF4-FFF2-40B4-BE49-F238E27FC236}">
              <a16:creationId xmlns:a16="http://schemas.microsoft.com/office/drawing/2014/main" id="{FAEC8C33-F76D-4882-BB0C-7C4DE1A0BCC7}"/>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5" name="直線コネクタ 414">
          <a:extLst>
            <a:ext uri="{FF2B5EF4-FFF2-40B4-BE49-F238E27FC236}">
              <a16:creationId xmlns:a16="http://schemas.microsoft.com/office/drawing/2014/main" id="{AB0767D9-DC67-4A30-BA84-D756B0A4246E}"/>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6" name="テキスト ボックス 415">
          <a:extLst>
            <a:ext uri="{FF2B5EF4-FFF2-40B4-BE49-F238E27FC236}">
              <a16:creationId xmlns:a16="http://schemas.microsoft.com/office/drawing/2014/main" id="{F13C7955-B2F4-47FC-820B-76B032B801F9}"/>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417" name="直線コネクタ 416">
          <a:extLst>
            <a:ext uri="{FF2B5EF4-FFF2-40B4-BE49-F238E27FC236}">
              <a16:creationId xmlns:a16="http://schemas.microsoft.com/office/drawing/2014/main" id="{0C039ADD-18F5-4141-93FD-CDDC5F12ECEC}"/>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418" name="テキスト ボックス 417">
          <a:extLst>
            <a:ext uri="{FF2B5EF4-FFF2-40B4-BE49-F238E27FC236}">
              <a16:creationId xmlns:a16="http://schemas.microsoft.com/office/drawing/2014/main" id="{F6989143-2B6D-47A1-99E0-12DDD3C73227}"/>
            </a:ext>
          </a:extLst>
        </xdr:cNvPr>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419" name="直線コネクタ 418">
          <a:extLst>
            <a:ext uri="{FF2B5EF4-FFF2-40B4-BE49-F238E27FC236}">
              <a16:creationId xmlns:a16="http://schemas.microsoft.com/office/drawing/2014/main" id="{8B792432-141C-4DD6-A5BB-1530FD4DD156}"/>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420" name="テキスト ボックス 419">
          <a:extLst>
            <a:ext uri="{FF2B5EF4-FFF2-40B4-BE49-F238E27FC236}">
              <a16:creationId xmlns:a16="http://schemas.microsoft.com/office/drawing/2014/main" id="{1C4DAFB4-D520-49F4-B9ED-A0716D14928E}"/>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421" name="直線コネクタ 420">
          <a:extLst>
            <a:ext uri="{FF2B5EF4-FFF2-40B4-BE49-F238E27FC236}">
              <a16:creationId xmlns:a16="http://schemas.microsoft.com/office/drawing/2014/main" id="{A0955C39-EA13-4F42-B223-452AF767D3B2}"/>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422" name="テキスト ボックス 421">
          <a:extLst>
            <a:ext uri="{FF2B5EF4-FFF2-40B4-BE49-F238E27FC236}">
              <a16:creationId xmlns:a16="http://schemas.microsoft.com/office/drawing/2014/main" id="{5BE9F648-FF28-45B8-B5F1-27CD2035DDAA}"/>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423" name="直線コネクタ 422">
          <a:extLst>
            <a:ext uri="{FF2B5EF4-FFF2-40B4-BE49-F238E27FC236}">
              <a16:creationId xmlns:a16="http://schemas.microsoft.com/office/drawing/2014/main" id="{6A2A96CD-B07B-48A0-ADEE-366C994BC5AD}"/>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424" name="テキスト ボックス 423">
          <a:extLst>
            <a:ext uri="{FF2B5EF4-FFF2-40B4-BE49-F238E27FC236}">
              <a16:creationId xmlns:a16="http://schemas.microsoft.com/office/drawing/2014/main" id="{85F8E286-69F7-44DD-8E06-255DB31FD2E2}"/>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5" name="直線コネクタ 424">
          <a:extLst>
            <a:ext uri="{FF2B5EF4-FFF2-40B4-BE49-F238E27FC236}">
              <a16:creationId xmlns:a16="http://schemas.microsoft.com/office/drawing/2014/main" id="{4BC23DF3-7EBC-4695-A171-6C7339726B5E}"/>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426" name="テキスト ボックス 425">
          <a:extLst>
            <a:ext uri="{FF2B5EF4-FFF2-40B4-BE49-F238E27FC236}">
              <a16:creationId xmlns:a16="http://schemas.microsoft.com/office/drawing/2014/main" id="{77A9B0C4-57C0-469F-B8C8-00DD4676F997}"/>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27" name="【学校施設】&#10;有形固定資産減価償却率グラフ枠">
          <a:extLst>
            <a:ext uri="{FF2B5EF4-FFF2-40B4-BE49-F238E27FC236}">
              <a16:creationId xmlns:a16="http://schemas.microsoft.com/office/drawing/2014/main" id="{26A60A68-43CD-4564-8F31-053D109754BB}"/>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157734</xdr:rowOff>
    </xdr:from>
    <xdr:to>
      <xdr:col>85</xdr:col>
      <xdr:colOff>126364</xdr:colOff>
      <xdr:row>62</xdr:row>
      <xdr:rowOff>162306</xdr:rowOff>
    </xdr:to>
    <xdr:cxnSp macro="">
      <xdr:nvCxnSpPr>
        <xdr:cNvPr id="428" name="直線コネクタ 427">
          <a:extLst>
            <a:ext uri="{FF2B5EF4-FFF2-40B4-BE49-F238E27FC236}">
              <a16:creationId xmlns:a16="http://schemas.microsoft.com/office/drawing/2014/main" id="{F5C24863-2316-4C9F-9CB1-52890D61E942}"/>
            </a:ext>
          </a:extLst>
        </xdr:cNvPr>
        <xdr:cNvCxnSpPr/>
      </xdr:nvCxnSpPr>
      <xdr:spPr>
        <a:xfrm flipV="1">
          <a:off x="16318864" y="9587484"/>
          <a:ext cx="0" cy="1204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166133</xdr:rowOff>
    </xdr:from>
    <xdr:ext cx="405111" cy="259045"/>
    <xdr:sp macro="" textlink="">
      <xdr:nvSpPr>
        <xdr:cNvPr id="429" name="【学校施設】&#10;有形固定資産減価償却率最小値テキスト">
          <a:extLst>
            <a:ext uri="{FF2B5EF4-FFF2-40B4-BE49-F238E27FC236}">
              <a16:creationId xmlns:a16="http://schemas.microsoft.com/office/drawing/2014/main" id="{31ABFCFF-1D94-433E-96FF-DAE09170BB23}"/>
            </a:ext>
          </a:extLst>
        </xdr:cNvPr>
        <xdr:cNvSpPr txBox="1"/>
      </xdr:nvSpPr>
      <xdr:spPr>
        <a:xfrm>
          <a:off x="16357600" y="10796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162306</xdr:rowOff>
    </xdr:from>
    <xdr:to>
      <xdr:col>86</xdr:col>
      <xdr:colOff>25400</xdr:colOff>
      <xdr:row>62</xdr:row>
      <xdr:rowOff>162306</xdr:rowOff>
    </xdr:to>
    <xdr:cxnSp macro="">
      <xdr:nvCxnSpPr>
        <xdr:cNvPr id="430" name="直線コネクタ 429">
          <a:extLst>
            <a:ext uri="{FF2B5EF4-FFF2-40B4-BE49-F238E27FC236}">
              <a16:creationId xmlns:a16="http://schemas.microsoft.com/office/drawing/2014/main" id="{DC49DC97-8982-4829-B085-1D96D0131D9E}"/>
            </a:ext>
          </a:extLst>
        </xdr:cNvPr>
        <xdr:cNvCxnSpPr/>
      </xdr:nvCxnSpPr>
      <xdr:spPr>
        <a:xfrm>
          <a:off x="16230600" y="10792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104411</xdr:rowOff>
    </xdr:from>
    <xdr:ext cx="405111" cy="259045"/>
    <xdr:sp macro="" textlink="">
      <xdr:nvSpPr>
        <xdr:cNvPr id="431" name="【学校施設】&#10;有形固定資産減価償却率最大値テキスト">
          <a:extLst>
            <a:ext uri="{FF2B5EF4-FFF2-40B4-BE49-F238E27FC236}">
              <a16:creationId xmlns:a16="http://schemas.microsoft.com/office/drawing/2014/main" id="{A7150690-B50A-4C31-8FAF-2A78855CA00B}"/>
            </a:ext>
          </a:extLst>
        </xdr:cNvPr>
        <xdr:cNvSpPr txBox="1"/>
      </xdr:nvSpPr>
      <xdr:spPr>
        <a:xfrm>
          <a:off x="16357600" y="9362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157734</xdr:rowOff>
    </xdr:from>
    <xdr:to>
      <xdr:col>86</xdr:col>
      <xdr:colOff>25400</xdr:colOff>
      <xdr:row>55</xdr:row>
      <xdr:rowOff>157734</xdr:rowOff>
    </xdr:to>
    <xdr:cxnSp macro="">
      <xdr:nvCxnSpPr>
        <xdr:cNvPr id="432" name="直線コネクタ 431">
          <a:extLst>
            <a:ext uri="{FF2B5EF4-FFF2-40B4-BE49-F238E27FC236}">
              <a16:creationId xmlns:a16="http://schemas.microsoft.com/office/drawing/2014/main" id="{BFB5EE89-A526-4158-9C20-3A82D0792BB2}"/>
            </a:ext>
          </a:extLst>
        </xdr:cNvPr>
        <xdr:cNvCxnSpPr/>
      </xdr:nvCxnSpPr>
      <xdr:spPr>
        <a:xfrm>
          <a:off x="16230600" y="9587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81805</xdr:rowOff>
    </xdr:from>
    <xdr:ext cx="405111" cy="259045"/>
    <xdr:sp macro="" textlink="">
      <xdr:nvSpPr>
        <xdr:cNvPr id="433" name="【学校施設】&#10;有形固定資産減価償却率平均値テキスト">
          <a:extLst>
            <a:ext uri="{FF2B5EF4-FFF2-40B4-BE49-F238E27FC236}">
              <a16:creationId xmlns:a16="http://schemas.microsoft.com/office/drawing/2014/main" id="{F6351962-BC18-4170-9BAC-31FBD7EF6088}"/>
            </a:ext>
          </a:extLst>
        </xdr:cNvPr>
        <xdr:cNvSpPr txBox="1"/>
      </xdr:nvSpPr>
      <xdr:spPr>
        <a:xfrm>
          <a:off x="16357600" y="100259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58928</xdr:rowOff>
    </xdr:from>
    <xdr:to>
      <xdr:col>85</xdr:col>
      <xdr:colOff>177800</xdr:colOff>
      <xdr:row>59</xdr:row>
      <xdr:rowOff>160528</xdr:rowOff>
    </xdr:to>
    <xdr:sp macro="" textlink="">
      <xdr:nvSpPr>
        <xdr:cNvPr id="434" name="フローチャート: 判断 433">
          <a:extLst>
            <a:ext uri="{FF2B5EF4-FFF2-40B4-BE49-F238E27FC236}">
              <a16:creationId xmlns:a16="http://schemas.microsoft.com/office/drawing/2014/main" id="{7DF51076-8D45-4C74-B0B0-3D0109982D47}"/>
            </a:ext>
          </a:extLst>
        </xdr:cNvPr>
        <xdr:cNvSpPr/>
      </xdr:nvSpPr>
      <xdr:spPr>
        <a:xfrm>
          <a:off x="16268700" y="1017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24638</xdr:rowOff>
    </xdr:from>
    <xdr:to>
      <xdr:col>81</xdr:col>
      <xdr:colOff>101600</xdr:colOff>
      <xdr:row>59</xdr:row>
      <xdr:rowOff>126238</xdr:rowOff>
    </xdr:to>
    <xdr:sp macro="" textlink="">
      <xdr:nvSpPr>
        <xdr:cNvPr id="435" name="フローチャート: 判断 434">
          <a:extLst>
            <a:ext uri="{FF2B5EF4-FFF2-40B4-BE49-F238E27FC236}">
              <a16:creationId xmlns:a16="http://schemas.microsoft.com/office/drawing/2014/main" id="{A3543590-0315-420C-87CC-DEAA01A5C84D}"/>
            </a:ext>
          </a:extLst>
        </xdr:cNvPr>
        <xdr:cNvSpPr/>
      </xdr:nvSpPr>
      <xdr:spPr>
        <a:xfrm>
          <a:off x="15430500" y="10140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22352</xdr:rowOff>
    </xdr:from>
    <xdr:to>
      <xdr:col>76</xdr:col>
      <xdr:colOff>165100</xdr:colOff>
      <xdr:row>59</xdr:row>
      <xdr:rowOff>123952</xdr:rowOff>
    </xdr:to>
    <xdr:sp macro="" textlink="">
      <xdr:nvSpPr>
        <xdr:cNvPr id="436" name="フローチャート: 判断 435">
          <a:extLst>
            <a:ext uri="{FF2B5EF4-FFF2-40B4-BE49-F238E27FC236}">
              <a16:creationId xmlns:a16="http://schemas.microsoft.com/office/drawing/2014/main" id="{5E90BCC9-CCC6-4A29-9774-53DF93D49557}"/>
            </a:ext>
          </a:extLst>
        </xdr:cNvPr>
        <xdr:cNvSpPr/>
      </xdr:nvSpPr>
      <xdr:spPr>
        <a:xfrm>
          <a:off x="14541500" y="1013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159512</xdr:rowOff>
    </xdr:from>
    <xdr:to>
      <xdr:col>72</xdr:col>
      <xdr:colOff>38100</xdr:colOff>
      <xdr:row>59</xdr:row>
      <xdr:rowOff>89662</xdr:rowOff>
    </xdr:to>
    <xdr:sp macro="" textlink="">
      <xdr:nvSpPr>
        <xdr:cNvPr id="437" name="フローチャート: 判断 436">
          <a:extLst>
            <a:ext uri="{FF2B5EF4-FFF2-40B4-BE49-F238E27FC236}">
              <a16:creationId xmlns:a16="http://schemas.microsoft.com/office/drawing/2014/main" id="{3DFE00E0-7909-42CF-8B43-09A30AF0347B}"/>
            </a:ext>
          </a:extLst>
        </xdr:cNvPr>
        <xdr:cNvSpPr/>
      </xdr:nvSpPr>
      <xdr:spPr>
        <a:xfrm>
          <a:off x="13652500" y="10103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141224</xdr:rowOff>
    </xdr:from>
    <xdr:to>
      <xdr:col>67</xdr:col>
      <xdr:colOff>101600</xdr:colOff>
      <xdr:row>59</xdr:row>
      <xdr:rowOff>71374</xdr:rowOff>
    </xdr:to>
    <xdr:sp macro="" textlink="">
      <xdr:nvSpPr>
        <xdr:cNvPr id="438" name="フローチャート: 判断 437">
          <a:extLst>
            <a:ext uri="{FF2B5EF4-FFF2-40B4-BE49-F238E27FC236}">
              <a16:creationId xmlns:a16="http://schemas.microsoft.com/office/drawing/2014/main" id="{167BA100-FE7D-42B0-AF6E-CD53311BFF3D}"/>
            </a:ext>
          </a:extLst>
        </xdr:cNvPr>
        <xdr:cNvSpPr/>
      </xdr:nvSpPr>
      <xdr:spPr>
        <a:xfrm>
          <a:off x="12763500" y="10085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39" name="テキスト ボックス 438">
          <a:extLst>
            <a:ext uri="{FF2B5EF4-FFF2-40B4-BE49-F238E27FC236}">
              <a16:creationId xmlns:a16="http://schemas.microsoft.com/office/drawing/2014/main" id="{05C3D828-7B11-4629-8754-88014ECCA633}"/>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0" name="テキスト ボックス 439">
          <a:extLst>
            <a:ext uri="{FF2B5EF4-FFF2-40B4-BE49-F238E27FC236}">
              <a16:creationId xmlns:a16="http://schemas.microsoft.com/office/drawing/2014/main" id="{A0237841-6838-435A-92EB-6DABF5E6C4D2}"/>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1" name="テキスト ボックス 440">
          <a:extLst>
            <a:ext uri="{FF2B5EF4-FFF2-40B4-BE49-F238E27FC236}">
              <a16:creationId xmlns:a16="http://schemas.microsoft.com/office/drawing/2014/main" id="{3C8B9501-3B25-423A-A8D9-7AC6E689FB4E}"/>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2" name="テキスト ボックス 441">
          <a:extLst>
            <a:ext uri="{FF2B5EF4-FFF2-40B4-BE49-F238E27FC236}">
              <a16:creationId xmlns:a16="http://schemas.microsoft.com/office/drawing/2014/main" id="{5E912228-610A-4472-8BDC-BA402DBAAFD1}"/>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3" name="テキスト ボックス 442">
          <a:extLst>
            <a:ext uri="{FF2B5EF4-FFF2-40B4-BE49-F238E27FC236}">
              <a16:creationId xmlns:a16="http://schemas.microsoft.com/office/drawing/2014/main" id="{5640C75B-102E-41E1-AF3E-6AE7C58A809E}"/>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138938</xdr:rowOff>
    </xdr:from>
    <xdr:to>
      <xdr:col>85</xdr:col>
      <xdr:colOff>177800</xdr:colOff>
      <xdr:row>61</xdr:row>
      <xdr:rowOff>69088</xdr:rowOff>
    </xdr:to>
    <xdr:sp macro="" textlink="">
      <xdr:nvSpPr>
        <xdr:cNvPr id="444" name="楕円 443">
          <a:extLst>
            <a:ext uri="{FF2B5EF4-FFF2-40B4-BE49-F238E27FC236}">
              <a16:creationId xmlns:a16="http://schemas.microsoft.com/office/drawing/2014/main" id="{1404B635-9202-42FB-91F4-6FE65BCBBFDA}"/>
            </a:ext>
          </a:extLst>
        </xdr:cNvPr>
        <xdr:cNvSpPr/>
      </xdr:nvSpPr>
      <xdr:spPr>
        <a:xfrm>
          <a:off x="16268700" y="10425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117365</xdr:rowOff>
    </xdr:from>
    <xdr:ext cx="405111" cy="259045"/>
    <xdr:sp macro="" textlink="">
      <xdr:nvSpPr>
        <xdr:cNvPr id="445" name="【学校施設】&#10;有形固定資産減価償却率該当値テキスト">
          <a:extLst>
            <a:ext uri="{FF2B5EF4-FFF2-40B4-BE49-F238E27FC236}">
              <a16:creationId xmlns:a16="http://schemas.microsoft.com/office/drawing/2014/main" id="{07326FA8-2B65-47F4-A5D8-37895FC806C3}"/>
            </a:ext>
          </a:extLst>
        </xdr:cNvPr>
        <xdr:cNvSpPr txBox="1"/>
      </xdr:nvSpPr>
      <xdr:spPr>
        <a:xfrm>
          <a:off x="16357600" y="104043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136652</xdr:rowOff>
    </xdr:from>
    <xdr:to>
      <xdr:col>81</xdr:col>
      <xdr:colOff>101600</xdr:colOff>
      <xdr:row>61</xdr:row>
      <xdr:rowOff>66802</xdr:rowOff>
    </xdr:to>
    <xdr:sp macro="" textlink="">
      <xdr:nvSpPr>
        <xdr:cNvPr id="446" name="楕円 445">
          <a:extLst>
            <a:ext uri="{FF2B5EF4-FFF2-40B4-BE49-F238E27FC236}">
              <a16:creationId xmlns:a16="http://schemas.microsoft.com/office/drawing/2014/main" id="{765E81A3-33C2-499D-89D3-2EEFBCC72692}"/>
            </a:ext>
          </a:extLst>
        </xdr:cNvPr>
        <xdr:cNvSpPr/>
      </xdr:nvSpPr>
      <xdr:spPr>
        <a:xfrm>
          <a:off x="15430500" y="10423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16002</xdr:rowOff>
    </xdr:from>
    <xdr:to>
      <xdr:col>85</xdr:col>
      <xdr:colOff>127000</xdr:colOff>
      <xdr:row>61</xdr:row>
      <xdr:rowOff>18288</xdr:rowOff>
    </xdr:to>
    <xdr:cxnSp macro="">
      <xdr:nvCxnSpPr>
        <xdr:cNvPr id="447" name="直線コネクタ 446">
          <a:extLst>
            <a:ext uri="{FF2B5EF4-FFF2-40B4-BE49-F238E27FC236}">
              <a16:creationId xmlns:a16="http://schemas.microsoft.com/office/drawing/2014/main" id="{1A217AC4-D4A6-409A-97F6-19E16C7EDF90}"/>
            </a:ext>
          </a:extLst>
        </xdr:cNvPr>
        <xdr:cNvCxnSpPr/>
      </xdr:nvCxnSpPr>
      <xdr:spPr>
        <a:xfrm>
          <a:off x="15481300" y="10474452"/>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106934</xdr:rowOff>
    </xdr:from>
    <xdr:to>
      <xdr:col>76</xdr:col>
      <xdr:colOff>165100</xdr:colOff>
      <xdr:row>61</xdr:row>
      <xdr:rowOff>37084</xdr:rowOff>
    </xdr:to>
    <xdr:sp macro="" textlink="">
      <xdr:nvSpPr>
        <xdr:cNvPr id="448" name="楕円 447">
          <a:extLst>
            <a:ext uri="{FF2B5EF4-FFF2-40B4-BE49-F238E27FC236}">
              <a16:creationId xmlns:a16="http://schemas.microsoft.com/office/drawing/2014/main" id="{332CE17B-07E7-43DD-AA00-03AAC5E085B5}"/>
            </a:ext>
          </a:extLst>
        </xdr:cNvPr>
        <xdr:cNvSpPr/>
      </xdr:nvSpPr>
      <xdr:spPr>
        <a:xfrm>
          <a:off x="14541500" y="10393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157734</xdr:rowOff>
    </xdr:from>
    <xdr:to>
      <xdr:col>81</xdr:col>
      <xdr:colOff>50800</xdr:colOff>
      <xdr:row>61</xdr:row>
      <xdr:rowOff>16002</xdr:rowOff>
    </xdr:to>
    <xdr:cxnSp macro="">
      <xdr:nvCxnSpPr>
        <xdr:cNvPr id="449" name="直線コネクタ 448">
          <a:extLst>
            <a:ext uri="{FF2B5EF4-FFF2-40B4-BE49-F238E27FC236}">
              <a16:creationId xmlns:a16="http://schemas.microsoft.com/office/drawing/2014/main" id="{FA701BCC-0565-43D5-B990-563A1375D4B6}"/>
            </a:ext>
          </a:extLst>
        </xdr:cNvPr>
        <xdr:cNvCxnSpPr/>
      </xdr:nvCxnSpPr>
      <xdr:spPr>
        <a:xfrm>
          <a:off x="14592300" y="10444734"/>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72644</xdr:rowOff>
    </xdr:from>
    <xdr:to>
      <xdr:col>72</xdr:col>
      <xdr:colOff>38100</xdr:colOff>
      <xdr:row>61</xdr:row>
      <xdr:rowOff>2794</xdr:rowOff>
    </xdr:to>
    <xdr:sp macro="" textlink="">
      <xdr:nvSpPr>
        <xdr:cNvPr id="450" name="楕円 449">
          <a:extLst>
            <a:ext uri="{FF2B5EF4-FFF2-40B4-BE49-F238E27FC236}">
              <a16:creationId xmlns:a16="http://schemas.microsoft.com/office/drawing/2014/main" id="{B05A3F9D-3F11-4C10-A4FB-D396552E1222}"/>
            </a:ext>
          </a:extLst>
        </xdr:cNvPr>
        <xdr:cNvSpPr/>
      </xdr:nvSpPr>
      <xdr:spPr>
        <a:xfrm>
          <a:off x="13652500" y="10359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123444</xdr:rowOff>
    </xdr:from>
    <xdr:to>
      <xdr:col>76</xdr:col>
      <xdr:colOff>114300</xdr:colOff>
      <xdr:row>60</xdr:row>
      <xdr:rowOff>157734</xdr:rowOff>
    </xdr:to>
    <xdr:cxnSp macro="">
      <xdr:nvCxnSpPr>
        <xdr:cNvPr id="451" name="直線コネクタ 450">
          <a:extLst>
            <a:ext uri="{FF2B5EF4-FFF2-40B4-BE49-F238E27FC236}">
              <a16:creationId xmlns:a16="http://schemas.microsoft.com/office/drawing/2014/main" id="{CFF855DA-41D4-442C-8607-B9C4394449DA}"/>
            </a:ext>
          </a:extLst>
        </xdr:cNvPr>
        <xdr:cNvCxnSpPr/>
      </xdr:nvCxnSpPr>
      <xdr:spPr>
        <a:xfrm>
          <a:off x="13703300" y="10410444"/>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40640</xdr:rowOff>
    </xdr:from>
    <xdr:to>
      <xdr:col>67</xdr:col>
      <xdr:colOff>101600</xdr:colOff>
      <xdr:row>60</xdr:row>
      <xdr:rowOff>142240</xdr:rowOff>
    </xdr:to>
    <xdr:sp macro="" textlink="">
      <xdr:nvSpPr>
        <xdr:cNvPr id="452" name="楕円 451">
          <a:extLst>
            <a:ext uri="{FF2B5EF4-FFF2-40B4-BE49-F238E27FC236}">
              <a16:creationId xmlns:a16="http://schemas.microsoft.com/office/drawing/2014/main" id="{9BE666D8-F383-4694-991A-B941B522457A}"/>
            </a:ext>
          </a:extLst>
        </xdr:cNvPr>
        <xdr:cNvSpPr/>
      </xdr:nvSpPr>
      <xdr:spPr>
        <a:xfrm>
          <a:off x="12763500" y="1032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91440</xdr:rowOff>
    </xdr:from>
    <xdr:to>
      <xdr:col>71</xdr:col>
      <xdr:colOff>177800</xdr:colOff>
      <xdr:row>60</xdr:row>
      <xdr:rowOff>123444</xdr:rowOff>
    </xdr:to>
    <xdr:cxnSp macro="">
      <xdr:nvCxnSpPr>
        <xdr:cNvPr id="453" name="直線コネクタ 452">
          <a:extLst>
            <a:ext uri="{FF2B5EF4-FFF2-40B4-BE49-F238E27FC236}">
              <a16:creationId xmlns:a16="http://schemas.microsoft.com/office/drawing/2014/main" id="{C3E34607-E079-4420-A79B-741CD6DDC1E7}"/>
            </a:ext>
          </a:extLst>
        </xdr:cNvPr>
        <xdr:cNvCxnSpPr/>
      </xdr:nvCxnSpPr>
      <xdr:spPr>
        <a:xfrm>
          <a:off x="12814300" y="1037844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142765</xdr:rowOff>
    </xdr:from>
    <xdr:ext cx="405111" cy="259045"/>
    <xdr:sp macro="" textlink="">
      <xdr:nvSpPr>
        <xdr:cNvPr id="454" name="n_1aveValue【学校施設】&#10;有形固定資産減価償却率">
          <a:extLst>
            <a:ext uri="{FF2B5EF4-FFF2-40B4-BE49-F238E27FC236}">
              <a16:creationId xmlns:a16="http://schemas.microsoft.com/office/drawing/2014/main" id="{F13CDD5F-FF2A-40E1-97F4-3E6A01B5C9AD}"/>
            </a:ext>
          </a:extLst>
        </xdr:cNvPr>
        <xdr:cNvSpPr txBox="1"/>
      </xdr:nvSpPr>
      <xdr:spPr>
        <a:xfrm>
          <a:off x="15266044" y="9915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140479</xdr:rowOff>
    </xdr:from>
    <xdr:ext cx="405111" cy="259045"/>
    <xdr:sp macro="" textlink="">
      <xdr:nvSpPr>
        <xdr:cNvPr id="455" name="n_2aveValue【学校施設】&#10;有形固定資産減価償却率">
          <a:extLst>
            <a:ext uri="{FF2B5EF4-FFF2-40B4-BE49-F238E27FC236}">
              <a16:creationId xmlns:a16="http://schemas.microsoft.com/office/drawing/2014/main" id="{E907F16B-BE0C-4DD7-8034-0D1E02A1BC60}"/>
            </a:ext>
          </a:extLst>
        </xdr:cNvPr>
        <xdr:cNvSpPr txBox="1"/>
      </xdr:nvSpPr>
      <xdr:spPr>
        <a:xfrm>
          <a:off x="14389744" y="9913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106189</xdr:rowOff>
    </xdr:from>
    <xdr:ext cx="405111" cy="259045"/>
    <xdr:sp macro="" textlink="">
      <xdr:nvSpPr>
        <xdr:cNvPr id="456" name="n_3aveValue【学校施設】&#10;有形固定資産減価償却率">
          <a:extLst>
            <a:ext uri="{FF2B5EF4-FFF2-40B4-BE49-F238E27FC236}">
              <a16:creationId xmlns:a16="http://schemas.microsoft.com/office/drawing/2014/main" id="{22A3753D-DAAA-4672-95D9-A44E66FCA1CB}"/>
            </a:ext>
          </a:extLst>
        </xdr:cNvPr>
        <xdr:cNvSpPr txBox="1"/>
      </xdr:nvSpPr>
      <xdr:spPr>
        <a:xfrm>
          <a:off x="13500744" y="9878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87901</xdr:rowOff>
    </xdr:from>
    <xdr:ext cx="405111" cy="259045"/>
    <xdr:sp macro="" textlink="">
      <xdr:nvSpPr>
        <xdr:cNvPr id="457" name="n_4aveValue【学校施設】&#10;有形固定資産減価償却率">
          <a:extLst>
            <a:ext uri="{FF2B5EF4-FFF2-40B4-BE49-F238E27FC236}">
              <a16:creationId xmlns:a16="http://schemas.microsoft.com/office/drawing/2014/main" id="{F75CD80D-521A-4A08-ACA0-279C8E3F26C6}"/>
            </a:ext>
          </a:extLst>
        </xdr:cNvPr>
        <xdr:cNvSpPr txBox="1"/>
      </xdr:nvSpPr>
      <xdr:spPr>
        <a:xfrm>
          <a:off x="12611744" y="9860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57929</xdr:rowOff>
    </xdr:from>
    <xdr:ext cx="405111" cy="259045"/>
    <xdr:sp macro="" textlink="">
      <xdr:nvSpPr>
        <xdr:cNvPr id="458" name="n_1mainValue【学校施設】&#10;有形固定資産減価償却率">
          <a:extLst>
            <a:ext uri="{FF2B5EF4-FFF2-40B4-BE49-F238E27FC236}">
              <a16:creationId xmlns:a16="http://schemas.microsoft.com/office/drawing/2014/main" id="{1117F2E2-AC49-4087-AEEC-6357794BF9A1}"/>
            </a:ext>
          </a:extLst>
        </xdr:cNvPr>
        <xdr:cNvSpPr txBox="1"/>
      </xdr:nvSpPr>
      <xdr:spPr>
        <a:xfrm>
          <a:off x="15266044" y="10516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28211</xdr:rowOff>
    </xdr:from>
    <xdr:ext cx="405111" cy="259045"/>
    <xdr:sp macro="" textlink="">
      <xdr:nvSpPr>
        <xdr:cNvPr id="459" name="n_2mainValue【学校施設】&#10;有形固定資産減価償却率">
          <a:extLst>
            <a:ext uri="{FF2B5EF4-FFF2-40B4-BE49-F238E27FC236}">
              <a16:creationId xmlns:a16="http://schemas.microsoft.com/office/drawing/2014/main" id="{93796027-87EE-49B9-986D-22BD0F97D452}"/>
            </a:ext>
          </a:extLst>
        </xdr:cNvPr>
        <xdr:cNvSpPr txBox="1"/>
      </xdr:nvSpPr>
      <xdr:spPr>
        <a:xfrm>
          <a:off x="14389744" y="10486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165371</xdr:rowOff>
    </xdr:from>
    <xdr:ext cx="405111" cy="259045"/>
    <xdr:sp macro="" textlink="">
      <xdr:nvSpPr>
        <xdr:cNvPr id="460" name="n_3mainValue【学校施設】&#10;有形固定資産減価償却率">
          <a:extLst>
            <a:ext uri="{FF2B5EF4-FFF2-40B4-BE49-F238E27FC236}">
              <a16:creationId xmlns:a16="http://schemas.microsoft.com/office/drawing/2014/main" id="{D1404C21-438D-4EC7-9198-93A8BF3FD6E1}"/>
            </a:ext>
          </a:extLst>
        </xdr:cNvPr>
        <xdr:cNvSpPr txBox="1"/>
      </xdr:nvSpPr>
      <xdr:spPr>
        <a:xfrm>
          <a:off x="13500744" y="10452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133367</xdr:rowOff>
    </xdr:from>
    <xdr:ext cx="405111" cy="259045"/>
    <xdr:sp macro="" textlink="">
      <xdr:nvSpPr>
        <xdr:cNvPr id="461" name="n_4mainValue【学校施設】&#10;有形固定資産減価償却率">
          <a:extLst>
            <a:ext uri="{FF2B5EF4-FFF2-40B4-BE49-F238E27FC236}">
              <a16:creationId xmlns:a16="http://schemas.microsoft.com/office/drawing/2014/main" id="{6E37B1A9-6B08-471C-A682-D1970704D73D}"/>
            </a:ext>
          </a:extLst>
        </xdr:cNvPr>
        <xdr:cNvSpPr txBox="1"/>
      </xdr:nvSpPr>
      <xdr:spPr>
        <a:xfrm>
          <a:off x="12611744" y="1042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2" name="正方形/長方形 461">
          <a:extLst>
            <a:ext uri="{FF2B5EF4-FFF2-40B4-BE49-F238E27FC236}">
              <a16:creationId xmlns:a16="http://schemas.microsoft.com/office/drawing/2014/main" id="{EDBE664A-2CA6-4DEF-96FA-4BFB2A69A267}"/>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3" name="正方形/長方形 462">
          <a:extLst>
            <a:ext uri="{FF2B5EF4-FFF2-40B4-BE49-F238E27FC236}">
              <a16:creationId xmlns:a16="http://schemas.microsoft.com/office/drawing/2014/main" id="{B9974A18-15B7-493D-84F4-B4F7E2CCF69C}"/>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4" name="正方形/長方形 463">
          <a:extLst>
            <a:ext uri="{FF2B5EF4-FFF2-40B4-BE49-F238E27FC236}">
              <a16:creationId xmlns:a16="http://schemas.microsoft.com/office/drawing/2014/main" id="{22EAFF4A-BA3A-4F6B-81AD-7ABE2A7CF309}"/>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65" name="正方形/長方形 464">
          <a:extLst>
            <a:ext uri="{FF2B5EF4-FFF2-40B4-BE49-F238E27FC236}">
              <a16:creationId xmlns:a16="http://schemas.microsoft.com/office/drawing/2014/main" id="{7750F20C-CD3B-4DA5-A7BF-B074C82C38C8}"/>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66" name="正方形/長方形 465">
          <a:extLst>
            <a:ext uri="{FF2B5EF4-FFF2-40B4-BE49-F238E27FC236}">
              <a16:creationId xmlns:a16="http://schemas.microsoft.com/office/drawing/2014/main" id="{9E5A0EBA-9FAA-4C97-94C5-E5E1990B454C}"/>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67" name="正方形/長方形 466">
          <a:extLst>
            <a:ext uri="{FF2B5EF4-FFF2-40B4-BE49-F238E27FC236}">
              <a16:creationId xmlns:a16="http://schemas.microsoft.com/office/drawing/2014/main" id="{5ED423DA-E312-4B32-B8A9-BDF1F52AC9BD}"/>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68" name="正方形/長方形 467">
          <a:extLst>
            <a:ext uri="{FF2B5EF4-FFF2-40B4-BE49-F238E27FC236}">
              <a16:creationId xmlns:a16="http://schemas.microsoft.com/office/drawing/2014/main" id="{2D42E524-146D-42CD-822B-C0B0633C0EFC}"/>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69" name="正方形/長方形 468">
          <a:extLst>
            <a:ext uri="{FF2B5EF4-FFF2-40B4-BE49-F238E27FC236}">
              <a16:creationId xmlns:a16="http://schemas.microsoft.com/office/drawing/2014/main" id="{3EBC1754-6011-4810-A640-8AB2289FB69A}"/>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0" name="テキスト ボックス 469">
          <a:extLst>
            <a:ext uri="{FF2B5EF4-FFF2-40B4-BE49-F238E27FC236}">
              <a16:creationId xmlns:a16="http://schemas.microsoft.com/office/drawing/2014/main" id="{FCDED42E-079B-4DED-AEA5-405A69E95978}"/>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1" name="直線コネクタ 470">
          <a:extLst>
            <a:ext uri="{FF2B5EF4-FFF2-40B4-BE49-F238E27FC236}">
              <a16:creationId xmlns:a16="http://schemas.microsoft.com/office/drawing/2014/main" id="{9C523C52-3E64-4DC8-B545-35713451582B}"/>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72" name="テキスト ボックス 471">
          <a:extLst>
            <a:ext uri="{FF2B5EF4-FFF2-40B4-BE49-F238E27FC236}">
              <a16:creationId xmlns:a16="http://schemas.microsoft.com/office/drawing/2014/main" id="{74EF0266-A798-4AE3-A6E2-0953711F0621}"/>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473" name="直線コネクタ 472">
          <a:extLst>
            <a:ext uri="{FF2B5EF4-FFF2-40B4-BE49-F238E27FC236}">
              <a16:creationId xmlns:a16="http://schemas.microsoft.com/office/drawing/2014/main" id="{B18DB3A6-A1CD-41D7-978C-97799AB3138E}"/>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474" name="テキスト ボックス 473">
          <a:extLst>
            <a:ext uri="{FF2B5EF4-FFF2-40B4-BE49-F238E27FC236}">
              <a16:creationId xmlns:a16="http://schemas.microsoft.com/office/drawing/2014/main" id="{A93A0851-7327-45D3-A0BB-08E5A4E7E4F4}"/>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75" name="直線コネクタ 474">
          <a:extLst>
            <a:ext uri="{FF2B5EF4-FFF2-40B4-BE49-F238E27FC236}">
              <a16:creationId xmlns:a16="http://schemas.microsoft.com/office/drawing/2014/main" id="{8ED654EE-6249-4885-8317-0E57C8357C1C}"/>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76" name="テキスト ボックス 475">
          <a:extLst>
            <a:ext uri="{FF2B5EF4-FFF2-40B4-BE49-F238E27FC236}">
              <a16:creationId xmlns:a16="http://schemas.microsoft.com/office/drawing/2014/main" id="{3EDA158A-EF6F-4085-B9D0-B9DDE5527B92}"/>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477" name="直線コネクタ 476">
          <a:extLst>
            <a:ext uri="{FF2B5EF4-FFF2-40B4-BE49-F238E27FC236}">
              <a16:creationId xmlns:a16="http://schemas.microsoft.com/office/drawing/2014/main" id="{72AA197F-3009-4DA0-B53C-D3BBC7F1CCF0}"/>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478" name="テキスト ボックス 477">
          <a:extLst>
            <a:ext uri="{FF2B5EF4-FFF2-40B4-BE49-F238E27FC236}">
              <a16:creationId xmlns:a16="http://schemas.microsoft.com/office/drawing/2014/main" id="{605A41A3-2F37-4AEF-81B9-AB054EC0F3D1}"/>
            </a:ext>
          </a:extLst>
        </xdr:cNvPr>
        <xdr:cNvSpPr txBox="1"/>
      </xdr:nvSpPr>
      <xdr:spPr>
        <a:xfrm>
          <a:off x="17820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79" name="直線コネクタ 478">
          <a:extLst>
            <a:ext uri="{FF2B5EF4-FFF2-40B4-BE49-F238E27FC236}">
              <a16:creationId xmlns:a16="http://schemas.microsoft.com/office/drawing/2014/main" id="{347E8129-A42F-4933-8B73-A87E838D070A}"/>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0" name="テキスト ボックス 479">
          <a:extLst>
            <a:ext uri="{FF2B5EF4-FFF2-40B4-BE49-F238E27FC236}">
              <a16:creationId xmlns:a16="http://schemas.microsoft.com/office/drawing/2014/main" id="{924D4F14-7E21-4DA0-8416-1FBFB1E42639}"/>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1" name="【学校施設】&#10;一人当たり面積グラフ枠">
          <a:extLst>
            <a:ext uri="{FF2B5EF4-FFF2-40B4-BE49-F238E27FC236}">
              <a16:creationId xmlns:a16="http://schemas.microsoft.com/office/drawing/2014/main" id="{6C105DA4-37D7-4FDF-ACA7-7D8C88C5A18A}"/>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138874</xdr:rowOff>
    </xdr:from>
    <xdr:to>
      <xdr:col>116</xdr:col>
      <xdr:colOff>62864</xdr:colOff>
      <xdr:row>63</xdr:row>
      <xdr:rowOff>101156</xdr:rowOff>
    </xdr:to>
    <xdr:cxnSp macro="">
      <xdr:nvCxnSpPr>
        <xdr:cNvPr id="482" name="直線コネクタ 481">
          <a:extLst>
            <a:ext uri="{FF2B5EF4-FFF2-40B4-BE49-F238E27FC236}">
              <a16:creationId xmlns:a16="http://schemas.microsoft.com/office/drawing/2014/main" id="{5A2E5CD1-11C0-48BA-B1FB-998E45EE81C9}"/>
            </a:ext>
          </a:extLst>
        </xdr:cNvPr>
        <xdr:cNvCxnSpPr/>
      </xdr:nvCxnSpPr>
      <xdr:spPr>
        <a:xfrm flipV="1">
          <a:off x="22160864" y="9740074"/>
          <a:ext cx="0" cy="1162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104983</xdr:rowOff>
    </xdr:from>
    <xdr:ext cx="469744" cy="259045"/>
    <xdr:sp macro="" textlink="">
      <xdr:nvSpPr>
        <xdr:cNvPr id="483" name="【学校施設】&#10;一人当たり面積最小値テキスト">
          <a:extLst>
            <a:ext uri="{FF2B5EF4-FFF2-40B4-BE49-F238E27FC236}">
              <a16:creationId xmlns:a16="http://schemas.microsoft.com/office/drawing/2014/main" id="{B546AD3D-1F92-41BA-8868-12FB3267ADED}"/>
            </a:ext>
          </a:extLst>
        </xdr:cNvPr>
        <xdr:cNvSpPr txBox="1"/>
      </xdr:nvSpPr>
      <xdr:spPr>
        <a:xfrm>
          <a:off x="22199600" y="10906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101156</xdr:rowOff>
    </xdr:from>
    <xdr:to>
      <xdr:col>116</xdr:col>
      <xdr:colOff>152400</xdr:colOff>
      <xdr:row>63</xdr:row>
      <xdr:rowOff>101156</xdr:rowOff>
    </xdr:to>
    <xdr:cxnSp macro="">
      <xdr:nvCxnSpPr>
        <xdr:cNvPr id="484" name="直線コネクタ 483">
          <a:extLst>
            <a:ext uri="{FF2B5EF4-FFF2-40B4-BE49-F238E27FC236}">
              <a16:creationId xmlns:a16="http://schemas.microsoft.com/office/drawing/2014/main" id="{152DBC07-5AF7-4A8D-A5EA-A7C721607063}"/>
            </a:ext>
          </a:extLst>
        </xdr:cNvPr>
        <xdr:cNvCxnSpPr/>
      </xdr:nvCxnSpPr>
      <xdr:spPr>
        <a:xfrm>
          <a:off x="22072600" y="10902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85551</xdr:rowOff>
    </xdr:from>
    <xdr:ext cx="469744" cy="259045"/>
    <xdr:sp macro="" textlink="">
      <xdr:nvSpPr>
        <xdr:cNvPr id="485" name="【学校施設】&#10;一人当たり面積最大値テキスト">
          <a:extLst>
            <a:ext uri="{FF2B5EF4-FFF2-40B4-BE49-F238E27FC236}">
              <a16:creationId xmlns:a16="http://schemas.microsoft.com/office/drawing/2014/main" id="{7A197DD0-D627-48AE-8FE3-524E83D9AE6A}"/>
            </a:ext>
          </a:extLst>
        </xdr:cNvPr>
        <xdr:cNvSpPr txBox="1"/>
      </xdr:nvSpPr>
      <xdr:spPr>
        <a:xfrm>
          <a:off x="22199600" y="9515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138874</xdr:rowOff>
    </xdr:from>
    <xdr:to>
      <xdr:col>116</xdr:col>
      <xdr:colOff>152400</xdr:colOff>
      <xdr:row>56</xdr:row>
      <xdr:rowOff>138874</xdr:rowOff>
    </xdr:to>
    <xdr:cxnSp macro="">
      <xdr:nvCxnSpPr>
        <xdr:cNvPr id="486" name="直線コネクタ 485">
          <a:extLst>
            <a:ext uri="{FF2B5EF4-FFF2-40B4-BE49-F238E27FC236}">
              <a16:creationId xmlns:a16="http://schemas.microsoft.com/office/drawing/2014/main" id="{519800F4-E2B6-4DAB-B522-32BF9C3BCD89}"/>
            </a:ext>
          </a:extLst>
        </xdr:cNvPr>
        <xdr:cNvCxnSpPr/>
      </xdr:nvCxnSpPr>
      <xdr:spPr>
        <a:xfrm>
          <a:off x="22072600" y="9740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73804</xdr:rowOff>
    </xdr:from>
    <xdr:ext cx="469744" cy="259045"/>
    <xdr:sp macro="" textlink="">
      <xdr:nvSpPr>
        <xdr:cNvPr id="487" name="【学校施設】&#10;一人当たり面積平均値テキスト">
          <a:extLst>
            <a:ext uri="{FF2B5EF4-FFF2-40B4-BE49-F238E27FC236}">
              <a16:creationId xmlns:a16="http://schemas.microsoft.com/office/drawing/2014/main" id="{2C5A39DC-B6F4-4E95-AA08-A758DEEBBCCB}"/>
            </a:ext>
          </a:extLst>
        </xdr:cNvPr>
        <xdr:cNvSpPr txBox="1"/>
      </xdr:nvSpPr>
      <xdr:spPr>
        <a:xfrm>
          <a:off x="22199600" y="103608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50927</xdr:rowOff>
    </xdr:from>
    <xdr:to>
      <xdr:col>116</xdr:col>
      <xdr:colOff>114300</xdr:colOff>
      <xdr:row>61</xdr:row>
      <xdr:rowOff>152527</xdr:rowOff>
    </xdr:to>
    <xdr:sp macro="" textlink="">
      <xdr:nvSpPr>
        <xdr:cNvPr id="488" name="フローチャート: 判断 487">
          <a:extLst>
            <a:ext uri="{FF2B5EF4-FFF2-40B4-BE49-F238E27FC236}">
              <a16:creationId xmlns:a16="http://schemas.microsoft.com/office/drawing/2014/main" id="{F456900B-13AC-4F43-99BF-B54DDAFA6CDF}"/>
            </a:ext>
          </a:extLst>
        </xdr:cNvPr>
        <xdr:cNvSpPr/>
      </xdr:nvSpPr>
      <xdr:spPr>
        <a:xfrm>
          <a:off x="22110700" y="10509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61214</xdr:rowOff>
    </xdr:from>
    <xdr:to>
      <xdr:col>112</xdr:col>
      <xdr:colOff>38100</xdr:colOff>
      <xdr:row>61</xdr:row>
      <xdr:rowOff>162814</xdr:rowOff>
    </xdr:to>
    <xdr:sp macro="" textlink="">
      <xdr:nvSpPr>
        <xdr:cNvPr id="489" name="フローチャート: 判断 488">
          <a:extLst>
            <a:ext uri="{FF2B5EF4-FFF2-40B4-BE49-F238E27FC236}">
              <a16:creationId xmlns:a16="http://schemas.microsoft.com/office/drawing/2014/main" id="{B81B792E-1437-4D40-92FE-1B621221F516}"/>
            </a:ext>
          </a:extLst>
        </xdr:cNvPr>
        <xdr:cNvSpPr/>
      </xdr:nvSpPr>
      <xdr:spPr>
        <a:xfrm>
          <a:off x="21272500" y="10519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67501</xdr:rowOff>
    </xdr:from>
    <xdr:to>
      <xdr:col>107</xdr:col>
      <xdr:colOff>101600</xdr:colOff>
      <xdr:row>61</xdr:row>
      <xdr:rowOff>169101</xdr:rowOff>
    </xdr:to>
    <xdr:sp macro="" textlink="">
      <xdr:nvSpPr>
        <xdr:cNvPr id="490" name="フローチャート: 判断 489">
          <a:extLst>
            <a:ext uri="{FF2B5EF4-FFF2-40B4-BE49-F238E27FC236}">
              <a16:creationId xmlns:a16="http://schemas.microsoft.com/office/drawing/2014/main" id="{DB6D1C90-4B10-4082-9116-4980209AF36F}"/>
            </a:ext>
          </a:extLst>
        </xdr:cNvPr>
        <xdr:cNvSpPr/>
      </xdr:nvSpPr>
      <xdr:spPr>
        <a:xfrm>
          <a:off x="20383500" y="1052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57214</xdr:rowOff>
    </xdr:from>
    <xdr:to>
      <xdr:col>102</xdr:col>
      <xdr:colOff>165100</xdr:colOff>
      <xdr:row>61</xdr:row>
      <xdr:rowOff>158814</xdr:rowOff>
    </xdr:to>
    <xdr:sp macro="" textlink="">
      <xdr:nvSpPr>
        <xdr:cNvPr id="491" name="フローチャート: 判断 490">
          <a:extLst>
            <a:ext uri="{FF2B5EF4-FFF2-40B4-BE49-F238E27FC236}">
              <a16:creationId xmlns:a16="http://schemas.microsoft.com/office/drawing/2014/main" id="{48A3C88F-2483-466B-9AF0-95CDB9657FFE}"/>
            </a:ext>
          </a:extLst>
        </xdr:cNvPr>
        <xdr:cNvSpPr/>
      </xdr:nvSpPr>
      <xdr:spPr>
        <a:xfrm>
          <a:off x="19494500" y="10515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69786</xdr:rowOff>
    </xdr:from>
    <xdr:to>
      <xdr:col>98</xdr:col>
      <xdr:colOff>38100</xdr:colOff>
      <xdr:row>61</xdr:row>
      <xdr:rowOff>171386</xdr:rowOff>
    </xdr:to>
    <xdr:sp macro="" textlink="">
      <xdr:nvSpPr>
        <xdr:cNvPr id="492" name="フローチャート: 判断 491">
          <a:extLst>
            <a:ext uri="{FF2B5EF4-FFF2-40B4-BE49-F238E27FC236}">
              <a16:creationId xmlns:a16="http://schemas.microsoft.com/office/drawing/2014/main" id="{BBA906A0-085F-4A52-81DC-AE8E71CEBAEA}"/>
            </a:ext>
          </a:extLst>
        </xdr:cNvPr>
        <xdr:cNvSpPr/>
      </xdr:nvSpPr>
      <xdr:spPr>
        <a:xfrm>
          <a:off x="18605500" y="10528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93" name="テキスト ボックス 492">
          <a:extLst>
            <a:ext uri="{FF2B5EF4-FFF2-40B4-BE49-F238E27FC236}">
              <a16:creationId xmlns:a16="http://schemas.microsoft.com/office/drawing/2014/main" id="{525E90E8-7B80-4830-A4DA-33839960C7AD}"/>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94" name="テキスト ボックス 493">
          <a:extLst>
            <a:ext uri="{FF2B5EF4-FFF2-40B4-BE49-F238E27FC236}">
              <a16:creationId xmlns:a16="http://schemas.microsoft.com/office/drawing/2014/main" id="{F7044B23-6815-4A49-A077-CAD66F1FC603}"/>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95" name="テキスト ボックス 494">
          <a:extLst>
            <a:ext uri="{FF2B5EF4-FFF2-40B4-BE49-F238E27FC236}">
              <a16:creationId xmlns:a16="http://schemas.microsoft.com/office/drawing/2014/main" id="{59E34D68-9084-421A-8EA9-111D447DF506}"/>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96" name="テキスト ボックス 495">
          <a:extLst>
            <a:ext uri="{FF2B5EF4-FFF2-40B4-BE49-F238E27FC236}">
              <a16:creationId xmlns:a16="http://schemas.microsoft.com/office/drawing/2014/main" id="{C3E1546E-FC63-4E32-B92B-DB49E6B47FB1}"/>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97" name="テキスト ボックス 496">
          <a:extLst>
            <a:ext uri="{FF2B5EF4-FFF2-40B4-BE49-F238E27FC236}">
              <a16:creationId xmlns:a16="http://schemas.microsoft.com/office/drawing/2014/main" id="{12389059-F361-4A83-ADB7-BD803D4CDD1E}"/>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40069</xdr:rowOff>
    </xdr:from>
    <xdr:to>
      <xdr:col>116</xdr:col>
      <xdr:colOff>114300</xdr:colOff>
      <xdr:row>62</xdr:row>
      <xdr:rowOff>141669</xdr:rowOff>
    </xdr:to>
    <xdr:sp macro="" textlink="">
      <xdr:nvSpPr>
        <xdr:cNvPr id="498" name="楕円 497">
          <a:extLst>
            <a:ext uri="{FF2B5EF4-FFF2-40B4-BE49-F238E27FC236}">
              <a16:creationId xmlns:a16="http://schemas.microsoft.com/office/drawing/2014/main" id="{081FFB75-8DA9-4F03-A9B1-846909B0BCD9}"/>
            </a:ext>
          </a:extLst>
        </xdr:cNvPr>
        <xdr:cNvSpPr/>
      </xdr:nvSpPr>
      <xdr:spPr>
        <a:xfrm>
          <a:off x="22110700" y="10669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18496</xdr:rowOff>
    </xdr:from>
    <xdr:ext cx="469744" cy="259045"/>
    <xdr:sp macro="" textlink="">
      <xdr:nvSpPr>
        <xdr:cNvPr id="499" name="【学校施設】&#10;一人当たり面積該当値テキスト">
          <a:extLst>
            <a:ext uri="{FF2B5EF4-FFF2-40B4-BE49-F238E27FC236}">
              <a16:creationId xmlns:a16="http://schemas.microsoft.com/office/drawing/2014/main" id="{1CDE1228-CC55-4712-AEA5-72B23AE7A013}"/>
            </a:ext>
          </a:extLst>
        </xdr:cNvPr>
        <xdr:cNvSpPr txBox="1"/>
      </xdr:nvSpPr>
      <xdr:spPr>
        <a:xfrm>
          <a:off x="22199600" y="10648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41211</xdr:rowOff>
    </xdr:from>
    <xdr:to>
      <xdr:col>112</xdr:col>
      <xdr:colOff>38100</xdr:colOff>
      <xdr:row>62</xdr:row>
      <xdr:rowOff>142811</xdr:rowOff>
    </xdr:to>
    <xdr:sp macro="" textlink="">
      <xdr:nvSpPr>
        <xdr:cNvPr id="500" name="楕円 499">
          <a:extLst>
            <a:ext uri="{FF2B5EF4-FFF2-40B4-BE49-F238E27FC236}">
              <a16:creationId xmlns:a16="http://schemas.microsoft.com/office/drawing/2014/main" id="{BCF832FF-977F-4BDD-8B70-D2B742C9867B}"/>
            </a:ext>
          </a:extLst>
        </xdr:cNvPr>
        <xdr:cNvSpPr/>
      </xdr:nvSpPr>
      <xdr:spPr>
        <a:xfrm>
          <a:off x="21272500" y="10671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90869</xdr:rowOff>
    </xdr:from>
    <xdr:to>
      <xdr:col>116</xdr:col>
      <xdr:colOff>63500</xdr:colOff>
      <xdr:row>62</xdr:row>
      <xdr:rowOff>92011</xdr:rowOff>
    </xdr:to>
    <xdr:cxnSp macro="">
      <xdr:nvCxnSpPr>
        <xdr:cNvPr id="501" name="直線コネクタ 500">
          <a:extLst>
            <a:ext uri="{FF2B5EF4-FFF2-40B4-BE49-F238E27FC236}">
              <a16:creationId xmlns:a16="http://schemas.microsoft.com/office/drawing/2014/main" id="{BBA705B1-60B6-4C2A-B166-2DD58D24807E}"/>
            </a:ext>
          </a:extLst>
        </xdr:cNvPr>
        <xdr:cNvCxnSpPr/>
      </xdr:nvCxnSpPr>
      <xdr:spPr>
        <a:xfrm flipV="1">
          <a:off x="21323300" y="10720769"/>
          <a:ext cx="83820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40069</xdr:rowOff>
    </xdr:from>
    <xdr:to>
      <xdr:col>107</xdr:col>
      <xdr:colOff>101600</xdr:colOff>
      <xdr:row>62</xdr:row>
      <xdr:rowOff>141669</xdr:rowOff>
    </xdr:to>
    <xdr:sp macro="" textlink="">
      <xdr:nvSpPr>
        <xdr:cNvPr id="502" name="楕円 501">
          <a:extLst>
            <a:ext uri="{FF2B5EF4-FFF2-40B4-BE49-F238E27FC236}">
              <a16:creationId xmlns:a16="http://schemas.microsoft.com/office/drawing/2014/main" id="{64262B7D-56FE-4A3C-BBC6-1DDD5CA25154}"/>
            </a:ext>
          </a:extLst>
        </xdr:cNvPr>
        <xdr:cNvSpPr/>
      </xdr:nvSpPr>
      <xdr:spPr>
        <a:xfrm>
          <a:off x="20383500" y="10669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90869</xdr:rowOff>
    </xdr:from>
    <xdr:to>
      <xdr:col>111</xdr:col>
      <xdr:colOff>177800</xdr:colOff>
      <xdr:row>62</xdr:row>
      <xdr:rowOff>92011</xdr:rowOff>
    </xdr:to>
    <xdr:cxnSp macro="">
      <xdr:nvCxnSpPr>
        <xdr:cNvPr id="503" name="直線コネクタ 502">
          <a:extLst>
            <a:ext uri="{FF2B5EF4-FFF2-40B4-BE49-F238E27FC236}">
              <a16:creationId xmlns:a16="http://schemas.microsoft.com/office/drawing/2014/main" id="{ED279CE1-60D9-4718-814A-D4BDB80C5A8B}"/>
            </a:ext>
          </a:extLst>
        </xdr:cNvPr>
        <xdr:cNvCxnSpPr/>
      </xdr:nvCxnSpPr>
      <xdr:spPr>
        <a:xfrm>
          <a:off x="20434300" y="10720769"/>
          <a:ext cx="88900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39497</xdr:rowOff>
    </xdr:from>
    <xdr:to>
      <xdr:col>102</xdr:col>
      <xdr:colOff>165100</xdr:colOff>
      <xdr:row>62</xdr:row>
      <xdr:rowOff>141097</xdr:rowOff>
    </xdr:to>
    <xdr:sp macro="" textlink="">
      <xdr:nvSpPr>
        <xdr:cNvPr id="504" name="楕円 503">
          <a:extLst>
            <a:ext uri="{FF2B5EF4-FFF2-40B4-BE49-F238E27FC236}">
              <a16:creationId xmlns:a16="http://schemas.microsoft.com/office/drawing/2014/main" id="{55B258B8-B5E1-4C81-A14F-13C2F2CE9CAF}"/>
            </a:ext>
          </a:extLst>
        </xdr:cNvPr>
        <xdr:cNvSpPr/>
      </xdr:nvSpPr>
      <xdr:spPr>
        <a:xfrm>
          <a:off x="19494500" y="10669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90297</xdr:rowOff>
    </xdr:from>
    <xdr:to>
      <xdr:col>107</xdr:col>
      <xdr:colOff>50800</xdr:colOff>
      <xdr:row>62</xdr:row>
      <xdr:rowOff>90869</xdr:rowOff>
    </xdr:to>
    <xdr:cxnSp macro="">
      <xdr:nvCxnSpPr>
        <xdr:cNvPr id="505" name="直線コネクタ 504">
          <a:extLst>
            <a:ext uri="{FF2B5EF4-FFF2-40B4-BE49-F238E27FC236}">
              <a16:creationId xmlns:a16="http://schemas.microsoft.com/office/drawing/2014/main" id="{D2F98014-E470-4CA3-8620-4D409CF41C0E}"/>
            </a:ext>
          </a:extLst>
        </xdr:cNvPr>
        <xdr:cNvCxnSpPr/>
      </xdr:nvCxnSpPr>
      <xdr:spPr>
        <a:xfrm>
          <a:off x="19545300" y="10720197"/>
          <a:ext cx="88900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37782</xdr:rowOff>
    </xdr:from>
    <xdr:to>
      <xdr:col>98</xdr:col>
      <xdr:colOff>38100</xdr:colOff>
      <xdr:row>62</xdr:row>
      <xdr:rowOff>139382</xdr:rowOff>
    </xdr:to>
    <xdr:sp macro="" textlink="">
      <xdr:nvSpPr>
        <xdr:cNvPr id="506" name="楕円 505">
          <a:extLst>
            <a:ext uri="{FF2B5EF4-FFF2-40B4-BE49-F238E27FC236}">
              <a16:creationId xmlns:a16="http://schemas.microsoft.com/office/drawing/2014/main" id="{AEDBDE4B-C1AC-45D6-8C0A-D2244738BFE3}"/>
            </a:ext>
          </a:extLst>
        </xdr:cNvPr>
        <xdr:cNvSpPr/>
      </xdr:nvSpPr>
      <xdr:spPr>
        <a:xfrm>
          <a:off x="18605500" y="10667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88582</xdr:rowOff>
    </xdr:from>
    <xdr:to>
      <xdr:col>102</xdr:col>
      <xdr:colOff>114300</xdr:colOff>
      <xdr:row>62</xdr:row>
      <xdr:rowOff>90297</xdr:rowOff>
    </xdr:to>
    <xdr:cxnSp macro="">
      <xdr:nvCxnSpPr>
        <xdr:cNvPr id="507" name="直線コネクタ 506">
          <a:extLst>
            <a:ext uri="{FF2B5EF4-FFF2-40B4-BE49-F238E27FC236}">
              <a16:creationId xmlns:a16="http://schemas.microsoft.com/office/drawing/2014/main" id="{9BFCFEA1-4E12-4D34-BC9C-0F0712B17AAA}"/>
            </a:ext>
          </a:extLst>
        </xdr:cNvPr>
        <xdr:cNvCxnSpPr/>
      </xdr:nvCxnSpPr>
      <xdr:spPr>
        <a:xfrm>
          <a:off x="18656300" y="10718482"/>
          <a:ext cx="88900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7891</xdr:rowOff>
    </xdr:from>
    <xdr:ext cx="469744" cy="259045"/>
    <xdr:sp macro="" textlink="">
      <xdr:nvSpPr>
        <xdr:cNvPr id="508" name="n_1aveValue【学校施設】&#10;一人当たり面積">
          <a:extLst>
            <a:ext uri="{FF2B5EF4-FFF2-40B4-BE49-F238E27FC236}">
              <a16:creationId xmlns:a16="http://schemas.microsoft.com/office/drawing/2014/main" id="{3EDF487C-6054-49C1-9F12-D7BCA0E0AF80}"/>
            </a:ext>
          </a:extLst>
        </xdr:cNvPr>
        <xdr:cNvSpPr txBox="1"/>
      </xdr:nvSpPr>
      <xdr:spPr>
        <a:xfrm>
          <a:off x="21075727" y="10294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14178</xdr:rowOff>
    </xdr:from>
    <xdr:ext cx="469744" cy="259045"/>
    <xdr:sp macro="" textlink="">
      <xdr:nvSpPr>
        <xdr:cNvPr id="509" name="n_2aveValue【学校施設】&#10;一人当たり面積">
          <a:extLst>
            <a:ext uri="{FF2B5EF4-FFF2-40B4-BE49-F238E27FC236}">
              <a16:creationId xmlns:a16="http://schemas.microsoft.com/office/drawing/2014/main" id="{48FB500E-3062-40FD-9FD8-CEA41350E9D8}"/>
            </a:ext>
          </a:extLst>
        </xdr:cNvPr>
        <xdr:cNvSpPr txBox="1"/>
      </xdr:nvSpPr>
      <xdr:spPr>
        <a:xfrm>
          <a:off x="20199427" y="10301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3891</xdr:rowOff>
    </xdr:from>
    <xdr:ext cx="469744" cy="259045"/>
    <xdr:sp macro="" textlink="">
      <xdr:nvSpPr>
        <xdr:cNvPr id="510" name="n_3aveValue【学校施設】&#10;一人当たり面積">
          <a:extLst>
            <a:ext uri="{FF2B5EF4-FFF2-40B4-BE49-F238E27FC236}">
              <a16:creationId xmlns:a16="http://schemas.microsoft.com/office/drawing/2014/main" id="{B55FCB95-D751-4B9D-B3F6-F3CE8A5E7C22}"/>
            </a:ext>
          </a:extLst>
        </xdr:cNvPr>
        <xdr:cNvSpPr txBox="1"/>
      </xdr:nvSpPr>
      <xdr:spPr>
        <a:xfrm>
          <a:off x="19310427" y="10290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16463</xdr:rowOff>
    </xdr:from>
    <xdr:ext cx="469744" cy="259045"/>
    <xdr:sp macro="" textlink="">
      <xdr:nvSpPr>
        <xdr:cNvPr id="511" name="n_4aveValue【学校施設】&#10;一人当たり面積">
          <a:extLst>
            <a:ext uri="{FF2B5EF4-FFF2-40B4-BE49-F238E27FC236}">
              <a16:creationId xmlns:a16="http://schemas.microsoft.com/office/drawing/2014/main" id="{F3A964E9-C570-4F11-BDB7-A29D39F55B76}"/>
            </a:ext>
          </a:extLst>
        </xdr:cNvPr>
        <xdr:cNvSpPr txBox="1"/>
      </xdr:nvSpPr>
      <xdr:spPr>
        <a:xfrm>
          <a:off x="18421427" y="10303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133938</xdr:rowOff>
    </xdr:from>
    <xdr:ext cx="469744" cy="259045"/>
    <xdr:sp macro="" textlink="">
      <xdr:nvSpPr>
        <xdr:cNvPr id="512" name="n_1mainValue【学校施設】&#10;一人当たり面積">
          <a:extLst>
            <a:ext uri="{FF2B5EF4-FFF2-40B4-BE49-F238E27FC236}">
              <a16:creationId xmlns:a16="http://schemas.microsoft.com/office/drawing/2014/main" id="{FE341B51-15FA-4F5D-B25F-3FA052E94FC9}"/>
            </a:ext>
          </a:extLst>
        </xdr:cNvPr>
        <xdr:cNvSpPr txBox="1"/>
      </xdr:nvSpPr>
      <xdr:spPr>
        <a:xfrm>
          <a:off x="21075727" y="10763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132796</xdr:rowOff>
    </xdr:from>
    <xdr:ext cx="469744" cy="259045"/>
    <xdr:sp macro="" textlink="">
      <xdr:nvSpPr>
        <xdr:cNvPr id="513" name="n_2mainValue【学校施設】&#10;一人当たり面積">
          <a:extLst>
            <a:ext uri="{FF2B5EF4-FFF2-40B4-BE49-F238E27FC236}">
              <a16:creationId xmlns:a16="http://schemas.microsoft.com/office/drawing/2014/main" id="{D3A0A2D5-910A-450E-956F-00428C42A036}"/>
            </a:ext>
          </a:extLst>
        </xdr:cNvPr>
        <xdr:cNvSpPr txBox="1"/>
      </xdr:nvSpPr>
      <xdr:spPr>
        <a:xfrm>
          <a:off x="20199427" y="10762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132224</xdr:rowOff>
    </xdr:from>
    <xdr:ext cx="469744" cy="259045"/>
    <xdr:sp macro="" textlink="">
      <xdr:nvSpPr>
        <xdr:cNvPr id="514" name="n_3mainValue【学校施設】&#10;一人当たり面積">
          <a:extLst>
            <a:ext uri="{FF2B5EF4-FFF2-40B4-BE49-F238E27FC236}">
              <a16:creationId xmlns:a16="http://schemas.microsoft.com/office/drawing/2014/main" id="{28F70F66-08D5-423F-801F-96A340257FC1}"/>
            </a:ext>
          </a:extLst>
        </xdr:cNvPr>
        <xdr:cNvSpPr txBox="1"/>
      </xdr:nvSpPr>
      <xdr:spPr>
        <a:xfrm>
          <a:off x="19310427" y="10762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130509</xdr:rowOff>
    </xdr:from>
    <xdr:ext cx="469744" cy="259045"/>
    <xdr:sp macro="" textlink="">
      <xdr:nvSpPr>
        <xdr:cNvPr id="515" name="n_4mainValue【学校施設】&#10;一人当たり面積">
          <a:extLst>
            <a:ext uri="{FF2B5EF4-FFF2-40B4-BE49-F238E27FC236}">
              <a16:creationId xmlns:a16="http://schemas.microsoft.com/office/drawing/2014/main" id="{DA672A2D-244C-46E6-A762-27B7161AEA87}"/>
            </a:ext>
          </a:extLst>
        </xdr:cNvPr>
        <xdr:cNvSpPr txBox="1"/>
      </xdr:nvSpPr>
      <xdr:spPr>
        <a:xfrm>
          <a:off x="18421427" y="10760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16" name="正方形/長方形 515">
          <a:extLst>
            <a:ext uri="{FF2B5EF4-FFF2-40B4-BE49-F238E27FC236}">
              <a16:creationId xmlns:a16="http://schemas.microsoft.com/office/drawing/2014/main" id="{CE78D6CE-E3F3-460A-A2D3-227BC3E386F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17" name="正方形/長方形 516">
          <a:extLst>
            <a:ext uri="{FF2B5EF4-FFF2-40B4-BE49-F238E27FC236}">
              <a16:creationId xmlns:a16="http://schemas.microsoft.com/office/drawing/2014/main" id="{E6295452-E848-4B8C-82DA-F6393C4B7D83}"/>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18" name="正方形/長方形 517">
          <a:extLst>
            <a:ext uri="{FF2B5EF4-FFF2-40B4-BE49-F238E27FC236}">
              <a16:creationId xmlns:a16="http://schemas.microsoft.com/office/drawing/2014/main" id="{64D1A704-563A-4D78-9AEB-1B9E34A0C278}"/>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19" name="正方形/長方形 518">
          <a:extLst>
            <a:ext uri="{FF2B5EF4-FFF2-40B4-BE49-F238E27FC236}">
              <a16:creationId xmlns:a16="http://schemas.microsoft.com/office/drawing/2014/main" id="{4AA3B53B-DDF3-4383-852B-940000B2EDE4}"/>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0" name="正方形/長方形 519">
          <a:extLst>
            <a:ext uri="{FF2B5EF4-FFF2-40B4-BE49-F238E27FC236}">
              <a16:creationId xmlns:a16="http://schemas.microsoft.com/office/drawing/2014/main" id="{920735CF-F82D-4F85-A177-4F2173EA032F}"/>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1" name="正方形/長方形 520">
          <a:extLst>
            <a:ext uri="{FF2B5EF4-FFF2-40B4-BE49-F238E27FC236}">
              <a16:creationId xmlns:a16="http://schemas.microsoft.com/office/drawing/2014/main" id="{F03FB777-0ECB-44DD-BDAD-307B227D22C4}"/>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2" name="正方形/長方形 521">
          <a:extLst>
            <a:ext uri="{FF2B5EF4-FFF2-40B4-BE49-F238E27FC236}">
              <a16:creationId xmlns:a16="http://schemas.microsoft.com/office/drawing/2014/main" id="{E7F04A2C-594E-4451-8392-0ED7B2728C18}"/>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3" name="正方形/長方形 522">
          <a:extLst>
            <a:ext uri="{FF2B5EF4-FFF2-40B4-BE49-F238E27FC236}">
              <a16:creationId xmlns:a16="http://schemas.microsoft.com/office/drawing/2014/main" id="{B66A7029-E5CC-44BB-AB8D-3E354B70A7E1}"/>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24" name="テキスト ボックス 523">
          <a:extLst>
            <a:ext uri="{FF2B5EF4-FFF2-40B4-BE49-F238E27FC236}">
              <a16:creationId xmlns:a16="http://schemas.microsoft.com/office/drawing/2014/main" id="{E377C025-1EFE-46BE-B20D-823666533B78}"/>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25" name="直線コネクタ 524">
          <a:extLst>
            <a:ext uri="{FF2B5EF4-FFF2-40B4-BE49-F238E27FC236}">
              <a16:creationId xmlns:a16="http://schemas.microsoft.com/office/drawing/2014/main" id="{8A546288-4148-432B-83B0-78FE37001A86}"/>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26" name="テキスト ボックス 525">
          <a:extLst>
            <a:ext uri="{FF2B5EF4-FFF2-40B4-BE49-F238E27FC236}">
              <a16:creationId xmlns:a16="http://schemas.microsoft.com/office/drawing/2014/main" id="{6441EE46-1290-4BA2-9CCD-5BA2ABD9A663}"/>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27" name="直線コネクタ 526">
          <a:extLst>
            <a:ext uri="{FF2B5EF4-FFF2-40B4-BE49-F238E27FC236}">
              <a16:creationId xmlns:a16="http://schemas.microsoft.com/office/drawing/2014/main" id="{5E088105-4F6F-4617-A71B-24E8FC8B2633}"/>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28" name="テキスト ボックス 527">
          <a:extLst>
            <a:ext uri="{FF2B5EF4-FFF2-40B4-BE49-F238E27FC236}">
              <a16:creationId xmlns:a16="http://schemas.microsoft.com/office/drawing/2014/main" id="{F3F62910-D7C1-4117-9D7C-936A9CE4DEE5}"/>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29" name="直線コネクタ 528">
          <a:extLst>
            <a:ext uri="{FF2B5EF4-FFF2-40B4-BE49-F238E27FC236}">
              <a16:creationId xmlns:a16="http://schemas.microsoft.com/office/drawing/2014/main" id="{E02DE23A-3AAA-4402-9B86-34E50BD1550E}"/>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30" name="テキスト ボックス 529">
          <a:extLst>
            <a:ext uri="{FF2B5EF4-FFF2-40B4-BE49-F238E27FC236}">
              <a16:creationId xmlns:a16="http://schemas.microsoft.com/office/drawing/2014/main" id="{8680C738-B2ED-47AC-8CBB-7ADF6EDAFEBF}"/>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31" name="直線コネクタ 530">
          <a:extLst>
            <a:ext uri="{FF2B5EF4-FFF2-40B4-BE49-F238E27FC236}">
              <a16:creationId xmlns:a16="http://schemas.microsoft.com/office/drawing/2014/main" id="{2F9A5414-3722-41E5-BB6F-F56410A62B1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32" name="テキスト ボックス 531">
          <a:extLst>
            <a:ext uri="{FF2B5EF4-FFF2-40B4-BE49-F238E27FC236}">
              <a16:creationId xmlns:a16="http://schemas.microsoft.com/office/drawing/2014/main" id="{DA1314D9-02D3-4505-9381-115023B42D76}"/>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33" name="直線コネクタ 532">
          <a:extLst>
            <a:ext uri="{FF2B5EF4-FFF2-40B4-BE49-F238E27FC236}">
              <a16:creationId xmlns:a16="http://schemas.microsoft.com/office/drawing/2014/main" id="{2E528539-6A1A-4662-9799-1D9C3AD44055}"/>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34" name="テキスト ボックス 533">
          <a:extLst>
            <a:ext uri="{FF2B5EF4-FFF2-40B4-BE49-F238E27FC236}">
              <a16:creationId xmlns:a16="http://schemas.microsoft.com/office/drawing/2014/main" id="{F62D883D-8F46-41FF-9E3A-7E2C915D7B71}"/>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35" name="直線コネクタ 534">
          <a:extLst>
            <a:ext uri="{FF2B5EF4-FFF2-40B4-BE49-F238E27FC236}">
              <a16:creationId xmlns:a16="http://schemas.microsoft.com/office/drawing/2014/main" id="{87B70908-A87E-4A38-ABB6-73CF103C11EE}"/>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36" name="テキスト ボックス 535">
          <a:extLst>
            <a:ext uri="{FF2B5EF4-FFF2-40B4-BE49-F238E27FC236}">
              <a16:creationId xmlns:a16="http://schemas.microsoft.com/office/drawing/2014/main" id="{B2D85517-176C-4F54-9904-EA1564D0A528}"/>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37" name="直線コネクタ 536">
          <a:extLst>
            <a:ext uri="{FF2B5EF4-FFF2-40B4-BE49-F238E27FC236}">
              <a16:creationId xmlns:a16="http://schemas.microsoft.com/office/drawing/2014/main" id="{DF152ABA-BDA8-45FE-9006-5E020CC39603}"/>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38" name="テキスト ボックス 537">
          <a:extLst>
            <a:ext uri="{FF2B5EF4-FFF2-40B4-BE49-F238E27FC236}">
              <a16:creationId xmlns:a16="http://schemas.microsoft.com/office/drawing/2014/main" id="{03326BCB-C9F3-4649-A7DC-ECC9238E21EF}"/>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39" name="直線コネクタ 538">
          <a:extLst>
            <a:ext uri="{FF2B5EF4-FFF2-40B4-BE49-F238E27FC236}">
              <a16:creationId xmlns:a16="http://schemas.microsoft.com/office/drawing/2014/main" id="{FDF54598-BBE4-4EC4-924F-82B037A7F338}"/>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40" name="【児童館】&#10;有形固定資産減価償却率グラフ枠">
          <a:extLst>
            <a:ext uri="{FF2B5EF4-FFF2-40B4-BE49-F238E27FC236}">
              <a16:creationId xmlns:a16="http://schemas.microsoft.com/office/drawing/2014/main" id="{02FD9ED3-8953-410E-8209-65870D26183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108313</xdr:rowOff>
    </xdr:from>
    <xdr:to>
      <xdr:col>85</xdr:col>
      <xdr:colOff>126364</xdr:colOff>
      <xdr:row>86</xdr:row>
      <xdr:rowOff>168729</xdr:rowOff>
    </xdr:to>
    <xdr:cxnSp macro="">
      <xdr:nvCxnSpPr>
        <xdr:cNvPr id="541" name="直線コネクタ 540">
          <a:extLst>
            <a:ext uri="{FF2B5EF4-FFF2-40B4-BE49-F238E27FC236}">
              <a16:creationId xmlns:a16="http://schemas.microsoft.com/office/drawing/2014/main" id="{1D5E0119-BD3C-4A2B-8ED9-863E4C56967C}"/>
            </a:ext>
          </a:extLst>
        </xdr:cNvPr>
        <xdr:cNvCxnSpPr/>
      </xdr:nvCxnSpPr>
      <xdr:spPr>
        <a:xfrm flipV="1">
          <a:off x="16318864" y="13481413"/>
          <a:ext cx="0" cy="14320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42" name="【児童館】&#10;有形固定資産減価償却率最小値テキスト">
          <a:extLst>
            <a:ext uri="{FF2B5EF4-FFF2-40B4-BE49-F238E27FC236}">
              <a16:creationId xmlns:a16="http://schemas.microsoft.com/office/drawing/2014/main" id="{AE89D1FF-DEE2-4484-83CF-D8694F4A9A8D}"/>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43" name="直線コネクタ 542">
          <a:extLst>
            <a:ext uri="{FF2B5EF4-FFF2-40B4-BE49-F238E27FC236}">
              <a16:creationId xmlns:a16="http://schemas.microsoft.com/office/drawing/2014/main" id="{C126ADDA-2560-46EF-B467-5E59B2290E0D}"/>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54990</xdr:rowOff>
    </xdr:from>
    <xdr:ext cx="405111" cy="259045"/>
    <xdr:sp macro="" textlink="">
      <xdr:nvSpPr>
        <xdr:cNvPr id="544" name="【児童館】&#10;有形固定資産減価償却率最大値テキスト">
          <a:extLst>
            <a:ext uri="{FF2B5EF4-FFF2-40B4-BE49-F238E27FC236}">
              <a16:creationId xmlns:a16="http://schemas.microsoft.com/office/drawing/2014/main" id="{43E7C6A5-85A1-4583-B10B-D64FA33CDC42}"/>
            </a:ext>
          </a:extLst>
        </xdr:cNvPr>
        <xdr:cNvSpPr txBox="1"/>
      </xdr:nvSpPr>
      <xdr:spPr>
        <a:xfrm>
          <a:off x="16357600" y="13256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108313</xdr:rowOff>
    </xdr:from>
    <xdr:to>
      <xdr:col>86</xdr:col>
      <xdr:colOff>25400</xdr:colOff>
      <xdr:row>78</xdr:row>
      <xdr:rowOff>108313</xdr:rowOff>
    </xdr:to>
    <xdr:cxnSp macro="">
      <xdr:nvCxnSpPr>
        <xdr:cNvPr id="545" name="直線コネクタ 544">
          <a:extLst>
            <a:ext uri="{FF2B5EF4-FFF2-40B4-BE49-F238E27FC236}">
              <a16:creationId xmlns:a16="http://schemas.microsoft.com/office/drawing/2014/main" id="{2588EC81-71C4-4E03-AD4A-09EC30E7F925}"/>
            </a:ext>
          </a:extLst>
        </xdr:cNvPr>
        <xdr:cNvCxnSpPr/>
      </xdr:nvCxnSpPr>
      <xdr:spPr>
        <a:xfrm>
          <a:off x="16230600" y="13481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160038</xdr:rowOff>
    </xdr:from>
    <xdr:ext cx="405111" cy="259045"/>
    <xdr:sp macro="" textlink="">
      <xdr:nvSpPr>
        <xdr:cNvPr id="546" name="【児童館】&#10;有形固定資産減価償却率平均値テキスト">
          <a:extLst>
            <a:ext uri="{FF2B5EF4-FFF2-40B4-BE49-F238E27FC236}">
              <a16:creationId xmlns:a16="http://schemas.microsoft.com/office/drawing/2014/main" id="{7AEC0827-C963-4054-8BFA-A601A102DE17}"/>
            </a:ext>
          </a:extLst>
        </xdr:cNvPr>
        <xdr:cNvSpPr txBox="1"/>
      </xdr:nvSpPr>
      <xdr:spPr>
        <a:xfrm>
          <a:off x="16357600" y="140474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10161</xdr:rowOff>
    </xdr:from>
    <xdr:to>
      <xdr:col>85</xdr:col>
      <xdr:colOff>177800</xdr:colOff>
      <xdr:row>82</xdr:row>
      <xdr:rowOff>111761</xdr:rowOff>
    </xdr:to>
    <xdr:sp macro="" textlink="">
      <xdr:nvSpPr>
        <xdr:cNvPr id="547" name="フローチャート: 判断 546">
          <a:extLst>
            <a:ext uri="{FF2B5EF4-FFF2-40B4-BE49-F238E27FC236}">
              <a16:creationId xmlns:a16="http://schemas.microsoft.com/office/drawing/2014/main" id="{D1981A8E-F738-4853-94A6-BB36BCDCD034}"/>
            </a:ext>
          </a:extLst>
        </xdr:cNvPr>
        <xdr:cNvSpPr/>
      </xdr:nvSpPr>
      <xdr:spPr>
        <a:xfrm>
          <a:off x="16268700" y="1406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5262</xdr:rowOff>
    </xdr:from>
    <xdr:to>
      <xdr:col>81</xdr:col>
      <xdr:colOff>101600</xdr:colOff>
      <xdr:row>82</xdr:row>
      <xdr:rowOff>106862</xdr:rowOff>
    </xdr:to>
    <xdr:sp macro="" textlink="">
      <xdr:nvSpPr>
        <xdr:cNvPr id="548" name="フローチャート: 判断 547">
          <a:extLst>
            <a:ext uri="{FF2B5EF4-FFF2-40B4-BE49-F238E27FC236}">
              <a16:creationId xmlns:a16="http://schemas.microsoft.com/office/drawing/2014/main" id="{B8D428E2-3E3D-4A4E-9E31-C1B250BBD822}"/>
            </a:ext>
          </a:extLst>
        </xdr:cNvPr>
        <xdr:cNvSpPr/>
      </xdr:nvSpPr>
      <xdr:spPr>
        <a:xfrm>
          <a:off x="15430500" y="14064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163649</xdr:rowOff>
    </xdr:from>
    <xdr:to>
      <xdr:col>76</xdr:col>
      <xdr:colOff>165100</xdr:colOff>
      <xdr:row>82</xdr:row>
      <xdr:rowOff>93799</xdr:rowOff>
    </xdr:to>
    <xdr:sp macro="" textlink="">
      <xdr:nvSpPr>
        <xdr:cNvPr id="549" name="フローチャート: 判断 548">
          <a:extLst>
            <a:ext uri="{FF2B5EF4-FFF2-40B4-BE49-F238E27FC236}">
              <a16:creationId xmlns:a16="http://schemas.microsoft.com/office/drawing/2014/main" id="{B053E84F-AF8C-4491-AE6A-4B84D1A8165A}"/>
            </a:ext>
          </a:extLst>
        </xdr:cNvPr>
        <xdr:cNvSpPr/>
      </xdr:nvSpPr>
      <xdr:spPr>
        <a:xfrm>
          <a:off x="14541500" y="14051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162016</xdr:rowOff>
    </xdr:from>
    <xdr:to>
      <xdr:col>72</xdr:col>
      <xdr:colOff>38100</xdr:colOff>
      <xdr:row>82</xdr:row>
      <xdr:rowOff>92166</xdr:rowOff>
    </xdr:to>
    <xdr:sp macro="" textlink="">
      <xdr:nvSpPr>
        <xdr:cNvPr id="550" name="フローチャート: 判断 549">
          <a:extLst>
            <a:ext uri="{FF2B5EF4-FFF2-40B4-BE49-F238E27FC236}">
              <a16:creationId xmlns:a16="http://schemas.microsoft.com/office/drawing/2014/main" id="{72740816-ED72-4A18-9E33-D0EC8738623D}"/>
            </a:ext>
          </a:extLst>
        </xdr:cNvPr>
        <xdr:cNvSpPr/>
      </xdr:nvSpPr>
      <xdr:spPr>
        <a:xfrm>
          <a:off x="13652500" y="1404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157118</xdr:rowOff>
    </xdr:from>
    <xdr:to>
      <xdr:col>67</xdr:col>
      <xdr:colOff>101600</xdr:colOff>
      <xdr:row>82</xdr:row>
      <xdr:rowOff>87268</xdr:rowOff>
    </xdr:to>
    <xdr:sp macro="" textlink="">
      <xdr:nvSpPr>
        <xdr:cNvPr id="551" name="フローチャート: 判断 550">
          <a:extLst>
            <a:ext uri="{FF2B5EF4-FFF2-40B4-BE49-F238E27FC236}">
              <a16:creationId xmlns:a16="http://schemas.microsoft.com/office/drawing/2014/main" id="{14D548BC-5A82-4FB5-8981-A9FBD81DC81B}"/>
            </a:ext>
          </a:extLst>
        </xdr:cNvPr>
        <xdr:cNvSpPr/>
      </xdr:nvSpPr>
      <xdr:spPr>
        <a:xfrm>
          <a:off x="12763500" y="14044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2" name="テキスト ボックス 551">
          <a:extLst>
            <a:ext uri="{FF2B5EF4-FFF2-40B4-BE49-F238E27FC236}">
              <a16:creationId xmlns:a16="http://schemas.microsoft.com/office/drawing/2014/main" id="{CFF6E025-C431-4B7A-85F7-DD7DD7BA10B7}"/>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53" name="テキスト ボックス 552">
          <a:extLst>
            <a:ext uri="{FF2B5EF4-FFF2-40B4-BE49-F238E27FC236}">
              <a16:creationId xmlns:a16="http://schemas.microsoft.com/office/drawing/2014/main" id="{8E5F35CB-3BA8-49CE-B896-8BB8ED6EAA7E}"/>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54" name="テキスト ボックス 553">
          <a:extLst>
            <a:ext uri="{FF2B5EF4-FFF2-40B4-BE49-F238E27FC236}">
              <a16:creationId xmlns:a16="http://schemas.microsoft.com/office/drawing/2014/main" id="{7D6DF334-5FD4-4B12-AC1D-44D0E85F8D95}"/>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55" name="テキスト ボックス 554">
          <a:extLst>
            <a:ext uri="{FF2B5EF4-FFF2-40B4-BE49-F238E27FC236}">
              <a16:creationId xmlns:a16="http://schemas.microsoft.com/office/drawing/2014/main" id="{FBFFE197-A187-40F1-A935-18DC77D41215}"/>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56" name="テキスト ボックス 555">
          <a:extLst>
            <a:ext uri="{FF2B5EF4-FFF2-40B4-BE49-F238E27FC236}">
              <a16:creationId xmlns:a16="http://schemas.microsoft.com/office/drawing/2014/main" id="{0D2194A8-BF55-4058-8EC9-D543487E7908}"/>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137523</xdr:rowOff>
    </xdr:from>
    <xdr:to>
      <xdr:col>85</xdr:col>
      <xdr:colOff>177800</xdr:colOff>
      <xdr:row>79</xdr:row>
      <xdr:rowOff>67673</xdr:rowOff>
    </xdr:to>
    <xdr:sp macro="" textlink="">
      <xdr:nvSpPr>
        <xdr:cNvPr id="557" name="楕円 556">
          <a:extLst>
            <a:ext uri="{FF2B5EF4-FFF2-40B4-BE49-F238E27FC236}">
              <a16:creationId xmlns:a16="http://schemas.microsoft.com/office/drawing/2014/main" id="{01767E17-A233-4EEF-8979-8965B7B21BB2}"/>
            </a:ext>
          </a:extLst>
        </xdr:cNvPr>
        <xdr:cNvSpPr/>
      </xdr:nvSpPr>
      <xdr:spPr>
        <a:xfrm>
          <a:off x="16268700" y="13510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52450</xdr:rowOff>
    </xdr:from>
    <xdr:ext cx="405111" cy="259045"/>
    <xdr:sp macro="" textlink="">
      <xdr:nvSpPr>
        <xdr:cNvPr id="558" name="【児童館】&#10;有形固定資産減価償却率該当値テキスト">
          <a:extLst>
            <a:ext uri="{FF2B5EF4-FFF2-40B4-BE49-F238E27FC236}">
              <a16:creationId xmlns:a16="http://schemas.microsoft.com/office/drawing/2014/main" id="{A00BC8F0-6ADE-41D8-9639-37C6C185E3FB}"/>
            </a:ext>
          </a:extLst>
        </xdr:cNvPr>
        <xdr:cNvSpPr txBox="1"/>
      </xdr:nvSpPr>
      <xdr:spPr>
        <a:xfrm>
          <a:off x="16357600" y="13425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82006</xdr:rowOff>
    </xdr:from>
    <xdr:to>
      <xdr:col>81</xdr:col>
      <xdr:colOff>101600</xdr:colOff>
      <xdr:row>79</xdr:row>
      <xdr:rowOff>12156</xdr:rowOff>
    </xdr:to>
    <xdr:sp macro="" textlink="">
      <xdr:nvSpPr>
        <xdr:cNvPr id="559" name="楕円 558">
          <a:extLst>
            <a:ext uri="{FF2B5EF4-FFF2-40B4-BE49-F238E27FC236}">
              <a16:creationId xmlns:a16="http://schemas.microsoft.com/office/drawing/2014/main" id="{2A9DB144-3815-4E90-968F-0FF00D27409D}"/>
            </a:ext>
          </a:extLst>
        </xdr:cNvPr>
        <xdr:cNvSpPr/>
      </xdr:nvSpPr>
      <xdr:spPr>
        <a:xfrm>
          <a:off x="15430500" y="13455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132806</xdr:rowOff>
    </xdr:from>
    <xdr:to>
      <xdr:col>85</xdr:col>
      <xdr:colOff>127000</xdr:colOff>
      <xdr:row>79</xdr:row>
      <xdr:rowOff>16873</xdr:rowOff>
    </xdr:to>
    <xdr:cxnSp macro="">
      <xdr:nvCxnSpPr>
        <xdr:cNvPr id="560" name="直線コネクタ 559">
          <a:extLst>
            <a:ext uri="{FF2B5EF4-FFF2-40B4-BE49-F238E27FC236}">
              <a16:creationId xmlns:a16="http://schemas.microsoft.com/office/drawing/2014/main" id="{01E43717-3F03-4A63-A215-7503CE63381A}"/>
            </a:ext>
          </a:extLst>
        </xdr:cNvPr>
        <xdr:cNvCxnSpPr/>
      </xdr:nvCxnSpPr>
      <xdr:spPr>
        <a:xfrm>
          <a:off x="15481300" y="13505906"/>
          <a:ext cx="8382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11793</xdr:rowOff>
    </xdr:from>
    <xdr:to>
      <xdr:col>76</xdr:col>
      <xdr:colOff>165100</xdr:colOff>
      <xdr:row>78</xdr:row>
      <xdr:rowOff>113393</xdr:rowOff>
    </xdr:to>
    <xdr:sp macro="" textlink="">
      <xdr:nvSpPr>
        <xdr:cNvPr id="561" name="楕円 560">
          <a:extLst>
            <a:ext uri="{FF2B5EF4-FFF2-40B4-BE49-F238E27FC236}">
              <a16:creationId xmlns:a16="http://schemas.microsoft.com/office/drawing/2014/main" id="{2908F6D8-E09D-4A3F-83C6-B98B5BCD5D4F}"/>
            </a:ext>
          </a:extLst>
        </xdr:cNvPr>
        <xdr:cNvSpPr/>
      </xdr:nvSpPr>
      <xdr:spPr>
        <a:xfrm>
          <a:off x="14541500" y="13384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62593</xdr:rowOff>
    </xdr:from>
    <xdr:to>
      <xdr:col>81</xdr:col>
      <xdr:colOff>50800</xdr:colOff>
      <xdr:row>78</xdr:row>
      <xdr:rowOff>132806</xdr:rowOff>
    </xdr:to>
    <xdr:cxnSp macro="">
      <xdr:nvCxnSpPr>
        <xdr:cNvPr id="562" name="直線コネクタ 561">
          <a:extLst>
            <a:ext uri="{FF2B5EF4-FFF2-40B4-BE49-F238E27FC236}">
              <a16:creationId xmlns:a16="http://schemas.microsoft.com/office/drawing/2014/main" id="{BB5A251F-3029-4B81-8077-F072249F0A02}"/>
            </a:ext>
          </a:extLst>
        </xdr:cNvPr>
        <xdr:cNvCxnSpPr/>
      </xdr:nvCxnSpPr>
      <xdr:spPr>
        <a:xfrm>
          <a:off x="14592300" y="13435693"/>
          <a:ext cx="889000" cy="70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59145</xdr:rowOff>
    </xdr:from>
    <xdr:to>
      <xdr:col>72</xdr:col>
      <xdr:colOff>38100</xdr:colOff>
      <xdr:row>78</xdr:row>
      <xdr:rowOff>160745</xdr:rowOff>
    </xdr:to>
    <xdr:sp macro="" textlink="">
      <xdr:nvSpPr>
        <xdr:cNvPr id="563" name="楕円 562">
          <a:extLst>
            <a:ext uri="{FF2B5EF4-FFF2-40B4-BE49-F238E27FC236}">
              <a16:creationId xmlns:a16="http://schemas.microsoft.com/office/drawing/2014/main" id="{4C1B9D64-88FB-497E-ADF7-4DB222B979ED}"/>
            </a:ext>
          </a:extLst>
        </xdr:cNvPr>
        <xdr:cNvSpPr/>
      </xdr:nvSpPr>
      <xdr:spPr>
        <a:xfrm>
          <a:off x="13652500" y="13432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62593</xdr:rowOff>
    </xdr:from>
    <xdr:to>
      <xdr:col>76</xdr:col>
      <xdr:colOff>114300</xdr:colOff>
      <xdr:row>78</xdr:row>
      <xdr:rowOff>109945</xdr:rowOff>
    </xdr:to>
    <xdr:cxnSp macro="">
      <xdr:nvCxnSpPr>
        <xdr:cNvPr id="564" name="直線コネクタ 563">
          <a:extLst>
            <a:ext uri="{FF2B5EF4-FFF2-40B4-BE49-F238E27FC236}">
              <a16:creationId xmlns:a16="http://schemas.microsoft.com/office/drawing/2014/main" id="{372E5CF7-F084-4776-A3C0-3100392B3BF4}"/>
            </a:ext>
          </a:extLst>
        </xdr:cNvPr>
        <xdr:cNvCxnSpPr/>
      </xdr:nvCxnSpPr>
      <xdr:spPr>
        <a:xfrm flipV="1">
          <a:off x="13703300" y="13435693"/>
          <a:ext cx="889000" cy="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77</xdr:row>
      <xdr:rowOff>163649</xdr:rowOff>
    </xdr:from>
    <xdr:to>
      <xdr:col>67</xdr:col>
      <xdr:colOff>101600</xdr:colOff>
      <xdr:row>78</xdr:row>
      <xdr:rowOff>93799</xdr:rowOff>
    </xdr:to>
    <xdr:sp macro="" textlink="">
      <xdr:nvSpPr>
        <xdr:cNvPr id="565" name="楕円 564">
          <a:extLst>
            <a:ext uri="{FF2B5EF4-FFF2-40B4-BE49-F238E27FC236}">
              <a16:creationId xmlns:a16="http://schemas.microsoft.com/office/drawing/2014/main" id="{E98C0C5B-7AFF-4918-B31B-F4D1F1036D0F}"/>
            </a:ext>
          </a:extLst>
        </xdr:cNvPr>
        <xdr:cNvSpPr/>
      </xdr:nvSpPr>
      <xdr:spPr>
        <a:xfrm>
          <a:off x="12763500" y="13365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42999</xdr:rowOff>
    </xdr:from>
    <xdr:to>
      <xdr:col>71</xdr:col>
      <xdr:colOff>177800</xdr:colOff>
      <xdr:row>78</xdr:row>
      <xdr:rowOff>109945</xdr:rowOff>
    </xdr:to>
    <xdr:cxnSp macro="">
      <xdr:nvCxnSpPr>
        <xdr:cNvPr id="566" name="直線コネクタ 565">
          <a:extLst>
            <a:ext uri="{FF2B5EF4-FFF2-40B4-BE49-F238E27FC236}">
              <a16:creationId xmlns:a16="http://schemas.microsoft.com/office/drawing/2014/main" id="{87EF0DBE-FE2C-4238-89A0-8B28DBB05FEC}"/>
            </a:ext>
          </a:extLst>
        </xdr:cNvPr>
        <xdr:cNvCxnSpPr/>
      </xdr:nvCxnSpPr>
      <xdr:spPr>
        <a:xfrm>
          <a:off x="12814300" y="13416099"/>
          <a:ext cx="889000" cy="66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97989</xdr:rowOff>
    </xdr:from>
    <xdr:ext cx="405111" cy="259045"/>
    <xdr:sp macro="" textlink="">
      <xdr:nvSpPr>
        <xdr:cNvPr id="567" name="n_1aveValue【児童館】&#10;有形固定資産減価償却率">
          <a:extLst>
            <a:ext uri="{FF2B5EF4-FFF2-40B4-BE49-F238E27FC236}">
              <a16:creationId xmlns:a16="http://schemas.microsoft.com/office/drawing/2014/main" id="{BC077FF2-6106-4AA4-8172-CD42735B06B6}"/>
            </a:ext>
          </a:extLst>
        </xdr:cNvPr>
        <xdr:cNvSpPr txBox="1"/>
      </xdr:nvSpPr>
      <xdr:spPr>
        <a:xfrm>
          <a:off x="15266044" y="14156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84926</xdr:rowOff>
    </xdr:from>
    <xdr:ext cx="405111" cy="259045"/>
    <xdr:sp macro="" textlink="">
      <xdr:nvSpPr>
        <xdr:cNvPr id="568" name="n_2aveValue【児童館】&#10;有形固定資産減価償却率">
          <a:extLst>
            <a:ext uri="{FF2B5EF4-FFF2-40B4-BE49-F238E27FC236}">
              <a16:creationId xmlns:a16="http://schemas.microsoft.com/office/drawing/2014/main" id="{D7C97D5A-C6EF-4975-9C48-45F31C381306}"/>
            </a:ext>
          </a:extLst>
        </xdr:cNvPr>
        <xdr:cNvSpPr txBox="1"/>
      </xdr:nvSpPr>
      <xdr:spPr>
        <a:xfrm>
          <a:off x="14389744" y="14143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83293</xdr:rowOff>
    </xdr:from>
    <xdr:ext cx="405111" cy="259045"/>
    <xdr:sp macro="" textlink="">
      <xdr:nvSpPr>
        <xdr:cNvPr id="569" name="n_3aveValue【児童館】&#10;有形固定資産減価償却率">
          <a:extLst>
            <a:ext uri="{FF2B5EF4-FFF2-40B4-BE49-F238E27FC236}">
              <a16:creationId xmlns:a16="http://schemas.microsoft.com/office/drawing/2014/main" id="{7C7F3F1A-6B61-4BED-BEAB-044AB8AEBAF7}"/>
            </a:ext>
          </a:extLst>
        </xdr:cNvPr>
        <xdr:cNvSpPr txBox="1"/>
      </xdr:nvSpPr>
      <xdr:spPr>
        <a:xfrm>
          <a:off x="13500744" y="14142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78395</xdr:rowOff>
    </xdr:from>
    <xdr:ext cx="405111" cy="259045"/>
    <xdr:sp macro="" textlink="">
      <xdr:nvSpPr>
        <xdr:cNvPr id="570" name="n_4aveValue【児童館】&#10;有形固定資産減価償却率">
          <a:extLst>
            <a:ext uri="{FF2B5EF4-FFF2-40B4-BE49-F238E27FC236}">
              <a16:creationId xmlns:a16="http://schemas.microsoft.com/office/drawing/2014/main" id="{512F6AD9-73D2-4BA1-AE8F-94BE495482CF}"/>
            </a:ext>
          </a:extLst>
        </xdr:cNvPr>
        <xdr:cNvSpPr txBox="1"/>
      </xdr:nvSpPr>
      <xdr:spPr>
        <a:xfrm>
          <a:off x="12611744" y="14137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28683</xdr:rowOff>
    </xdr:from>
    <xdr:ext cx="405111" cy="259045"/>
    <xdr:sp macro="" textlink="">
      <xdr:nvSpPr>
        <xdr:cNvPr id="571" name="n_1mainValue【児童館】&#10;有形固定資産減価償却率">
          <a:extLst>
            <a:ext uri="{FF2B5EF4-FFF2-40B4-BE49-F238E27FC236}">
              <a16:creationId xmlns:a16="http://schemas.microsoft.com/office/drawing/2014/main" id="{03E91406-2324-4B70-B4DA-40174A0111D1}"/>
            </a:ext>
          </a:extLst>
        </xdr:cNvPr>
        <xdr:cNvSpPr txBox="1"/>
      </xdr:nvSpPr>
      <xdr:spPr>
        <a:xfrm>
          <a:off x="15266044" y="13230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76</xdr:row>
      <xdr:rowOff>129920</xdr:rowOff>
    </xdr:from>
    <xdr:ext cx="340478" cy="259045"/>
    <xdr:sp macro="" textlink="">
      <xdr:nvSpPr>
        <xdr:cNvPr id="572" name="n_2mainValue【児童館】&#10;有形固定資産減価償却率">
          <a:extLst>
            <a:ext uri="{FF2B5EF4-FFF2-40B4-BE49-F238E27FC236}">
              <a16:creationId xmlns:a16="http://schemas.microsoft.com/office/drawing/2014/main" id="{07104B96-B64C-41B8-897D-AA6E4155F4DA}"/>
            </a:ext>
          </a:extLst>
        </xdr:cNvPr>
        <xdr:cNvSpPr txBox="1"/>
      </xdr:nvSpPr>
      <xdr:spPr>
        <a:xfrm>
          <a:off x="14422061" y="1316012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5822</xdr:rowOff>
    </xdr:from>
    <xdr:ext cx="405111" cy="259045"/>
    <xdr:sp macro="" textlink="">
      <xdr:nvSpPr>
        <xdr:cNvPr id="573" name="n_3mainValue【児童館】&#10;有形固定資産減価償却率">
          <a:extLst>
            <a:ext uri="{FF2B5EF4-FFF2-40B4-BE49-F238E27FC236}">
              <a16:creationId xmlns:a16="http://schemas.microsoft.com/office/drawing/2014/main" id="{2361C69D-A5D0-4DE6-B20A-4685A9AC086C}"/>
            </a:ext>
          </a:extLst>
        </xdr:cNvPr>
        <xdr:cNvSpPr txBox="1"/>
      </xdr:nvSpPr>
      <xdr:spPr>
        <a:xfrm>
          <a:off x="13500744" y="13207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71061</xdr:colOff>
      <xdr:row>76</xdr:row>
      <xdr:rowOff>110326</xdr:rowOff>
    </xdr:from>
    <xdr:ext cx="340478" cy="259045"/>
    <xdr:sp macro="" textlink="">
      <xdr:nvSpPr>
        <xdr:cNvPr id="574" name="n_4mainValue【児童館】&#10;有形固定資産減価償却率">
          <a:extLst>
            <a:ext uri="{FF2B5EF4-FFF2-40B4-BE49-F238E27FC236}">
              <a16:creationId xmlns:a16="http://schemas.microsoft.com/office/drawing/2014/main" id="{43335FD2-0D7B-42A9-A745-0F0B04B2F30F}"/>
            </a:ext>
          </a:extLst>
        </xdr:cNvPr>
        <xdr:cNvSpPr txBox="1"/>
      </xdr:nvSpPr>
      <xdr:spPr>
        <a:xfrm>
          <a:off x="12644061" y="1314052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75" name="正方形/長方形 574">
          <a:extLst>
            <a:ext uri="{FF2B5EF4-FFF2-40B4-BE49-F238E27FC236}">
              <a16:creationId xmlns:a16="http://schemas.microsoft.com/office/drawing/2014/main" id="{1A01B0C5-0FE2-491B-9FD7-9D9AD7F7D5A4}"/>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76" name="正方形/長方形 575">
          <a:extLst>
            <a:ext uri="{FF2B5EF4-FFF2-40B4-BE49-F238E27FC236}">
              <a16:creationId xmlns:a16="http://schemas.microsoft.com/office/drawing/2014/main" id="{B1D3E0EC-4FB3-4A80-B3BA-F7320CDDBD5C}"/>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77" name="正方形/長方形 576">
          <a:extLst>
            <a:ext uri="{FF2B5EF4-FFF2-40B4-BE49-F238E27FC236}">
              <a16:creationId xmlns:a16="http://schemas.microsoft.com/office/drawing/2014/main" id="{7A60F25D-88CD-4F77-8D10-7470961A52FD}"/>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78" name="正方形/長方形 577">
          <a:extLst>
            <a:ext uri="{FF2B5EF4-FFF2-40B4-BE49-F238E27FC236}">
              <a16:creationId xmlns:a16="http://schemas.microsoft.com/office/drawing/2014/main" id="{885B60CE-F47E-4973-AEFD-E559DA625293}"/>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79" name="正方形/長方形 578">
          <a:extLst>
            <a:ext uri="{FF2B5EF4-FFF2-40B4-BE49-F238E27FC236}">
              <a16:creationId xmlns:a16="http://schemas.microsoft.com/office/drawing/2014/main" id="{8865EF73-1270-4D76-B39B-AEF49B1CA40B}"/>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0" name="正方形/長方形 579">
          <a:extLst>
            <a:ext uri="{FF2B5EF4-FFF2-40B4-BE49-F238E27FC236}">
              <a16:creationId xmlns:a16="http://schemas.microsoft.com/office/drawing/2014/main" id="{D6E4E082-3170-41D7-B6D0-A03C83D9F878}"/>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1" name="正方形/長方形 580">
          <a:extLst>
            <a:ext uri="{FF2B5EF4-FFF2-40B4-BE49-F238E27FC236}">
              <a16:creationId xmlns:a16="http://schemas.microsoft.com/office/drawing/2014/main" id="{8C72425F-8F19-4E02-A62B-12EDB7A698BF}"/>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2" name="正方形/長方形 581">
          <a:extLst>
            <a:ext uri="{FF2B5EF4-FFF2-40B4-BE49-F238E27FC236}">
              <a16:creationId xmlns:a16="http://schemas.microsoft.com/office/drawing/2014/main" id="{2718BE85-AE76-4428-A29C-EAB83E0CB65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3" name="テキスト ボックス 582">
          <a:extLst>
            <a:ext uri="{FF2B5EF4-FFF2-40B4-BE49-F238E27FC236}">
              <a16:creationId xmlns:a16="http://schemas.microsoft.com/office/drawing/2014/main" id="{706B8240-0ABF-4365-857F-4A52FB3A4B36}"/>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84" name="直線コネクタ 583">
          <a:extLst>
            <a:ext uri="{FF2B5EF4-FFF2-40B4-BE49-F238E27FC236}">
              <a16:creationId xmlns:a16="http://schemas.microsoft.com/office/drawing/2014/main" id="{FD40F8E0-76CD-4602-BA9F-ACBA22AB6B56}"/>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85" name="直線コネクタ 584">
          <a:extLst>
            <a:ext uri="{FF2B5EF4-FFF2-40B4-BE49-F238E27FC236}">
              <a16:creationId xmlns:a16="http://schemas.microsoft.com/office/drawing/2014/main" id="{8AB49E5D-E303-483D-9BC5-593A3220E929}"/>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86" name="テキスト ボックス 585">
          <a:extLst>
            <a:ext uri="{FF2B5EF4-FFF2-40B4-BE49-F238E27FC236}">
              <a16:creationId xmlns:a16="http://schemas.microsoft.com/office/drawing/2014/main" id="{1075955D-1BFF-499A-A296-343519D2DC2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87" name="直線コネクタ 586">
          <a:extLst>
            <a:ext uri="{FF2B5EF4-FFF2-40B4-BE49-F238E27FC236}">
              <a16:creationId xmlns:a16="http://schemas.microsoft.com/office/drawing/2014/main" id="{9B4E282E-28DD-4445-BAA6-5DA9FE518536}"/>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88" name="テキスト ボックス 587">
          <a:extLst>
            <a:ext uri="{FF2B5EF4-FFF2-40B4-BE49-F238E27FC236}">
              <a16:creationId xmlns:a16="http://schemas.microsoft.com/office/drawing/2014/main" id="{EB6C3B4C-A46E-44B0-8190-6EB3E7F68424}"/>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89" name="直線コネクタ 588">
          <a:extLst>
            <a:ext uri="{FF2B5EF4-FFF2-40B4-BE49-F238E27FC236}">
              <a16:creationId xmlns:a16="http://schemas.microsoft.com/office/drawing/2014/main" id="{4F28C7D9-C89B-4053-9D26-81C2EAF69512}"/>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590" name="テキスト ボックス 589">
          <a:extLst>
            <a:ext uri="{FF2B5EF4-FFF2-40B4-BE49-F238E27FC236}">
              <a16:creationId xmlns:a16="http://schemas.microsoft.com/office/drawing/2014/main" id="{CB9B1F0B-E1C7-4569-BB71-228AC4DF4ABA}"/>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591" name="直線コネクタ 590">
          <a:extLst>
            <a:ext uri="{FF2B5EF4-FFF2-40B4-BE49-F238E27FC236}">
              <a16:creationId xmlns:a16="http://schemas.microsoft.com/office/drawing/2014/main" id="{4DED4B60-8054-47F1-9F2A-F3F625FE1FDA}"/>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592" name="テキスト ボックス 591">
          <a:extLst>
            <a:ext uri="{FF2B5EF4-FFF2-40B4-BE49-F238E27FC236}">
              <a16:creationId xmlns:a16="http://schemas.microsoft.com/office/drawing/2014/main" id="{5F4F093E-FB8E-4975-A6D3-770B882F4525}"/>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593" name="直線コネクタ 592">
          <a:extLst>
            <a:ext uri="{FF2B5EF4-FFF2-40B4-BE49-F238E27FC236}">
              <a16:creationId xmlns:a16="http://schemas.microsoft.com/office/drawing/2014/main" id="{36D617D8-7F0E-42C3-830C-01722902218A}"/>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594" name="テキスト ボックス 593">
          <a:extLst>
            <a:ext uri="{FF2B5EF4-FFF2-40B4-BE49-F238E27FC236}">
              <a16:creationId xmlns:a16="http://schemas.microsoft.com/office/drawing/2014/main" id="{3AEE323F-D516-4967-AA47-7B69C9F494F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95" name="直線コネクタ 594">
          <a:extLst>
            <a:ext uri="{FF2B5EF4-FFF2-40B4-BE49-F238E27FC236}">
              <a16:creationId xmlns:a16="http://schemas.microsoft.com/office/drawing/2014/main" id="{BA9F87CD-A177-4875-854A-9177A1E60122}"/>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96" name="テキスト ボックス 595">
          <a:extLst>
            <a:ext uri="{FF2B5EF4-FFF2-40B4-BE49-F238E27FC236}">
              <a16:creationId xmlns:a16="http://schemas.microsoft.com/office/drawing/2014/main" id="{A7A033F4-5B25-450E-86C3-5A07A6E0EF9A}"/>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97" name="【児童館】&#10;一人当たり面積グラフ枠">
          <a:extLst>
            <a:ext uri="{FF2B5EF4-FFF2-40B4-BE49-F238E27FC236}">
              <a16:creationId xmlns:a16="http://schemas.microsoft.com/office/drawing/2014/main" id="{E659E694-0074-485F-BDF7-68F085BD22AB}"/>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57150</xdr:rowOff>
    </xdr:from>
    <xdr:to>
      <xdr:col>116</xdr:col>
      <xdr:colOff>62864</xdr:colOff>
      <xdr:row>86</xdr:row>
      <xdr:rowOff>76200</xdr:rowOff>
    </xdr:to>
    <xdr:cxnSp macro="">
      <xdr:nvCxnSpPr>
        <xdr:cNvPr id="598" name="直線コネクタ 597">
          <a:extLst>
            <a:ext uri="{FF2B5EF4-FFF2-40B4-BE49-F238E27FC236}">
              <a16:creationId xmlns:a16="http://schemas.microsoft.com/office/drawing/2014/main" id="{5AE4C266-EAAE-468B-99F6-459955E73AAB}"/>
            </a:ext>
          </a:extLst>
        </xdr:cNvPr>
        <xdr:cNvCxnSpPr/>
      </xdr:nvCxnSpPr>
      <xdr:spPr>
        <a:xfrm flipV="1">
          <a:off x="22160864" y="132588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599" name="【児童館】&#10;一人当たり面積最小値テキスト">
          <a:extLst>
            <a:ext uri="{FF2B5EF4-FFF2-40B4-BE49-F238E27FC236}">
              <a16:creationId xmlns:a16="http://schemas.microsoft.com/office/drawing/2014/main" id="{A1CE3D3A-DF96-4C3C-87C8-CFDBDA5BCC43}"/>
            </a:ext>
          </a:extLst>
        </xdr:cNvPr>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600" name="直線コネクタ 599">
          <a:extLst>
            <a:ext uri="{FF2B5EF4-FFF2-40B4-BE49-F238E27FC236}">
              <a16:creationId xmlns:a16="http://schemas.microsoft.com/office/drawing/2014/main" id="{220A742A-8694-47F5-A96D-B55C9AE324E8}"/>
            </a:ext>
          </a:extLst>
        </xdr:cNvPr>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3827</xdr:rowOff>
    </xdr:from>
    <xdr:ext cx="469744" cy="259045"/>
    <xdr:sp macro="" textlink="">
      <xdr:nvSpPr>
        <xdr:cNvPr id="601" name="【児童館】&#10;一人当たり面積最大値テキスト">
          <a:extLst>
            <a:ext uri="{FF2B5EF4-FFF2-40B4-BE49-F238E27FC236}">
              <a16:creationId xmlns:a16="http://schemas.microsoft.com/office/drawing/2014/main" id="{53BBE843-AEFF-44CD-9FEA-A988436C97A4}"/>
            </a:ext>
          </a:extLst>
        </xdr:cNvPr>
        <xdr:cNvSpPr txBox="1"/>
      </xdr:nvSpPr>
      <xdr:spPr>
        <a:xfrm>
          <a:off x="22199600" y="13034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57150</xdr:rowOff>
    </xdr:from>
    <xdr:to>
      <xdr:col>116</xdr:col>
      <xdr:colOff>152400</xdr:colOff>
      <xdr:row>77</xdr:row>
      <xdr:rowOff>57150</xdr:rowOff>
    </xdr:to>
    <xdr:cxnSp macro="">
      <xdr:nvCxnSpPr>
        <xdr:cNvPr id="602" name="直線コネクタ 601">
          <a:extLst>
            <a:ext uri="{FF2B5EF4-FFF2-40B4-BE49-F238E27FC236}">
              <a16:creationId xmlns:a16="http://schemas.microsoft.com/office/drawing/2014/main" id="{4D480D1C-544C-4B4F-9059-B079A62F889E}"/>
            </a:ext>
          </a:extLst>
        </xdr:cNvPr>
        <xdr:cNvCxnSpPr/>
      </xdr:nvCxnSpPr>
      <xdr:spPr>
        <a:xfrm>
          <a:off x="22072600" y="1325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99077</xdr:rowOff>
    </xdr:from>
    <xdr:ext cx="469744" cy="259045"/>
    <xdr:sp macro="" textlink="">
      <xdr:nvSpPr>
        <xdr:cNvPr id="603" name="【児童館】&#10;一人当たり面積平均値テキスト">
          <a:extLst>
            <a:ext uri="{FF2B5EF4-FFF2-40B4-BE49-F238E27FC236}">
              <a16:creationId xmlns:a16="http://schemas.microsoft.com/office/drawing/2014/main" id="{B45FF738-7FBC-4253-A6BB-7864A33AD745}"/>
            </a:ext>
          </a:extLst>
        </xdr:cNvPr>
        <xdr:cNvSpPr txBox="1"/>
      </xdr:nvSpPr>
      <xdr:spPr>
        <a:xfrm>
          <a:off x="22199600" y="14329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604" name="フローチャート: 判断 603">
          <a:extLst>
            <a:ext uri="{FF2B5EF4-FFF2-40B4-BE49-F238E27FC236}">
              <a16:creationId xmlns:a16="http://schemas.microsoft.com/office/drawing/2014/main" id="{B83BD07F-C549-4DB7-86CA-95EDE715D061}"/>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133350</xdr:rowOff>
    </xdr:from>
    <xdr:to>
      <xdr:col>112</xdr:col>
      <xdr:colOff>38100</xdr:colOff>
      <xdr:row>84</xdr:row>
      <xdr:rowOff>63500</xdr:rowOff>
    </xdr:to>
    <xdr:sp macro="" textlink="">
      <xdr:nvSpPr>
        <xdr:cNvPr id="605" name="フローチャート: 判断 604">
          <a:extLst>
            <a:ext uri="{FF2B5EF4-FFF2-40B4-BE49-F238E27FC236}">
              <a16:creationId xmlns:a16="http://schemas.microsoft.com/office/drawing/2014/main" id="{42EFCA30-C776-4790-AA16-4E54A15CE958}"/>
            </a:ext>
          </a:extLst>
        </xdr:cNvPr>
        <xdr:cNvSpPr/>
      </xdr:nvSpPr>
      <xdr:spPr>
        <a:xfrm>
          <a:off x="21272500" y="1436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606" name="フローチャート: 判断 605">
          <a:extLst>
            <a:ext uri="{FF2B5EF4-FFF2-40B4-BE49-F238E27FC236}">
              <a16:creationId xmlns:a16="http://schemas.microsoft.com/office/drawing/2014/main" id="{37E0DFBA-B7F2-4012-A28D-83FD961B2112}"/>
            </a:ext>
          </a:extLst>
        </xdr:cNvPr>
        <xdr:cNvSpPr/>
      </xdr:nvSpPr>
      <xdr:spPr>
        <a:xfrm>
          <a:off x="20383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133350</xdr:rowOff>
    </xdr:from>
    <xdr:to>
      <xdr:col>102</xdr:col>
      <xdr:colOff>165100</xdr:colOff>
      <xdr:row>84</xdr:row>
      <xdr:rowOff>63500</xdr:rowOff>
    </xdr:to>
    <xdr:sp macro="" textlink="">
      <xdr:nvSpPr>
        <xdr:cNvPr id="607" name="フローチャート: 判断 606">
          <a:extLst>
            <a:ext uri="{FF2B5EF4-FFF2-40B4-BE49-F238E27FC236}">
              <a16:creationId xmlns:a16="http://schemas.microsoft.com/office/drawing/2014/main" id="{8EDCB6F5-99FF-43AE-BAFB-87BB4A4349F3}"/>
            </a:ext>
          </a:extLst>
        </xdr:cNvPr>
        <xdr:cNvSpPr/>
      </xdr:nvSpPr>
      <xdr:spPr>
        <a:xfrm>
          <a:off x="19494500" y="1436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146050</xdr:rowOff>
    </xdr:from>
    <xdr:to>
      <xdr:col>98</xdr:col>
      <xdr:colOff>38100</xdr:colOff>
      <xdr:row>84</xdr:row>
      <xdr:rowOff>76200</xdr:rowOff>
    </xdr:to>
    <xdr:sp macro="" textlink="">
      <xdr:nvSpPr>
        <xdr:cNvPr id="608" name="フローチャート: 判断 607">
          <a:extLst>
            <a:ext uri="{FF2B5EF4-FFF2-40B4-BE49-F238E27FC236}">
              <a16:creationId xmlns:a16="http://schemas.microsoft.com/office/drawing/2014/main" id="{7A9E5E63-5168-4839-B3A7-27282BF85080}"/>
            </a:ext>
          </a:extLst>
        </xdr:cNvPr>
        <xdr:cNvSpPr/>
      </xdr:nvSpPr>
      <xdr:spPr>
        <a:xfrm>
          <a:off x="18605500" y="1437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09" name="テキスト ボックス 608">
          <a:extLst>
            <a:ext uri="{FF2B5EF4-FFF2-40B4-BE49-F238E27FC236}">
              <a16:creationId xmlns:a16="http://schemas.microsoft.com/office/drawing/2014/main" id="{EB6C859B-4A12-44D3-AE81-A144A9AD34E1}"/>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0" name="テキスト ボックス 609">
          <a:extLst>
            <a:ext uri="{FF2B5EF4-FFF2-40B4-BE49-F238E27FC236}">
              <a16:creationId xmlns:a16="http://schemas.microsoft.com/office/drawing/2014/main" id="{95AF7F4A-6B1D-4E47-B872-9D8DF53D45F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1" name="テキスト ボックス 610">
          <a:extLst>
            <a:ext uri="{FF2B5EF4-FFF2-40B4-BE49-F238E27FC236}">
              <a16:creationId xmlns:a16="http://schemas.microsoft.com/office/drawing/2014/main" id="{BFDEAAC0-9E77-4144-885C-09E32788FFCC}"/>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12" name="テキスト ボックス 611">
          <a:extLst>
            <a:ext uri="{FF2B5EF4-FFF2-40B4-BE49-F238E27FC236}">
              <a16:creationId xmlns:a16="http://schemas.microsoft.com/office/drawing/2014/main" id="{6BA5D345-3928-4399-ADDB-0D6312B38D27}"/>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13" name="テキスト ボックス 612">
          <a:extLst>
            <a:ext uri="{FF2B5EF4-FFF2-40B4-BE49-F238E27FC236}">
              <a16:creationId xmlns:a16="http://schemas.microsoft.com/office/drawing/2014/main" id="{637E3A5E-8FBB-47A3-A6C2-1EBE2BF2213B}"/>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80</xdr:row>
      <xdr:rowOff>0</xdr:rowOff>
    </xdr:from>
    <xdr:to>
      <xdr:col>116</xdr:col>
      <xdr:colOff>114300</xdr:colOff>
      <xdr:row>80</xdr:row>
      <xdr:rowOff>101600</xdr:rowOff>
    </xdr:to>
    <xdr:sp macro="" textlink="">
      <xdr:nvSpPr>
        <xdr:cNvPr id="614" name="楕円 613">
          <a:extLst>
            <a:ext uri="{FF2B5EF4-FFF2-40B4-BE49-F238E27FC236}">
              <a16:creationId xmlns:a16="http://schemas.microsoft.com/office/drawing/2014/main" id="{7EE5E0FB-7A75-4907-A4CD-EDA06FA75F84}"/>
            </a:ext>
          </a:extLst>
        </xdr:cNvPr>
        <xdr:cNvSpPr/>
      </xdr:nvSpPr>
      <xdr:spPr>
        <a:xfrm>
          <a:off x="22110700" y="137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79</xdr:row>
      <xdr:rowOff>22877</xdr:rowOff>
    </xdr:from>
    <xdr:ext cx="469744" cy="259045"/>
    <xdr:sp macro="" textlink="">
      <xdr:nvSpPr>
        <xdr:cNvPr id="615" name="【児童館】&#10;一人当たり面積該当値テキスト">
          <a:extLst>
            <a:ext uri="{FF2B5EF4-FFF2-40B4-BE49-F238E27FC236}">
              <a16:creationId xmlns:a16="http://schemas.microsoft.com/office/drawing/2014/main" id="{AA42B92A-B448-4F7A-836B-B1E4B0538AAE}"/>
            </a:ext>
          </a:extLst>
        </xdr:cNvPr>
        <xdr:cNvSpPr txBox="1"/>
      </xdr:nvSpPr>
      <xdr:spPr>
        <a:xfrm>
          <a:off x="22199600" y="13567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80</xdr:row>
      <xdr:rowOff>0</xdr:rowOff>
    </xdr:from>
    <xdr:to>
      <xdr:col>112</xdr:col>
      <xdr:colOff>38100</xdr:colOff>
      <xdr:row>80</xdr:row>
      <xdr:rowOff>101600</xdr:rowOff>
    </xdr:to>
    <xdr:sp macro="" textlink="">
      <xdr:nvSpPr>
        <xdr:cNvPr id="616" name="楕円 615">
          <a:extLst>
            <a:ext uri="{FF2B5EF4-FFF2-40B4-BE49-F238E27FC236}">
              <a16:creationId xmlns:a16="http://schemas.microsoft.com/office/drawing/2014/main" id="{B6386DF3-C9EF-43C1-A10E-40CBA5F9DC2F}"/>
            </a:ext>
          </a:extLst>
        </xdr:cNvPr>
        <xdr:cNvSpPr/>
      </xdr:nvSpPr>
      <xdr:spPr>
        <a:xfrm>
          <a:off x="21272500" y="137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80</xdr:row>
      <xdr:rowOff>50800</xdr:rowOff>
    </xdr:from>
    <xdr:to>
      <xdr:col>116</xdr:col>
      <xdr:colOff>63500</xdr:colOff>
      <xdr:row>80</xdr:row>
      <xdr:rowOff>50800</xdr:rowOff>
    </xdr:to>
    <xdr:cxnSp macro="">
      <xdr:nvCxnSpPr>
        <xdr:cNvPr id="617" name="直線コネクタ 616">
          <a:extLst>
            <a:ext uri="{FF2B5EF4-FFF2-40B4-BE49-F238E27FC236}">
              <a16:creationId xmlns:a16="http://schemas.microsoft.com/office/drawing/2014/main" id="{9E8E657A-9744-478E-81ED-B44DDCD633E4}"/>
            </a:ext>
          </a:extLst>
        </xdr:cNvPr>
        <xdr:cNvCxnSpPr/>
      </xdr:nvCxnSpPr>
      <xdr:spPr>
        <a:xfrm>
          <a:off x="21323300" y="13766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80</xdr:row>
      <xdr:rowOff>0</xdr:rowOff>
    </xdr:from>
    <xdr:to>
      <xdr:col>107</xdr:col>
      <xdr:colOff>101600</xdr:colOff>
      <xdr:row>80</xdr:row>
      <xdr:rowOff>101600</xdr:rowOff>
    </xdr:to>
    <xdr:sp macro="" textlink="">
      <xdr:nvSpPr>
        <xdr:cNvPr id="618" name="楕円 617">
          <a:extLst>
            <a:ext uri="{FF2B5EF4-FFF2-40B4-BE49-F238E27FC236}">
              <a16:creationId xmlns:a16="http://schemas.microsoft.com/office/drawing/2014/main" id="{57CB7D33-4FBD-4431-904F-E8F22DE0D0C9}"/>
            </a:ext>
          </a:extLst>
        </xdr:cNvPr>
        <xdr:cNvSpPr/>
      </xdr:nvSpPr>
      <xdr:spPr>
        <a:xfrm>
          <a:off x="20383500" y="137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80</xdr:row>
      <xdr:rowOff>50800</xdr:rowOff>
    </xdr:from>
    <xdr:to>
      <xdr:col>111</xdr:col>
      <xdr:colOff>177800</xdr:colOff>
      <xdr:row>80</xdr:row>
      <xdr:rowOff>50800</xdr:rowOff>
    </xdr:to>
    <xdr:cxnSp macro="">
      <xdr:nvCxnSpPr>
        <xdr:cNvPr id="619" name="直線コネクタ 618">
          <a:extLst>
            <a:ext uri="{FF2B5EF4-FFF2-40B4-BE49-F238E27FC236}">
              <a16:creationId xmlns:a16="http://schemas.microsoft.com/office/drawing/2014/main" id="{17D9BCF9-D317-4AC8-AF23-543067734764}"/>
            </a:ext>
          </a:extLst>
        </xdr:cNvPr>
        <xdr:cNvCxnSpPr/>
      </xdr:nvCxnSpPr>
      <xdr:spPr>
        <a:xfrm>
          <a:off x="20434300" y="13766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88900</xdr:rowOff>
    </xdr:from>
    <xdr:to>
      <xdr:col>102</xdr:col>
      <xdr:colOff>165100</xdr:colOff>
      <xdr:row>83</xdr:row>
      <xdr:rowOff>19050</xdr:rowOff>
    </xdr:to>
    <xdr:sp macro="" textlink="">
      <xdr:nvSpPr>
        <xdr:cNvPr id="620" name="楕円 619">
          <a:extLst>
            <a:ext uri="{FF2B5EF4-FFF2-40B4-BE49-F238E27FC236}">
              <a16:creationId xmlns:a16="http://schemas.microsoft.com/office/drawing/2014/main" id="{4477514E-2EF8-4FF4-99F5-FE30BE383153}"/>
            </a:ext>
          </a:extLst>
        </xdr:cNvPr>
        <xdr:cNvSpPr/>
      </xdr:nvSpPr>
      <xdr:spPr>
        <a:xfrm>
          <a:off x="19494500" y="1414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80</xdr:row>
      <xdr:rowOff>50800</xdr:rowOff>
    </xdr:from>
    <xdr:to>
      <xdr:col>107</xdr:col>
      <xdr:colOff>50800</xdr:colOff>
      <xdr:row>82</xdr:row>
      <xdr:rowOff>139700</xdr:rowOff>
    </xdr:to>
    <xdr:cxnSp macro="">
      <xdr:nvCxnSpPr>
        <xdr:cNvPr id="621" name="直線コネクタ 620">
          <a:extLst>
            <a:ext uri="{FF2B5EF4-FFF2-40B4-BE49-F238E27FC236}">
              <a16:creationId xmlns:a16="http://schemas.microsoft.com/office/drawing/2014/main" id="{3C103171-417A-4D21-9B8A-988AC7BB055D}"/>
            </a:ext>
          </a:extLst>
        </xdr:cNvPr>
        <xdr:cNvCxnSpPr/>
      </xdr:nvCxnSpPr>
      <xdr:spPr>
        <a:xfrm flipV="1">
          <a:off x="19545300" y="13766800"/>
          <a:ext cx="889000" cy="431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88900</xdr:rowOff>
    </xdr:from>
    <xdr:to>
      <xdr:col>98</xdr:col>
      <xdr:colOff>38100</xdr:colOff>
      <xdr:row>83</xdr:row>
      <xdr:rowOff>19050</xdr:rowOff>
    </xdr:to>
    <xdr:sp macro="" textlink="">
      <xdr:nvSpPr>
        <xdr:cNvPr id="622" name="楕円 621">
          <a:extLst>
            <a:ext uri="{FF2B5EF4-FFF2-40B4-BE49-F238E27FC236}">
              <a16:creationId xmlns:a16="http://schemas.microsoft.com/office/drawing/2014/main" id="{7C503C1E-C9F3-4566-A554-629728225693}"/>
            </a:ext>
          </a:extLst>
        </xdr:cNvPr>
        <xdr:cNvSpPr/>
      </xdr:nvSpPr>
      <xdr:spPr>
        <a:xfrm>
          <a:off x="18605500" y="1414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139700</xdr:rowOff>
    </xdr:from>
    <xdr:to>
      <xdr:col>102</xdr:col>
      <xdr:colOff>114300</xdr:colOff>
      <xdr:row>82</xdr:row>
      <xdr:rowOff>139700</xdr:rowOff>
    </xdr:to>
    <xdr:cxnSp macro="">
      <xdr:nvCxnSpPr>
        <xdr:cNvPr id="623" name="直線コネクタ 622">
          <a:extLst>
            <a:ext uri="{FF2B5EF4-FFF2-40B4-BE49-F238E27FC236}">
              <a16:creationId xmlns:a16="http://schemas.microsoft.com/office/drawing/2014/main" id="{F046A309-9CC9-485A-A2AD-82C71F904D7D}"/>
            </a:ext>
          </a:extLst>
        </xdr:cNvPr>
        <xdr:cNvCxnSpPr/>
      </xdr:nvCxnSpPr>
      <xdr:spPr>
        <a:xfrm>
          <a:off x="18656300" y="14198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54627</xdr:rowOff>
    </xdr:from>
    <xdr:ext cx="469744" cy="259045"/>
    <xdr:sp macro="" textlink="">
      <xdr:nvSpPr>
        <xdr:cNvPr id="624" name="n_1aveValue【児童館】&#10;一人当たり面積">
          <a:extLst>
            <a:ext uri="{FF2B5EF4-FFF2-40B4-BE49-F238E27FC236}">
              <a16:creationId xmlns:a16="http://schemas.microsoft.com/office/drawing/2014/main" id="{FE8FA98B-4517-463A-9FA8-AB73C04A7630}"/>
            </a:ext>
          </a:extLst>
        </xdr:cNvPr>
        <xdr:cNvSpPr txBox="1"/>
      </xdr:nvSpPr>
      <xdr:spPr>
        <a:xfrm>
          <a:off x="21075727" y="1445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41927</xdr:rowOff>
    </xdr:from>
    <xdr:ext cx="469744" cy="259045"/>
    <xdr:sp macro="" textlink="">
      <xdr:nvSpPr>
        <xdr:cNvPr id="625" name="n_2aveValue【児童館】&#10;一人当たり面積">
          <a:extLst>
            <a:ext uri="{FF2B5EF4-FFF2-40B4-BE49-F238E27FC236}">
              <a16:creationId xmlns:a16="http://schemas.microsoft.com/office/drawing/2014/main" id="{0F405FF8-60BE-4A47-A044-A50166E5CC50}"/>
            </a:ext>
          </a:extLst>
        </xdr:cNvPr>
        <xdr:cNvSpPr txBox="1"/>
      </xdr:nvSpPr>
      <xdr:spPr>
        <a:xfrm>
          <a:off x="201994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54627</xdr:rowOff>
    </xdr:from>
    <xdr:ext cx="469744" cy="259045"/>
    <xdr:sp macro="" textlink="">
      <xdr:nvSpPr>
        <xdr:cNvPr id="626" name="n_3aveValue【児童館】&#10;一人当たり面積">
          <a:extLst>
            <a:ext uri="{FF2B5EF4-FFF2-40B4-BE49-F238E27FC236}">
              <a16:creationId xmlns:a16="http://schemas.microsoft.com/office/drawing/2014/main" id="{7137A1FB-4719-492C-8DE5-487950515A4E}"/>
            </a:ext>
          </a:extLst>
        </xdr:cNvPr>
        <xdr:cNvSpPr txBox="1"/>
      </xdr:nvSpPr>
      <xdr:spPr>
        <a:xfrm>
          <a:off x="19310427" y="1445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67327</xdr:rowOff>
    </xdr:from>
    <xdr:ext cx="469744" cy="259045"/>
    <xdr:sp macro="" textlink="">
      <xdr:nvSpPr>
        <xdr:cNvPr id="627" name="n_4aveValue【児童館】&#10;一人当たり面積">
          <a:extLst>
            <a:ext uri="{FF2B5EF4-FFF2-40B4-BE49-F238E27FC236}">
              <a16:creationId xmlns:a16="http://schemas.microsoft.com/office/drawing/2014/main" id="{023A5AA7-0CDD-42B2-A552-7CC7587E2835}"/>
            </a:ext>
          </a:extLst>
        </xdr:cNvPr>
        <xdr:cNvSpPr txBox="1"/>
      </xdr:nvSpPr>
      <xdr:spPr>
        <a:xfrm>
          <a:off x="18421427" y="1446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78</xdr:row>
      <xdr:rowOff>118127</xdr:rowOff>
    </xdr:from>
    <xdr:ext cx="469744" cy="259045"/>
    <xdr:sp macro="" textlink="">
      <xdr:nvSpPr>
        <xdr:cNvPr id="628" name="n_1mainValue【児童館】&#10;一人当たり面積">
          <a:extLst>
            <a:ext uri="{FF2B5EF4-FFF2-40B4-BE49-F238E27FC236}">
              <a16:creationId xmlns:a16="http://schemas.microsoft.com/office/drawing/2014/main" id="{DAFA039B-0D0F-4D28-A558-07BC980A68FC}"/>
            </a:ext>
          </a:extLst>
        </xdr:cNvPr>
        <xdr:cNvSpPr txBox="1"/>
      </xdr:nvSpPr>
      <xdr:spPr>
        <a:xfrm>
          <a:off x="21075727" y="13491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78</xdr:row>
      <xdr:rowOff>118127</xdr:rowOff>
    </xdr:from>
    <xdr:ext cx="469744" cy="259045"/>
    <xdr:sp macro="" textlink="">
      <xdr:nvSpPr>
        <xdr:cNvPr id="629" name="n_2mainValue【児童館】&#10;一人当たり面積">
          <a:extLst>
            <a:ext uri="{FF2B5EF4-FFF2-40B4-BE49-F238E27FC236}">
              <a16:creationId xmlns:a16="http://schemas.microsoft.com/office/drawing/2014/main" id="{E8A3DF7D-D7F3-45A4-A4E4-F76B977D4089}"/>
            </a:ext>
          </a:extLst>
        </xdr:cNvPr>
        <xdr:cNvSpPr txBox="1"/>
      </xdr:nvSpPr>
      <xdr:spPr>
        <a:xfrm>
          <a:off x="20199427" y="13491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35577</xdr:rowOff>
    </xdr:from>
    <xdr:ext cx="469744" cy="259045"/>
    <xdr:sp macro="" textlink="">
      <xdr:nvSpPr>
        <xdr:cNvPr id="630" name="n_3mainValue【児童館】&#10;一人当たり面積">
          <a:extLst>
            <a:ext uri="{FF2B5EF4-FFF2-40B4-BE49-F238E27FC236}">
              <a16:creationId xmlns:a16="http://schemas.microsoft.com/office/drawing/2014/main" id="{E41EB679-F97C-4D61-8FC1-69932A84FF27}"/>
            </a:ext>
          </a:extLst>
        </xdr:cNvPr>
        <xdr:cNvSpPr txBox="1"/>
      </xdr:nvSpPr>
      <xdr:spPr>
        <a:xfrm>
          <a:off x="19310427" y="13923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35577</xdr:rowOff>
    </xdr:from>
    <xdr:ext cx="469744" cy="259045"/>
    <xdr:sp macro="" textlink="">
      <xdr:nvSpPr>
        <xdr:cNvPr id="631" name="n_4mainValue【児童館】&#10;一人当たり面積">
          <a:extLst>
            <a:ext uri="{FF2B5EF4-FFF2-40B4-BE49-F238E27FC236}">
              <a16:creationId xmlns:a16="http://schemas.microsoft.com/office/drawing/2014/main" id="{AB1B3097-B490-45CF-B3B6-E3245BBDECB0}"/>
            </a:ext>
          </a:extLst>
        </xdr:cNvPr>
        <xdr:cNvSpPr txBox="1"/>
      </xdr:nvSpPr>
      <xdr:spPr>
        <a:xfrm>
          <a:off x="18421427" y="13923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2" name="正方形/長方形 631">
          <a:extLst>
            <a:ext uri="{FF2B5EF4-FFF2-40B4-BE49-F238E27FC236}">
              <a16:creationId xmlns:a16="http://schemas.microsoft.com/office/drawing/2014/main" id="{1D2815D8-0AFE-4D0E-BB08-88F907BDD14E}"/>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3" name="正方形/長方形 632">
          <a:extLst>
            <a:ext uri="{FF2B5EF4-FFF2-40B4-BE49-F238E27FC236}">
              <a16:creationId xmlns:a16="http://schemas.microsoft.com/office/drawing/2014/main" id="{55111551-B3B5-4522-BE1F-CA73F80CDBD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4" name="正方形/長方形 633">
          <a:extLst>
            <a:ext uri="{FF2B5EF4-FFF2-40B4-BE49-F238E27FC236}">
              <a16:creationId xmlns:a16="http://schemas.microsoft.com/office/drawing/2014/main" id="{287B532A-60FA-45DE-92A1-E8E6CCBD6E8B}"/>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5" name="正方形/長方形 634">
          <a:extLst>
            <a:ext uri="{FF2B5EF4-FFF2-40B4-BE49-F238E27FC236}">
              <a16:creationId xmlns:a16="http://schemas.microsoft.com/office/drawing/2014/main" id="{9D30D3D2-403E-40E5-AFE9-554A4A9938B4}"/>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6" name="正方形/長方形 635">
          <a:extLst>
            <a:ext uri="{FF2B5EF4-FFF2-40B4-BE49-F238E27FC236}">
              <a16:creationId xmlns:a16="http://schemas.microsoft.com/office/drawing/2014/main" id="{4CB92CD4-5028-4F81-B974-C9E3E71BD103}"/>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37" name="正方形/長方形 636">
          <a:extLst>
            <a:ext uri="{FF2B5EF4-FFF2-40B4-BE49-F238E27FC236}">
              <a16:creationId xmlns:a16="http://schemas.microsoft.com/office/drawing/2014/main" id="{99700C7D-A877-4A07-B43B-36DF99A909EC}"/>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38" name="正方形/長方形 637">
          <a:extLst>
            <a:ext uri="{FF2B5EF4-FFF2-40B4-BE49-F238E27FC236}">
              <a16:creationId xmlns:a16="http://schemas.microsoft.com/office/drawing/2014/main" id="{7763240C-00F4-49B5-9C04-80D33EBF221B}"/>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39" name="正方形/長方形 638">
          <a:extLst>
            <a:ext uri="{FF2B5EF4-FFF2-40B4-BE49-F238E27FC236}">
              <a16:creationId xmlns:a16="http://schemas.microsoft.com/office/drawing/2014/main" id="{6D47D142-9FDC-4136-BE07-E58F7AC951E5}"/>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0" name="テキスト ボックス 639">
          <a:extLst>
            <a:ext uri="{FF2B5EF4-FFF2-40B4-BE49-F238E27FC236}">
              <a16:creationId xmlns:a16="http://schemas.microsoft.com/office/drawing/2014/main" id="{1EF8B951-0489-4BE4-A5A3-880326C040B6}"/>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1" name="直線コネクタ 640">
          <a:extLst>
            <a:ext uri="{FF2B5EF4-FFF2-40B4-BE49-F238E27FC236}">
              <a16:creationId xmlns:a16="http://schemas.microsoft.com/office/drawing/2014/main" id="{D2D573F1-9D2F-40EF-B5D8-570AA0246388}"/>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2" name="テキスト ボックス 641">
          <a:extLst>
            <a:ext uri="{FF2B5EF4-FFF2-40B4-BE49-F238E27FC236}">
              <a16:creationId xmlns:a16="http://schemas.microsoft.com/office/drawing/2014/main" id="{8C803AD9-3F71-4D4D-BD9E-8BA1779F36BA}"/>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3" name="直線コネクタ 642">
          <a:extLst>
            <a:ext uri="{FF2B5EF4-FFF2-40B4-BE49-F238E27FC236}">
              <a16:creationId xmlns:a16="http://schemas.microsoft.com/office/drawing/2014/main" id="{D138C5BE-0F9F-4712-B8AB-1230A5F3C086}"/>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44" name="テキスト ボックス 643">
          <a:extLst>
            <a:ext uri="{FF2B5EF4-FFF2-40B4-BE49-F238E27FC236}">
              <a16:creationId xmlns:a16="http://schemas.microsoft.com/office/drawing/2014/main" id="{084145FF-55B3-4269-89FB-72E6234E290B}"/>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45" name="直線コネクタ 644">
          <a:extLst>
            <a:ext uri="{FF2B5EF4-FFF2-40B4-BE49-F238E27FC236}">
              <a16:creationId xmlns:a16="http://schemas.microsoft.com/office/drawing/2014/main" id="{53ED1BDB-3D9E-455E-9555-3516905A2937}"/>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46" name="テキスト ボックス 645">
          <a:extLst>
            <a:ext uri="{FF2B5EF4-FFF2-40B4-BE49-F238E27FC236}">
              <a16:creationId xmlns:a16="http://schemas.microsoft.com/office/drawing/2014/main" id="{00A05D2B-0F7B-4656-8A36-C9302BDF8AC6}"/>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47" name="直線コネクタ 646">
          <a:extLst>
            <a:ext uri="{FF2B5EF4-FFF2-40B4-BE49-F238E27FC236}">
              <a16:creationId xmlns:a16="http://schemas.microsoft.com/office/drawing/2014/main" id="{3F57B49D-F387-4DA4-B914-FE7ADD096FB2}"/>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48" name="テキスト ボックス 647">
          <a:extLst>
            <a:ext uri="{FF2B5EF4-FFF2-40B4-BE49-F238E27FC236}">
              <a16:creationId xmlns:a16="http://schemas.microsoft.com/office/drawing/2014/main" id="{5D3F7D79-01A7-4F85-A14E-F0B9C9F7EC97}"/>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49" name="直線コネクタ 648">
          <a:extLst>
            <a:ext uri="{FF2B5EF4-FFF2-40B4-BE49-F238E27FC236}">
              <a16:creationId xmlns:a16="http://schemas.microsoft.com/office/drawing/2014/main" id="{3C0DCBA0-E5D4-41E5-9556-25BB263A5F9B}"/>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0" name="テキスト ボックス 649">
          <a:extLst>
            <a:ext uri="{FF2B5EF4-FFF2-40B4-BE49-F238E27FC236}">
              <a16:creationId xmlns:a16="http://schemas.microsoft.com/office/drawing/2014/main" id="{860353DF-E6E0-48C0-AF9D-6D97F2832BC5}"/>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1" name="直線コネクタ 650">
          <a:extLst>
            <a:ext uri="{FF2B5EF4-FFF2-40B4-BE49-F238E27FC236}">
              <a16:creationId xmlns:a16="http://schemas.microsoft.com/office/drawing/2014/main" id="{271173EB-8820-4632-B156-391A8697727D}"/>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2" name="テキスト ボックス 651">
          <a:extLst>
            <a:ext uri="{FF2B5EF4-FFF2-40B4-BE49-F238E27FC236}">
              <a16:creationId xmlns:a16="http://schemas.microsoft.com/office/drawing/2014/main" id="{D85D30D6-CBD4-4911-94FC-F34CF7A618A5}"/>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3" name="直線コネクタ 652">
          <a:extLst>
            <a:ext uri="{FF2B5EF4-FFF2-40B4-BE49-F238E27FC236}">
              <a16:creationId xmlns:a16="http://schemas.microsoft.com/office/drawing/2014/main" id="{83E5C8AA-3F40-408C-AEFC-496F79A94B42}"/>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54" name="テキスト ボックス 653">
          <a:extLst>
            <a:ext uri="{FF2B5EF4-FFF2-40B4-BE49-F238E27FC236}">
              <a16:creationId xmlns:a16="http://schemas.microsoft.com/office/drawing/2014/main" id="{027D6930-3E46-432F-A5C8-986EA842A4F6}"/>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5" name="直線コネクタ 654">
          <a:extLst>
            <a:ext uri="{FF2B5EF4-FFF2-40B4-BE49-F238E27FC236}">
              <a16:creationId xmlns:a16="http://schemas.microsoft.com/office/drawing/2014/main" id="{A4B7072F-D10D-417C-B76E-923BFD76C063}"/>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6" name="【公民館】&#10;有形固定資産減価償却率グラフ枠">
          <a:extLst>
            <a:ext uri="{FF2B5EF4-FFF2-40B4-BE49-F238E27FC236}">
              <a16:creationId xmlns:a16="http://schemas.microsoft.com/office/drawing/2014/main" id="{D09E2B80-80C6-41C8-834A-1779C4F1AC29}"/>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170906</xdr:rowOff>
    </xdr:from>
    <xdr:to>
      <xdr:col>85</xdr:col>
      <xdr:colOff>126364</xdr:colOff>
      <xdr:row>109</xdr:row>
      <xdr:rowOff>35379</xdr:rowOff>
    </xdr:to>
    <xdr:cxnSp macro="">
      <xdr:nvCxnSpPr>
        <xdr:cNvPr id="657" name="直線コネクタ 656">
          <a:extLst>
            <a:ext uri="{FF2B5EF4-FFF2-40B4-BE49-F238E27FC236}">
              <a16:creationId xmlns:a16="http://schemas.microsoft.com/office/drawing/2014/main" id="{44D4940B-BCB2-44EE-AEC9-1DF8CEAE35CC}"/>
            </a:ext>
          </a:extLst>
        </xdr:cNvPr>
        <xdr:cNvCxnSpPr/>
      </xdr:nvCxnSpPr>
      <xdr:spPr>
        <a:xfrm flipV="1">
          <a:off x="16318864" y="17315906"/>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58" name="【公民館】&#10;有形固定資産減価償却率最小値テキスト">
          <a:extLst>
            <a:ext uri="{FF2B5EF4-FFF2-40B4-BE49-F238E27FC236}">
              <a16:creationId xmlns:a16="http://schemas.microsoft.com/office/drawing/2014/main" id="{859DC1CE-A230-4729-9B84-40368EEF28D9}"/>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59" name="直線コネクタ 658">
          <a:extLst>
            <a:ext uri="{FF2B5EF4-FFF2-40B4-BE49-F238E27FC236}">
              <a16:creationId xmlns:a16="http://schemas.microsoft.com/office/drawing/2014/main" id="{69223376-3C17-49AF-8B6E-03B17C9AE729}"/>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117583</xdr:rowOff>
    </xdr:from>
    <xdr:ext cx="405111" cy="259045"/>
    <xdr:sp macro="" textlink="">
      <xdr:nvSpPr>
        <xdr:cNvPr id="660" name="【公民館】&#10;有形固定資産減価償却率最大値テキスト">
          <a:extLst>
            <a:ext uri="{FF2B5EF4-FFF2-40B4-BE49-F238E27FC236}">
              <a16:creationId xmlns:a16="http://schemas.microsoft.com/office/drawing/2014/main" id="{8D56A9C7-73E1-4558-A2F6-23F7D2F579C1}"/>
            </a:ext>
          </a:extLst>
        </xdr:cNvPr>
        <xdr:cNvSpPr txBox="1"/>
      </xdr:nvSpPr>
      <xdr:spPr>
        <a:xfrm>
          <a:off x="16357600" y="1709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170906</xdr:rowOff>
    </xdr:from>
    <xdr:to>
      <xdr:col>86</xdr:col>
      <xdr:colOff>25400</xdr:colOff>
      <xdr:row>100</xdr:row>
      <xdr:rowOff>170906</xdr:rowOff>
    </xdr:to>
    <xdr:cxnSp macro="">
      <xdr:nvCxnSpPr>
        <xdr:cNvPr id="661" name="直線コネクタ 660">
          <a:extLst>
            <a:ext uri="{FF2B5EF4-FFF2-40B4-BE49-F238E27FC236}">
              <a16:creationId xmlns:a16="http://schemas.microsoft.com/office/drawing/2014/main" id="{053BDA82-F2BC-4336-B36D-BA9C1688CA95}"/>
            </a:ext>
          </a:extLst>
        </xdr:cNvPr>
        <xdr:cNvCxnSpPr/>
      </xdr:nvCxnSpPr>
      <xdr:spPr>
        <a:xfrm>
          <a:off x="16230600" y="1731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141350</xdr:rowOff>
    </xdr:from>
    <xdr:ext cx="405111" cy="259045"/>
    <xdr:sp macro="" textlink="">
      <xdr:nvSpPr>
        <xdr:cNvPr id="662" name="【公民館】&#10;有形固定資産減価償却率平均値テキスト">
          <a:extLst>
            <a:ext uri="{FF2B5EF4-FFF2-40B4-BE49-F238E27FC236}">
              <a16:creationId xmlns:a16="http://schemas.microsoft.com/office/drawing/2014/main" id="{05E9323C-0779-4FF6-A56E-968CC133D33B}"/>
            </a:ext>
          </a:extLst>
        </xdr:cNvPr>
        <xdr:cNvSpPr txBox="1"/>
      </xdr:nvSpPr>
      <xdr:spPr>
        <a:xfrm>
          <a:off x="16357600" y="179721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118473</xdr:rowOff>
    </xdr:from>
    <xdr:to>
      <xdr:col>85</xdr:col>
      <xdr:colOff>177800</xdr:colOff>
      <xdr:row>106</xdr:row>
      <xdr:rowOff>48623</xdr:rowOff>
    </xdr:to>
    <xdr:sp macro="" textlink="">
      <xdr:nvSpPr>
        <xdr:cNvPr id="663" name="フローチャート: 判断 662">
          <a:extLst>
            <a:ext uri="{FF2B5EF4-FFF2-40B4-BE49-F238E27FC236}">
              <a16:creationId xmlns:a16="http://schemas.microsoft.com/office/drawing/2014/main" id="{A841FDF0-B7D1-44B5-B6FD-7C34DFEEAF50}"/>
            </a:ext>
          </a:extLst>
        </xdr:cNvPr>
        <xdr:cNvSpPr/>
      </xdr:nvSpPr>
      <xdr:spPr>
        <a:xfrm>
          <a:off x="16268700" y="1812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115207</xdr:rowOff>
    </xdr:from>
    <xdr:to>
      <xdr:col>81</xdr:col>
      <xdr:colOff>101600</xdr:colOff>
      <xdr:row>106</xdr:row>
      <xdr:rowOff>45357</xdr:rowOff>
    </xdr:to>
    <xdr:sp macro="" textlink="">
      <xdr:nvSpPr>
        <xdr:cNvPr id="664" name="フローチャート: 判断 663">
          <a:extLst>
            <a:ext uri="{FF2B5EF4-FFF2-40B4-BE49-F238E27FC236}">
              <a16:creationId xmlns:a16="http://schemas.microsoft.com/office/drawing/2014/main" id="{3B47B8DA-52F3-44D5-A1B8-75E63460EF81}"/>
            </a:ext>
          </a:extLst>
        </xdr:cNvPr>
        <xdr:cNvSpPr/>
      </xdr:nvSpPr>
      <xdr:spPr>
        <a:xfrm>
          <a:off x="15430500" y="1811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95613</xdr:rowOff>
    </xdr:from>
    <xdr:to>
      <xdr:col>76</xdr:col>
      <xdr:colOff>165100</xdr:colOff>
      <xdr:row>106</xdr:row>
      <xdr:rowOff>25763</xdr:rowOff>
    </xdr:to>
    <xdr:sp macro="" textlink="">
      <xdr:nvSpPr>
        <xdr:cNvPr id="665" name="フローチャート: 判断 664">
          <a:extLst>
            <a:ext uri="{FF2B5EF4-FFF2-40B4-BE49-F238E27FC236}">
              <a16:creationId xmlns:a16="http://schemas.microsoft.com/office/drawing/2014/main" id="{57646747-1F8E-463E-B4D0-8A4BD6639CDD}"/>
            </a:ext>
          </a:extLst>
        </xdr:cNvPr>
        <xdr:cNvSpPr/>
      </xdr:nvSpPr>
      <xdr:spPr>
        <a:xfrm>
          <a:off x="14541500" y="1809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64588</xdr:rowOff>
    </xdr:from>
    <xdr:to>
      <xdr:col>72</xdr:col>
      <xdr:colOff>38100</xdr:colOff>
      <xdr:row>105</xdr:row>
      <xdr:rowOff>166188</xdr:rowOff>
    </xdr:to>
    <xdr:sp macro="" textlink="">
      <xdr:nvSpPr>
        <xdr:cNvPr id="666" name="フローチャート: 判断 665">
          <a:extLst>
            <a:ext uri="{FF2B5EF4-FFF2-40B4-BE49-F238E27FC236}">
              <a16:creationId xmlns:a16="http://schemas.microsoft.com/office/drawing/2014/main" id="{FA4E1865-81FC-4E4B-A903-F5D5346ACC8C}"/>
            </a:ext>
          </a:extLst>
        </xdr:cNvPr>
        <xdr:cNvSpPr/>
      </xdr:nvSpPr>
      <xdr:spPr>
        <a:xfrm>
          <a:off x="13652500" y="1806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89081</xdr:rowOff>
    </xdr:from>
    <xdr:to>
      <xdr:col>67</xdr:col>
      <xdr:colOff>101600</xdr:colOff>
      <xdr:row>106</xdr:row>
      <xdr:rowOff>19231</xdr:rowOff>
    </xdr:to>
    <xdr:sp macro="" textlink="">
      <xdr:nvSpPr>
        <xdr:cNvPr id="667" name="フローチャート: 判断 666">
          <a:extLst>
            <a:ext uri="{FF2B5EF4-FFF2-40B4-BE49-F238E27FC236}">
              <a16:creationId xmlns:a16="http://schemas.microsoft.com/office/drawing/2014/main" id="{C9DE8CE9-AC87-4802-A901-33992BB16301}"/>
            </a:ext>
          </a:extLst>
        </xdr:cNvPr>
        <xdr:cNvSpPr/>
      </xdr:nvSpPr>
      <xdr:spPr>
        <a:xfrm>
          <a:off x="12763500" y="1809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68" name="テキスト ボックス 667">
          <a:extLst>
            <a:ext uri="{FF2B5EF4-FFF2-40B4-BE49-F238E27FC236}">
              <a16:creationId xmlns:a16="http://schemas.microsoft.com/office/drawing/2014/main" id="{D138B02D-E48E-4183-918E-3AC750C29761}"/>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69" name="テキスト ボックス 668">
          <a:extLst>
            <a:ext uri="{FF2B5EF4-FFF2-40B4-BE49-F238E27FC236}">
              <a16:creationId xmlns:a16="http://schemas.microsoft.com/office/drawing/2014/main" id="{CBBD379B-39B5-49B7-ABB8-107AED36539D}"/>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0" name="テキスト ボックス 669">
          <a:extLst>
            <a:ext uri="{FF2B5EF4-FFF2-40B4-BE49-F238E27FC236}">
              <a16:creationId xmlns:a16="http://schemas.microsoft.com/office/drawing/2014/main" id="{3656928A-5E65-4FB2-AD0D-8DF7EC276DB3}"/>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1" name="テキスト ボックス 670">
          <a:extLst>
            <a:ext uri="{FF2B5EF4-FFF2-40B4-BE49-F238E27FC236}">
              <a16:creationId xmlns:a16="http://schemas.microsoft.com/office/drawing/2014/main" id="{DE071559-94A1-42B6-B8B8-AD615CA4B18A}"/>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2" name="テキスト ボックス 671">
          <a:extLst>
            <a:ext uri="{FF2B5EF4-FFF2-40B4-BE49-F238E27FC236}">
              <a16:creationId xmlns:a16="http://schemas.microsoft.com/office/drawing/2014/main" id="{84BA9D56-171C-4675-A9E0-CE7D94755B1C}"/>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126637</xdr:rowOff>
    </xdr:from>
    <xdr:to>
      <xdr:col>85</xdr:col>
      <xdr:colOff>177800</xdr:colOff>
      <xdr:row>107</xdr:row>
      <xdr:rowOff>56787</xdr:rowOff>
    </xdr:to>
    <xdr:sp macro="" textlink="">
      <xdr:nvSpPr>
        <xdr:cNvPr id="673" name="楕円 672">
          <a:extLst>
            <a:ext uri="{FF2B5EF4-FFF2-40B4-BE49-F238E27FC236}">
              <a16:creationId xmlns:a16="http://schemas.microsoft.com/office/drawing/2014/main" id="{C32E1342-35DA-42D7-8034-D996DFFC8FF7}"/>
            </a:ext>
          </a:extLst>
        </xdr:cNvPr>
        <xdr:cNvSpPr/>
      </xdr:nvSpPr>
      <xdr:spPr>
        <a:xfrm>
          <a:off x="16268700" y="18300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105064</xdr:rowOff>
    </xdr:from>
    <xdr:ext cx="405111" cy="259045"/>
    <xdr:sp macro="" textlink="">
      <xdr:nvSpPr>
        <xdr:cNvPr id="674" name="【公民館】&#10;有形固定資産減価償却率該当値テキスト">
          <a:extLst>
            <a:ext uri="{FF2B5EF4-FFF2-40B4-BE49-F238E27FC236}">
              <a16:creationId xmlns:a16="http://schemas.microsoft.com/office/drawing/2014/main" id="{1544172E-9D67-4194-8BF6-462582FD42B4}"/>
            </a:ext>
          </a:extLst>
        </xdr:cNvPr>
        <xdr:cNvSpPr txBox="1"/>
      </xdr:nvSpPr>
      <xdr:spPr>
        <a:xfrm>
          <a:off x="16357600" y="18278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111942</xdr:rowOff>
    </xdr:from>
    <xdr:to>
      <xdr:col>81</xdr:col>
      <xdr:colOff>101600</xdr:colOff>
      <xdr:row>107</xdr:row>
      <xdr:rowOff>42092</xdr:rowOff>
    </xdr:to>
    <xdr:sp macro="" textlink="">
      <xdr:nvSpPr>
        <xdr:cNvPr id="675" name="楕円 674">
          <a:extLst>
            <a:ext uri="{FF2B5EF4-FFF2-40B4-BE49-F238E27FC236}">
              <a16:creationId xmlns:a16="http://schemas.microsoft.com/office/drawing/2014/main" id="{22B57077-9E45-407F-A441-882B4C3AE225}"/>
            </a:ext>
          </a:extLst>
        </xdr:cNvPr>
        <xdr:cNvSpPr/>
      </xdr:nvSpPr>
      <xdr:spPr>
        <a:xfrm>
          <a:off x="15430500" y="18285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162742</xdr:rowOff>
    </xdr:from>
    <xdr:to>
      <xdr:col>85</xdr:col>
      <xdr:colOff>127000</xdr:colOff>
      <xdr:row>107</xdr:row>
      <xdr:rowOff>5987</xdr:rowOff>
    </xdr:to>
    <xdr:cxnSp macro="">
      <xdr:nvCxnSpPr>
        <xdr:cNvPr id="676" name="直線コネクタ 675">
          <a:extLst>
            <a:ext uri="{FF2B5EF4-FFF2-40B4-BE49-F238E27FC236}">
              <a16:creationId xmlns:a16="http://schemas.microsoft.com/office/drawing/2014/main" id="{2252AEDE-8C8B-43F1-96D0-34E171BF47AB}"/>
            </a:ext>
          </a:extLst>
        </xdr:cNvPr>
        <xdr:cNvCxnSpPr/>
      </xdr:nvCxnSpPr>
      <xdr:spPr>
        <a:xfrm>
          <a:off x="15481300" y="18336442"/>
          <a:ext cx="8382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90714</xdr:rowOff>
    </xdr:from>
    <xdr:to>
      <xdr:col>76</xdr:col>
      <xdr:colOff>165100</xdr:colOff>
      <xdr:row>107</xdr:row>
      <xdr:rowOff>20864</xdr:rowOff>
    </xdr:to>
    <xdr:sp macro="" textlink="">
      <xdr:nvSpPr>
        <xdr:cNvPr id="677" name="楕円 676">
          <a:extLst>
            <a:ext uri="{FF2B5EF4-FFF2-40B4-BE49-F238E27FC236}">
              <a16:creationId xmlns:a16="http://schemas.microsoft.com/office/drawing/2014/main" id="{685906EE-7D59-4489-B09D-E1E8519FE6C0}"/>
            </a:ext>
          </a:extLst>
        </xdr:cNvPr>
        <xdr:cNvSpPr/>
      </xdr:nvSpPr>
      <xdr:spPr>
        <a:xfrm>
          <a:off x="14541500" y="18264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141514</xdr:rowOff>
    </xdr:from>
    <xdr:to>
      <xdr:col>81</xdr:col>
      <xdr:colOff>50800</xdr:colOff>
      <xdr:row>106</xdr:row>
      <xdr:rowOff>162742</xdr:rowOff>
    </xdr:to>
    <xdr:cxnSp macro="">
      <xdr:nvCxnSpPr>
        <xdr:cNvPr id="678" name="直線コネクタ 677">
          <a:extLst>
            <a:ext uri="{FF2B5EF4-FFF2-40B4-BE49-F238E27FC236}">
              <a16:creationId xmlns:a16="http://schemas.microsoft.com/office/drawing/2014/main" id="{F6F37F02-476A-4FBD-A12C-0E33718FE093}"/>
            </a:ext>
          </a:extLst>
        </xdr:cNvPr>
        <xdr:cNvCxnSpPr/>
      </xdr:nvCxnSpPr>
      <xdr:spPr>
        <a:xfrm>
          <a:off x="14592300" y="18315214"/>
          <a:ext cx="8890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59689</xdr:rowOff>
    </xdr:from>
    <xdr:to>
      <xdr:col>72</xdr:col>
      <xdr:colOff>38100</xdr:colOff>
      <xdr:row>106</xdr:row>
      <xdr:rowOff>161289</xdr:rowOff>
    </xdr:to>
    <xdr:sp macro="" textlink="">
      <xdr:nvSpPr>
        <xdr:cNvPr id="679" name="楕円 678">
          <a:extLst>
            <a:ext uri="{FF2B5EF4-FFF2-40B4-BE49-F238E27FC236}">
              <a16:creationId xmlns:a16="http://schemas.microsoft.com/office/drawing/2014/main" id="{DC773FEB-7000-4B56-AEEC-1712EC5B9AD0}"/>
            </a:ext>
          </a:extLst>
        </xdr:cNvPr>
        <xdr:cNvSpPr/>
      </xdr:nvSpPr>
      <xdr:spPr>
        <a:xfrm>
          <a:off x="13652500" y="1823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110489</xdr:rowOff>
    </xdr:from>
    <xdr:to>
      <xdr:col>76</xdr:col>
      <xdr:colOff>114300</xdr:colOff>
      <xdr:row>106</xdr:row>
      <xdr:rowOff>141514</xdr:rowOff>
    </xdr:to>
    <xdr:cxnSp macro="">
      <xdr:nvCxnSpPr>
        <xdr:cNvPr id="680" name="直線コネクタ 679">
          <a:extLst>
            <a:ext uri="{FF2B5EF4-FFF2-40B4-BE49-F238E27FC236}">
              <a16:creationId xmlns:a16="http://schemas.microsoft.com/office/drawing/2014/main" id="{82A20C47-FB10-41C8-BF1D-D140B72B6077}"/>
            </a:ext>
          </a:extLst>
        </xdr:cNvPr>
        <xdr:cNvCxnSpPr/>
      </xdr:nvCxnSpPr>
      <xdr:spPr>
        <a:xfrm>
          <a:off x="13703300" y="18284189"/>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30299</xdr:rowOff>
    </xdr:from>
    <xdr:to>
      <xdr:col>67</xdr:col>
      <xdr:colOff>101600</xdr:colOff>
      <xdr:row>106</xdr:row>
      <xdr:rowOff>131899</xdr:rowOff>
    </xdr:to>
    <xdr:sp macro="" textlink="">
      <xdr:nvSpPr>
        <xdr:cNvPr id="681" name="楕円 680">
          <a:extLst>
            <a:ext uri="{FF2B5EF4-FFF2-40B4-BE49-F238E27FC236}">
              <a16:creationId xmlns:a16="http://schemas.microsoft.com/office/drawing/2014/main" id="{25C2A22B-31EF-4185-B102-10DD29F1CACD}"/>
            </a:ext>
          </a:extLst>
        </xdr:cNvPr>
        <xdr:cNvSpPr/>
      </xdr:nvSpPr>
      <xdr:spPr>
        <a:xfrm>
          <a:off x="12763500" y="18203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81099</xdr:rowOff>
    </xdr:from>
    <xdr:to>
      <xdr:col>71</xdr:col>
      <xdr:colOff>177800</xdr:colOff>
      <xdr:row>106</xdr:row>
      <xdr:rowOff>110489</xdr:rowOff>
    </xdr:to>
    <xdr:cxnSp macro="">
      <xdr:nvCxnSpPr>
        <xdr:cNvPr id="682" name="直線コネクタ 681">
          <a:extLst>
            <a:ext uri="{FF2B5EF4-FFF2-40B4-BE49-F238E27FC236}">
              <a16:creationId xmlns:a16="http://schemas.microsoft.com/office/drawing/2014/main" id="{6CF3FD3E-B450-4064-99FF-AFFD10B6D2B7}"/>
            </a:ext>
          </a:extLst>
        </xdr:cNvPr>
        <xdr:cNvCxnSpPr/>
      </xdr:nvCxnSpPr>
      <xdr:spPr>
        <a:xfrm>
          <a:off x="12814300" y="18254799"/>
          <a:ext cx="889000" cy="29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61884</xdr:rowOff>
    </xdr:from>
    <xdr:ext cx="405111" cy="259045"/>
    <xdr:sp macro="" textlink="">
      <xdr:nvSpPr>
        <xdr:cNvPr id="683" name="n_1aveValue【公民館】&#10;有形固定資産減価償却率">
          <a:extLst>
            <a:ext uri="{FF2B5EF4-FFF2-40B4-BE49-F238E27FC236}">
              <a16:creationId xmlns:a16="http://schemas.microsoft.com/office/drawing/2014/main" id="{F03E3835-ECC5-4941-B9D5-C14E78857D4F}"/>
            </a:ext>
          </a:extLst>
        </xdr:cNvPr>
        <xdr:cNvSpPr txBox="1"/>
      </xdr:nvSpPr>
      <xdr:spPr>
        <a:xfrm>
          <a:off x="15266044" y="17892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42290</xdr:rowOff>
    </xdr:from>
    <xdr:ext cx="405111" cy="259045"/>
    <xdr:sp macro="" textlink="">
      <xdr:nvSpPr>
        <xdr:cNvPr id="684" name="n_2aveValue【公民館】&#10;有形固定資産減価償却率">
          <a:extLst>
            <a:ext uri="{FF2B5EF4-FFF2-40B4-BE49-F238E27FC236}">
              <a16:creationId xmlns:a16="http://schemas.microsoft.com/office/drawing/2014/main" id="{35CB891B-2088-4E3F-8D31-F124A93D9BD5}"/>
            </a:ext>
          </a:extLst>
        </xdr:cNvPr>
        <xdr:cNvSpPr txBox="1"/>
      </xdr:nvSpPr>
      <xdr:spPr>
        <a:xfrm>
          <a:off x="14389744" y="17873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11265</xdr:rowOff>
    </xdr:from>
    <xdr:ext cx="405111" cy="259045"/>
    <xdr:sp macro="" textlink="">
      <xdr:nvSpPr>
        <xdr:cNvPr id="685" name="n_3aveValue【公民館】&#10;有形固定資産減価償却率">
          <a:extLst>
            <a:ext uri="{FF2B5EF4-FFF2-40B4-BE49-F238E27FC236}">
              <a16:creationId xmlns:a16="http://schemas.microsoft.com/office/drawing/2014/main" id="{2F75A2F3-F207-4C76-B6C0-7D377BA58569}"/>
            </a:ext>
          </a:extLst>
        </xdr:cNvPr>
        <xdr:cNvSpPr txBox="1"/>
      </xdr:nvSpPr>
      <xdr:spPr>
        <a:xfrm>
          <a:off x="13500744" y="17842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35758</xdr:rowOff>
    </xdr:from>
    <xdr:ext cx="405111" cy="259045"/>
    <xdr:sp macro="" textlink="">
      <xdr:nvSpPr>
        <xdr:cNvPr id="686" name="n_4aveValue【公民館】&#10;有形固定資産減価償却率">
          <a:extLst>
            <a:ext uri="{FF2B5EF4-FFF2-40B4-BE49-F238E27FC236}">
              <a16:creationId xmlns:a16="http://schemas.microsoft.com/office/drawing/2014/main" id="{7ECD861D-5DC5-4F4F-B448-6CC76BDF314B}"/>
            </a:ext>
          </a:extLst>
        </xdr:cNvPr>
        <xdr:cNvSpPr txBox="1"/>
      </xdr:nvSpPr>
      <xdr:spPr>
        <a:xfrm>
          <a:off x="12611744" y="17866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33219</xdr:rowOff>
    </xdr:from>
    <xdr:ext cx="405111" cy="259045"/>
    <xdr:sp macro="" textlink="">
      <xdr:nvSpPr>
        <xdr:cNvPr id="687" name="n_1mainValue【公民館】&#10;有形固定資産減価償却率">
          <a:extLst>
            <a:ext uri="{FF2B5EF4-FFF2-40B4-BE49-F238E27FC236}">
              <a16:creationId xmlns:a16="http://schemas.microsoft.com/office/drawing/2014/main" id="{2637AB06-6105-4A9D-8C87-9999FF5CA3A6}"/>
            </a:ext>
          </a:extLst>
        </xdr:cNvPr>
        <xdr:cNvSpPr txBox="1"/>
      </xdr:nvSpPr>
      <xdr:spPr>
        <a:xfrm>
          <a:off x="15266044" y="18378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11991</xdr:rowOff>
    </xdr:from>
    <xdr:ext cx="405111" cy="259045"/>
    <xdr:sp macro="" textlink="">
      <xdr:nvSpPr>
        <xdr:cNvPr id="688" name="n_2mainValue【公民館】&#10;有形固定資産減価償却率">
          <a:extLst>
            <a:ext uri="{FF2B5EF4-FFF2-40B4-BE49-F238E27FC236}">
              <a16:creationId xmlns:a16="http://schemas.microsoft.com/office/drawing/2014/main" id="{C12FCFF1-F98C-4A60-B618-F8B6F8A5A485}"/>
            </a:ext>
          </a:extLst>
        </xdr:cNvPr>
        <xdr:cNvSpPr txBox="1"/>
      </xdr:nvSpPr>
      <xdr:spPr>
        <a:xfrm>
          <a:off x="14389744" y="18357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152416</xdr:rowOff>
    </xdr:from>
    <xdr:ext cx="405111" cy="259045"/>
    <xdr:sp macro="" textlink="">
      <xdr:nvSpPr>
        <xdr:cNvPr id="689" name="n_3mainValue【公民館】&#10;有形固定資産減価償却率">
          <a:extLst>
            <a:ext uri="{FF2B5EF4-FFF2-40B4-BE49-F238E27FC236}">
              <a16:creationId xmlns:a16="http://schemas.microsoft.com/office/drawing/2014/main" id="{F50A9E8C-16FB-43C2-B939-873A8699D14A}"/>
            </a:ext>
          </a:extLst>
        </xdr:cNvPr>
        <xdr:cNvSpPr txBox="1"/>
      </xdr:nvSpPr>
      <xdr:spPr>
        <a:xfrm>
          <a:off x="13500744" y="18326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123026</xdr:rowOff>
    </xdr:from>
    <xdr:ext cx="405111" cy="259045"/>
    <xdr:sp macro="" textlink="">
      <xdr:nvSpPr>
        <xdr:cNvPr id="690" name="n_4mainValue【公民館】&#10;有形固定資産減価償却率">
          <a:extLst>
            <a:ext uri="{FF2B5EF4-FFF2-40B4-BE49-F238E27FC236}">
              <a16:creationId xmlns:a16="http://schemas.microsoft.com/office/drawing/2014/main" id="{8610936C-B19D-4534-9237-11C48018ED5D}"/>
            </a:ext>
          </a:extLst>
        </xdr:cNvPr>
        <xdr:cNvSpPr txBox="1"/>
      </xdr:nvSpPr>
      <xdr:spPr>
        <a:xfrm>
          <a:off x="12611744" y="18296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1" name="正方形/長方形 690">
          <a:extLst>
            <a:ext uri="{FF2B5EF4-FFF2-40B4-BE49-F238E27FC236}">
              <a16:creationId xmlns:a16="http://schemas.microsoft.com/office/drawing/2014/main" id="{BB9479FF-70CF-489C-8FAF-9D1F7CC071D3}"/>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2" name="正方形/長方形 691">
          <a:extLst>
            <a:ext uri="{FF2B5EF4-FFF2-40B4-BE49-F238E27FC236}">
              <a16:creationId xmlns:a16="http://schemas.microsoft.com/office/drawing/2014/main" id="{34FE4164-B96F-4617-A1FA-FB61BA014745}"/>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3" name="正方形/長方形 692">
          <a:extLst>
            <a:ext uri="{FF2B5EF4-FFF2-40B4-BE49-F238E27FC236}">
              <a16:creationId xmlns:a16="http://schemas.microsoft.com/office/drawing/2014/main" id="{0C64274C-0D8A-4A07-B763-6165A581C9A2}"/>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4" name="正方形/長方形 693">
          <a:extLst>
            <a:ext uri="{FF2B5EF4-FFF2-40B4-BE49-F238E27FC236}">
              <a16:creationId xmlns:a16="http://schemas.microsoft.com/office/drawing/2014/main" id="{99E99DD9-F613-4F1E-B279-82A56D53DC87}"/>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5" name="正方形/長方形 694">
          <a:extLst>
            <a:ext uri="{FF2B5EF4-FFF2-40B4-BE49-F238E27FC236}">
              <a16:creationId xmlns:a16="http://schemas.microsoft.com/office/drawing/2014/main" id="{1438B904-A934-492C-8B3B-13907802B64A}"/>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6" name="正方形/長方形 695">
          <a:extLst>
            <a:ext uri="{FF2B5EF4-FFF2-40B4-BE49-F238E27FC236}">
              <a16:creationId xmlns:a16="http://schemas.microsoft.com/office/drawing/2014/main" id="{FF516DF9-C6A5-4981-91E2-3A3552B88524}"/>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97" name="正方形/長方形 696">
          <a:extLst>
            <a:ext uri="{FF2B5EF4-FFF2-40B4-BE49-F238E27FC236}">
              <a16:creationId xmlns:a16="http://schemas.microsoft.com/office/drawing/2014/main" id="{F3569653-CD03-4328-923F-F451859E788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98" name="正方形/長方形 697">
          <a:extLst>
            <a:ext uri="{FF2B5EF4-FFF2-40B4-BE49-F238E27FC236}">
              <a16:creationId xmlns:a16="http://schemas.microsoft.com/office/drawing/2014/main" id="{B42E4090-74BD-4CF7-AB5B-46CBFD4E2B99}"/>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99" name="テキスト ボックス 698">
          <a:extLst>
            <a:ext uri="{FF2B5EF4-FFF2-40B4-BE49-F238E27FC236}">
              <a16:creationId xmlns:a16="http://schemas.microsoft.com/office/drawing/2014/main" id="{E7D953B3-53BC-4A61-B1B6-DE1A223EBAC5}"/>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0" name="直線コネクタ 699">
          <a:extLst>
            <a:ext uri="{FF2B5EF4-FFF2-40B4-BE49-F238E27FC236}">
              <a16:creationId xmlns:a16="http://schemas.microsoft.com/office/drawing/2014/main" id="{47C41AF9-7A98-4FBB-8CB2-52B1A175C71B}"/>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01" name="直線コネクタ 700">
          <a:extLst>
            <a:ext uri="{FF2B5EF4-FFF2-40B4-BE49-F238E27FC236}">
              <a16:creationId xmlns:a16="http://schemas.microsoft.com/office/drawing/2014/main" id="{BB564E86-17FE-445A-AEE6-CAE3E5BC012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02" name="テキスト ボックス 701">
          <a:extLst>
            <a:ext uri="{FF2B5EF4-FFF2-40B4-BE49-F238E27FC236}">
              <a16:creationId xmlns:a16="http://schemas.microsoft.com/office/drawing/2014/main" id="{75B6A791-1D22-47EC-B6AA-6B5FC1F6E1AB}"/>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03" name="直線コネクタ 702">
          <a:extLst>
            <a:ext uri="{FF2B5EF4-FFF2-40B4-BE49-F238E27FC236}">
              <a16:creationId xmlns:a16="http://schemas.microsoft.com/office/drawing/2014/main" id="{BE89C4C5-0C0F-4847-B608-A5B0B653318E}"/>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04" name="テキスト ボックス 703">
          <a:extLst>
            <a:ext uri="{FF2B5EF4-FFF2-40B4-BE49-F238E27FC236}">
              <a16:creationId xmlns:a16="http://schemas.microsoft.com/office/drawing/2014/main" id="{65B0857F-7BC6-454F-B18E-83EA2BC1FE06}"/>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05" name="直線コネクタ 704">
          <a:extLst>
            <a:ext uri="{FF2B5EF4-FFF2-40B4-BE49-F238E27FC236}">
              <a16:creationId xmlns:a16="http://schemas.microsoft.com/office/drawing/2014/main" id="{BE6E43EB-C2B6-4735-8FC4-D6C531A1F0CE}"/>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06" name="テキスト ボックス 705">
          <a:extLst>
            <a:ext uri="{FF2B5EF4-FFF2-40B4-BE49-F238E27FC236}">
              <a16:creationId xmlns:a16="http://schemas.microsoft.com/office/drawing/2014/main" id="{39654DC7-CDF3-4650-9FBB-1C5CB124CB28}"/>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07" name="直線コネクタ 706">
          <a:extLst>
            <a:ext uri="{FF2B5EF4-FFF2-40B4-BE49-F238E27FC236}">
              <a16:creationId xmlns:a16="http://schemas.microsoft.com/office/drawing/2014/main" id="{F659D9A7-BAA3-43B5-BEA9-7726E2B2519E}"/>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08" name="テキスト ボックス 707">
          <a:extLst>
            <a:ext uri="{FF2B5EF4-FFF2-40B4-BE49-F238E27FC236}">
              <a16:creationId xmlns:a16="http://schemas.microsoft.com/office/drawing/2014/main" id="{63B602C1-842F-4118-AC2B-19FCA1465146}"/>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09" name="直線コネクタ 708">
          <a:extLst>
            <a:ext uri="{FF2B5EF4-FFF2-40B4-BE49-F238E27FC236}">
              <a16:creationId xmlns:a16="http://schemas.microsoft.com/office/drawing/2014/main" id="{4F23F4BD-6118-4A9E-A5A2-1634808F30DE}"/>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10" name="テキスト ボックス 709">
          <a:extLst>
            <a:ext uri="{FF2B5EF4-FFF2-40B4-BE49-F238E27FC236}">
              <a16:creationId xmlns:a16="http://schemas.microsoft.com/office/drawing/2014/main" id="{1D03652C-DBF1-4B3C-BF9E-1BFD9BA07D48}"/>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11" name="直線コネクタ 710">
          <a:extLst>
            <a:ext uri="{FF2B5EF4-FFF2-40B4-BE49-F238E27FC236}">
              <a16:creationId xmlns:a16="http://schemas.microsoft.com/office/drawing/2014/main" id="{A2C898F2-691C-4AA6-9131-25B545F89215}"/>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12" name="テキスト ボックス 711">
          <a:extLst>
            <a:ext uri="{FF2B5EF4-FFF2-40B4-BE49-F238E27FC236}">
              <a16:creationId xmlns:a16="http://schemas.microsoft.com/office/drawing/2014/main" id="{FB2695D8-5961-4A76-B15C-0C425B29BB8D}"/>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3" name="直線コネクタ 712">
          <a:extLst>
            <a:ext uri="{FF2B5EF4-FFF2-40B4-BE49-F238E27FC236}">
              <a16:creationId xmlns:a16="http://schemas.microsoft.com/office/drawing/2014/main" id="{EE91E92C-B160-4404-80C6-B63FC37D8117}"/>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4" name="テキスト ボックス 713">
          <a:extLst>
            <a:ext uri="{FF2B5EF4-FFF2-40B4-BE49-F238E27FC236}">
              <a16:creationId xmlns:a16="http://schemas.microsoft.com/office/drawing/2014/main" id="{7A1E5177-5688-4059-84A5-95746622D3C8}"/>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5" name="【公民館】&#10;一人当たり面積グラフ枠">
          <a:extLst>
            <a:ext uri="{FF2B5EF4-FFF2-40B4-BE49-F238E27FC236}">
              <a16:creationId xmlns:a16="http://schemas.microsoft.com/office/drawing/2014/main" id="{587D4020-E432-4248-ACBA-4624DB515D9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125186</xdr:rowOff>
    </xdr:from>
    <xdr:to>
      <xdr:col>116</xdr:col>
      <xdr:colOff>62864</xdr:colOff>
      <xdr:row>109</xdr:row>
      <xdr:rowOff>32113</xdr:rowOff>
    </xdr:to>
    <xdr:cxnSp macro="">
      <xdr:nvCxnSpPr>
        <xdr:cNvPr id="716" name="直線コネクタ 715">
          <a:extLst>
            <a:ext uri="{FF2B5EF4-FFF2-40B4-BE49-F238E27FC236}">
              <a16:creationId xmlns:a16="http://schemas.microsoft.com/office/drawing/2014/main" id="{3553BE5A-63AB-4DE8-B611-21D4BFBD4033}"/>
            </a:ext>
          </a:extLst>
        </xdr:cNvPr>
        <xdr:cNvCxnSpPr/>
      </xdr:nvCxnSpPr>
      <xdr:spPr>
        <a:xfrm flipV="1">
          <a:off x="22160864" y="17270186"/>
          <a:ext cx="0" cy="1449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717" name="【公民館】&#10;一人当たり面積最小値テキスト">
          <a:extLst>
            <a:ext uri="{FF2B5EF4-FFF2-40B4-BE49-F238E27FC236}">
              <a16:creationId xmlns:a16="http://schemas.microsoft.com/office/drawing/2014/main" id="{738D2CD5-FFBC-471F-B237-36B9D121AAF8}"/>
            </a:ext>
          </a:extLst>
        </xdr:cNvPr>
        <xdr:cNvSpPr txBox="1"/>
      </xdr:nvSpPr>
      <xdr:spPr>
        <a:xfrm>
          <a:off x="22199600" y="1872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718" name="直線コネクタ 717">
          <a:extLst>
            <a:ext uri="{FF2B5EF4-FFF2-40B4-BE49-F238E27FC236}">
              <a16:creationId xmlns:a16="http://schemas.microsoft.com/office/drawing/2014/main" id="{2CFFED7F-28C9-4C7A-9709-5C1821B7794B}"/>
            </a:ext>
          </a:extLst>
        </xdr:cNvPr>
        <xdr:cNvCxnSpPr/>
      </xdr:nvCxnSpPr>
      <xdr:spPr>
        <a:xfrm>
          <a:off x="22072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71863</xdr:rowOff>
    </xdr:from>
    <xdr:ext cx="469744" cy="259045"/>
    <xdr:sp macro="" textlink="">
      <xdr:nvSpPr>
        <xdr:cNvPr id="719" name="【公民館】&#10;一人当たり面積最大値テキスト">
          <a:extLst>
            <a:ext uri="{FF2B5EF4-FFF2-40B4-BE49-F238E27FC236}">
              <a16:creationId xmlns:a16="http://schemas.microsoft.com/office/drawing/2014/main" id="{86666FF2-9528-4859-A3CE-75CE65D66A6F}"/>
            </a:ext>
          </a:extLst>
        </xdr:cNvPr>
        <xdr:cNvSpPr txBox="1"/>
      </xdr:nvSpPr>
      <xdr:spPr>
        <a:xfrm>
          <a:off x="22199600" y="17045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125186</xdr:rowOff>
    </xdr:from>
    <xdr:to>
      <xdr:col>116</xdr:col>
      <xdr:colOff>152400</xdr:colOff>
      <xdr:row>100</xdr:row>
      <xdr:rowOff>125186</xdr:rowOff>
    </xdr:to>
    <xdr:cxnSp macro="">
      <xdr:nvCxnSpPr>
        <xdr:cNvPr id="720" name="直線コネクタ 719">
          <a:extLst>
            <a:ext uri="{FF2B5EF4-FFF2-40B4-BE49-F238E27FC236}">
              <a16:creationId xmlns:a16="http://schemas.microsoft.com/office/drawing/2014/main" id="{B6DD60EF-606F-4E47-ABFD-9095286B06BB}"/>
            </a:ext>
          </a:extLst>
        </xdr:cNvPr>
        <xdr:cNvCxnSpPr/>
      </xdr:nvCxnSpPr>
      <xdr:spPr>
        <a:xfrm>
          <a:off x="22072600" y="17270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107059</xdr:rowOff>
    </xdr:from>
    <xdr:ext cx="469744" cy="259045"/>
    <xdr:sp macro="" textlink="">
      <xdr:nvSpPr>
        <xdr:cNvPr id="721" name="【公民館】&#10;一人当たり面積平均値テキスト">
          <a:extLst>
            <a:ext uri="{FF2B5EF4-FFF2-40B4-BE49-F238E27FC236}">
              <a16:creationId xmlns:a16="http://schemas.microsoft.com/office/drawing/2014/main" id="{AB569C02-EDE4-4C6A-9B2D-B55FD718D8E3}"/>
            </a:ext>
          </a:extLst>
        </xdr:cNvPr>
        <xdr:cNvSpPr txBox="1"/>
      </xdr:nvSpPr>
      <xdr:spPr>
        <a:xfrm>
          <a:off x="22199600" y="181093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84182</xdr:rowOff>
    </xdr:from>
    <xdr:to>
      <xdr:col>116</xdr:col>
      <xdr:colOff>114300</xdr:colOff>
      <xdr:row>107</xdr:row>
      <xdr:rowOff>14332</xdr:rowOff>
    </xdr:to>
    <xdr:sp macro="" textlink="">
      <xdr:nvSpPr>
        <xdr:cNvPr id="722" name="フローチャート: 判断 721">
          <a:extLst>
            <a:ext uri="{FF2B5EF4-FFF2-40B4-BE49-F238E27FC236}">
              <a16:creationId xmlns:a16="http://schemas.microsoft.com/office/drawing/2014/main" id="{3BAA5562-C575-4AAA-BA8A-9E0329EDECCF}"/>
            </a:ext>
          </a:extLst>
        </xdr:cNvPr>
        <xdr:cNvSpPr/>
      </xdr:nvSpPr>
      <xdr:spPr>
        <a:xfrm>
          <a:off x="22110700" y="182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93980</xdr:rowOff>
    </xdr:from>
    <xdr:to>
      <xdr:col>112</xdr:col>
      <xdr:colOff>38100</xdr:colOff>
      <xdr:row>107</xdr:row>
      <xdr:rowOff>24130</xdr:rowOff>
    </xdr:to>
    <xdr:sp macro="" textlink="">
      <xdr:nvSpPr>
        <xdr:cNvPr id="723" name="フローチャート: 判断 722">
          <a:extLst>
            <a:ext uri="{FF2B5EF4-FFF2-40B4-BE49-F238E27FC236}">
              <a16:creationId xmlns:a16="http://schemas.microsoft.com/office/drawing/2014/main" id="{9CF8160B-F704-4F01-A3B7-EB15A08C918D}"/>
            </a:ext>
          </a:extLst>
        </xdr:cNvPr>
        <xdr:cNvSpPr/>
      </xdr:nvSpPr>
      <xdr:spPr>
        <a:xfrm>
          <a:off x="21272500" y="1826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100512</xdr:rowOff>
    </xdr:from>
    <xdr:to>
      <xdr:col>107</xdr:col>
      <xdr:colOff>101600</xdr:colOff>
      <xdr:row>107</xdr:row>
      <xdr:rowOff>30662</xdr:rowOff>
    </xdr:to>
    <xdr:sp macro="" textlink="">
      <xdr:nvSpPr>
        <xdr:cNvPr id="724" name="フローチャート: 判断 723">
          <a:extLst>
            <a:ext uri="{FF2B5EF4-FFF2-40B4-BE49-F238E27FC236}">
              <a16:creationId xmlns:a16="http://schemas.microsoft.com/office/drawing/2014/main" id="{64BCA04B-F18A-4D91-9F83-DB43F9F673C4}"/>
            </a:ext>
          </a:extLst>
        </xdr:cNvPr>
        <xdr:cNvSpPr/>
      </xdr:nvSpPr>
      <xdr:spPr>
        <a:xfrm>
          <a:off x="20383500" y="18274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110308</xdr:rowOff>
    </xdr:from>
    <xdr:to>
      <xdr:col>102</xdr:col>
      <xdr:colOff>165100</xdr:colOff>
      <xdr:row>107</xdr:row>
      <xdr:rowOff>40458</xdr:rowOff>
    </xdr:to>
    <xdr:sp macro="" textlink="">
      <xdr:nvSpPr>
        <xdr:cNvPr id="725" name="フローチャート: 判断 724">
          <a:extLst>
            <a:ext uri="{FF2B5EF4-FFF2-40B4-BE49-F238E27FC236}">
              <a16:creationId xmlns:a16="http://schemas.microsoft.com/office/drawing/2014/main" id="{1A944996-1C10-4EBC-80F0-E1AA6D773544}"/>
            </a:ext>
          </a:extLst>
        </xdr:cNvPr>
        <xdr:cNvSpPr/>
      </xdr:nvSpPr>
      <xdr:spPr>
        <a:xfrm>
          <a:off x="19494500" y="18284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103777</xdr:rowOff>
    </xdr:from>
    <xdr:to>
      <xdr:col>98</xdr:col>
      <xdr:colOff>38100</xdr:colOff>
      <xdr:row>107</xdr:row>
      <xdr:rowOff>33927</xdr:rowOff>
    </xdr:to>
    <xdr:sp macro="" textlink="">
      <xdr:nvSpPr>
        <xdr:cNvPr id="726" name="フローチャート: 判断 725">
          <a:extLst>
            <a:ext uri="{FF2B5EF4-FFF2-40B4-BE49-F238E27FC236}">
              <a16:creationId xmlns:a16="http://schemas.microsoft.com/office/drawing/2014/main" id="{8728FCE1-6219-4521-9E20-25EBC6684C80}"/>
            </a:ext>
          </a:extLst>
        </xdr:cNvPr>
        <xdr:cNvSpPr/>
      </xdr:nvSpPr>
      <xdr:spPr>
        <a:xfrm>
          <a:off x="18605500" y="18277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7" name="テキスト ボックス 726">
          <a:extLst>
            <a:ext uri="{FF2B5EF4-FFF2-40B4-BE49-F238E27FC236}">
              <a16:creationId xmlns:a16="http://schemas.microsoft.com/office/drawing/2014/main" id="{3A8B9A6E-97F2-4BF2-92CD-840C6B5CFA38}"/>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DF8FF9D9-693E-4CD8-9C8C-D293CE64C734}"/>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9" name="テキスト ボックス 728">
          <a:extLst>
            <a:ext uri="{FF2B5EF4-FFF2-40B4-BE49-F238E27FC236}">
              <a16:creationId xmlns:a16="http://schemas.microsoft.com/office/drawing/2014/main" id="{D21EBAA6-1312-40E6-9184-CF6F60D1E75F}"/>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DAD9BE2B-FB11-4850-9695-06C8180033F8}"/>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1A57E344-F297-4377-9721-5739CF1F38BD}"/>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138068</xdr:rowOff>
    </xdr:from>
    <xdr:to>
      <xdr:col>116</xdr:col>
      <xdr:colOff>114300</xdr:colOff>
      <xdr:row>108</xdr:row>
      <xdr:rowOff>68218</xdr:rowOff>
    </xdr:to>
    <xdr:sp macro="" textlink="">
      <xdr:nvSpPr>
        <xdr:cNvPr id="732" name="楕円 731">
          <a:extLst>
            <a:ext uri="{FF2B5EF4-FFF2-40B4-BE49-F238E27FC236}">
              <a16:creationId xmlns:a16="http://schemas.microsoft.com/office/drawing/2014/main" id="{399A42FC-0AA2-42E8-ABBC-1B636F0ED0C1}"/>
            </a:ext>
          </a:extLst>
        </xdr:cNvPr>
        <xdr:cNvSpPr/>
      </xdr:nvSpPr>
      <xdr:spPr>
        <a:xfrm>
          <a:off x="22110700" y="18483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116495</xdr:rowOff>
    </xdr:from>
    <xdr:ext cx="469744" cy="259045"/>
    <xdr:sp macro="" textlink="">
      <xdr:nvSpPr>
        <xdr:cNvPr id="733" name="【公民館】&#10;一人当たり面積該当値テキスト">
          <a:extLst>
            <a:ext uri="{FF2B5EF4-FFF2-40B4-BE49-F238E27FC236}">
              <a16:creationId xmlns:a16="http://schemas.microsoft.com/office/drawing/2014/main" id="{54D3AE9F-1FEC-4ED2-A164-D3BE9B25C396}"/>
            </a:ext>
          </a:extLst>
        </xdr:cNvPr>
        <xdr:cNvSpPr txBox="1"/>
      </xdr:nvSpPr>
      <xdr:spPr>
        <a:xfrm>
          <a:off x="22199600" y="18461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138068</xdr:rowOff>
    </xdr:from>
    <xdr:to>
      <xdr:col>112</xdr:col>
      <xdr:colOff>38100</xdr:colOff>
      <xdr:row>108</xdr:row>
      <xdr:rowOff>68218</xdr:rowOff>
    </xdr:to>
    <xdr:sp macro="" textlink="">
      <xdr:nvSpPr>
        <xdr:cNvPr id="734" name="楕円 733">
          <a:extLst>
            <a:ext uri="{FF2B5EF4-FFF2-40B4-BE49-F238E27FC236}">
              <a16:creationId xmlns:a16="http://schemas.microsoft.com/office/drawing/2014/main" id="{B1C496C5-6E72-4B21-8396-E37CCC1E5A67}"/>
            </a:ext>
          </a:extLst>
        </xdr:cNvPr>
        <xdr:cNvSpPr/>
      </xdr:nvSpPr>
      <xdr:spPr>
        <a:xfrm>
          <a:off x="21272500" y="18483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17418</xdr:rowOff>
    </xdr:from>
    <xdr:to>
      <xdr:col>116</xdr:col>
      <xdr:colOff>63500</xdr:colOff>
      <xdr:row>108</xdr:row>
      <xdr:rowOff>17418</xdr:rowOff>
    </xdr:to>
    <xdr:cxnSp macro="">
      <xdr:nvCxnSpPr>
        <xdr:cNvPr id="735" name="直線コネクタ 734">
          <a:extLst>
            <a:ext uri="{FF2B5EF4-FFF2-40B4-BE49-F238E27FC236}">
              <a16:creationId xmlns:a16="http://schemas.microsoft.com/office/drawing/2014/main" id="{26290946-B4B2-4761-B32A-BC78347DB601}"/>
            </a:ext>
          </a:extLst>
        </xdr:cNvPr>
        <xdr:cNvCxnSpPr/>
      </xdr:nvCxnSpPr>
      <xdr:spPr>
        <a:xfrm>
          <a:off x="21323300" y="1853401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134801</xdr:rowOff>
    </xdr:from>
    <xdr:to>
      <xdr:col>107</xdr:col>
      <xdr:colOff>101600</xdr:colOff>
      <xdr:row>108</xdr:row>
      <xdr:rowOff>64951</xdr:rowOff>
    </xdr:to>
    <xdr:sp macro="" textlink="">
      <xdr:nvSpPr>
        <xdr:cNvPr id="736" name="楕円 735">
          <a:extLst>
            <a:ext uri="{FF2B5EF4-FFF2-40B4-BE49-F238E27FC236}">
              <a16:creationId xmlns:a16="http://schemas.microsoft.com/office/drawing/2014/main" id="{683D10DC-0D4E-40A8-ACCB-2D4B108425FD}"/>
            </a:ext>
          </a:extLst>
        </xdr:cNvPr>
        <xdr:cNvSpPr/>
      </xdr:nvSpPr>
      <xdr:spPr>
        <a:xfrm>
          <a:off x="20383500" y="18479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14151</xdr:rowOff>
    </xdr:from>
    <xdr:to>
      <xdr:col>111</xdr:col>
      <xdr:colOff>177800</xdr:colOff>
      <xdr:row>108</xdr:row>
      <xdr:rowOff>17418</xdr:rowOff>
    </xdr:to>
    <xdr:cxnSp macro="">
      <xdr:nvCxnSpPr>
        <xdr:cNvPr id="737" name="直線コネクタ 736">
          <a:extLst>
            <a:ext uri="{FF2B5EF4-FFF2-40B4-BE49-F238E27FC236}">
              <a16:creationId xmlns:a16="http://schemas.microsoft.com/office/drawing/2014/main" id="{6BA9348F-CBAF-499C-917E-E77E37B52C5C}"/>
            </a:ext>
          </a:extLst>
        </xdr:cNvPr>
        <xdr:cNvCxnSpPr/>
      </xdr:nvCxnSpPr>
      <xdr:spPr>
        <a:xfrm>
          <a:off x="20434300" y="18530751"/>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134801</xdr:rowOff>
    </xdr:from>
    <xdr:to>
      <xdr:col>102</xdr:col>
      <xdr:colOff>165100</xdr:colOff>
      <xdr:row>108</xdr:row>
      <xdr:rowOff>64951</xdr:rowOff>
    </xdr:to>
    <xdr:sp macro="" textlink="">
      <xdr:nvSpPr>
        <xdr:cNvPr id="738" name="楕円 737">
          <a:extLst>
            <a:ext uri="{FF2B5EF4-FFF2-40B4-BE49-F238E27FC236}">
              <a16:creationId xmlns:a16="http://schemas.microsoft.com/office/drawing/2014/main" id="{771A420D-538B-4E60-9761-21D626149438}"/>
            </a:ext>
          </a:extLst>
        </xdr:cNvPr>
        <xdr:cNvSpPr/>
      </xdr:nvSpPr>
      <xdr:spPr>
        <a:xfrm>
          <a:off x="19494500" y="18479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14151</xdr:rowOff>
    </xdr:from>
    <xdr:to>
      <xdr:col>107</xdr:col>
      <xdr:colOff>50800</xdr:colOff>
      <xdr:row>108</xdr:row>
      <xdr:rowOff>14151</xdr:rowOff>
    </xdr:to>
    <xdr:cxnSp macro="">
      <xdr:nvCxnSpPr>
        <xdr:cNvPr id="739" name="直線コネクタ 738">
          <a:extLst>
            <a:ext uri="{FF2B5EF4-FFF2-40B4-BE49-F238E27FC236}">
              <a16:creationId xmlns:a16="http://schemas.microsoft.com/office/drawing/2014/main" id="{891D0594-A389-4A75-A7A0-AC52EC2DF511}"/>
            </a:ext>
          </a:extLst>
        </xdr:cNvPr>
        <xdr:cNvCxnSpPr/>
      </xdr:nvCxnSpPr>
      <xdr:spPr>
        <a:xfrm>
          <a:off x="19545300" y="1853075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134801</xdr:rowOff>
    </xdr:from>
    <xdr:to>
      <xdr:col>98</xdr:col>
      <xdr:colOff>38100</xdr:colOff>
      <xdr:row>108</xdr:row>
      <xdr:rowOff>64951</xdr:rowOff>
    </xdr:to>
    <xdr:sp macro="" textlink="">
      <xdr:nvSpPr>
        <xdr:cNvPr id="740" name="楕円 739">
          <a:extLst>
            <a:ext uri="{FF2B5EF4-FFF2-40B4-BE49-F238E27FC236}">
              <a16:creationId xmlns:a16="http://schemas.microsoft.com/office/drawing/2014/main" id="{215D6F5E-6052-4ECA-AF06-667340DF79B1}"/>
            </a:ext>
          </a:extLst>
        </xdr:cNvPr>
        <xdr:cNvSpPr/>
      </xdr:nvSpPr>
      <xdr:spPr>
        <a:xfrm>
          <a:off x="18605500" y="18479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14151</xdr:rowOff>
    </xdr:from>
    <xdr:to>
      <xdr:col>102</xdr:col>
      <xdr:colOff>114300</xdr:colOff>
      <xdr:row>108</xdr:row>
      <xdr:rowOff>14151</xdr:rowOff>
    </xdr:to>
    <xdr:cxnSp macro="">
      <xdr:nvCxnSpPr>
        <xdr:cNvPr id="741" name="直線コネクタ 740">
          <a:extLst>
            <a:ext uri="{FF2B5EF4-FFF2-40B4-BE49-F238E27FC236}">
              <a16:creationId xmlns:a16="http://schemas.microsoft.com/office/drawing/2014/main" id="{AF0FF3CD-130F-405E-973F-0B8758EF8BAA}"/>
            </a:ext>
          </a:extLst>
        </xdr:cNvPr>
        <xdr:cNvCxnSpPr/>
      </xdr:nvCxnSpPr>
      <xdr:spPr>
        <a:xfrm>
          <a:off x="18656300" y="1853075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40657</xdr:rowOff>
    </xdr:from>
    <xdr:ext cx="469744" cy="259045"/>
    <xdr:sp macro="" textlink="">
      <xdr:nvSpPr>
        <xdr:cNvPr id="742" name="n_1aveValue【公民館】&#10;一人当たり面積">
          <a:extLst>
            <a:ext uri="{FF2B5EF4-FFF2-40B4-BE49-F238E27FC236}">
              <a16:creationId xmlns:a16="http://schemas.microsoft.com/office/drawing/2014/main" id="{6A91E6AC-0CA1-41B6-99F7-2342371CBD06}"/>
            </a:ext>
          </a:extLst>
        </xdr:cNvPr>
        <xdr:cNvSpPr txBox="1"/>
      </xdr:nvSpPr>
      <xdr:spPr>
        <a:xfrm>
          <a:off x="21075727" y="1804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47189</xdr:rowOff>
    </xdr:from>
    <xdr:ext cx="469744" cy="259045"/>
    <xdr:sp macro="" textlink="">
      <xdr:nvSpPr>
        <xdr:cNvPr id="743" name="n_2aveValue【公民館】&#10;一人当たり面積">
          <a:extLst>
            <a:ext uri="{FF2B5EF4-FFF2-40B4-BE49-F238E27FC236}">
              <a16:creationId xmlns:a16="http://schemas.microsoft.com/office/drawing/2014/main" id="{FA3AD576-50EA-423E-A3CB-1EF24E88058F}"/>
            </a:ext>
          </a:extLst>
        </xdr:cNvPr>
        <xdr:cNvSpPr txBox="1"/>
      </xdr:nvSpPr>
      <xdr:spPr>
        <a:xfrm>
          <a:off x="20199427" y="18049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56985</xdr:rowOff>
    </xdr:from>
    <xdr:ext cx="469744" cy="259045"/>
    <xdr:sp macro="" textlink="">
      <xdr:nvSpPr>
        <xdr:cNvPr id="744" name="n_3aveValue【公民館】&#10;一人当たり面積">
          <a:extLst>
            <a:ext uri="{FF2B5EF4-FFF2-40B4-BE49-F238E27FC236}">
              <a16:creationId xmlns:a16="http://schemas.microsoft.com/office/drawing/2014/main" id="{34454CC5-9281-41BB-80DB-F62696478934}"/>
            </a:ext>
          </a:extLst>
        </xdr:cNvPr>
        <xdr:cNvSpPr txBox="1"/>
      </xdr:nvSpPr>
      <xdr:spPr>
        <a:xfrm>
          <a:off x="19310427" y="18059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50454</xdr:rowOff>
    </xdr:from>
    <xdr:ext cx="469744" cy="259045"/>
    <xdr:sp macro="" textlink="">
      <xdr:nvSpPr>
        <xdr:cNvPr id="745" name="n_4aveValue【公民館】&#10;一人当たり面積">
          <a:extLst>
            <a:ext uri="{FF2B5EF4-FFF2-40B4-BE49-F238E27FC236}">
              <a16:creationId xmlns:a16="http://schemas.microsoft.com/office/drawing/2014/main" id="{C0FE0FE3-7E14-4EFD-B25A-6EBF671CD6DF}"/>
            </a:ext>
          </a:extLst>
        </xdr:cNvPr>
        <xdr:cNvSpPr txBox="1"/>
      </xdr:nvSpPr>
      <xdr:spPr>
        <a:xfrm>
          <a:off x="18421427" y="18052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59345</xdr:rowOff>
    </xdr:from>
    <xdr:ext cx="469744" cy="259045"/>
    <xdr:sp macro="" textlink="">
      <xdr:nvSpPr>
        <xdr:cNvPr id="746" name="n_1mainValue【公民館】&#10;一人当たり面積">
          <a:extLst>
            <a:ext uri="{FF2B5EF4-FFF2-40B4-BE49-F238E27FC236}">
              <a16:creationId xmlns:a16="http://schemas.microsoft.com/office/drawing/2014/main" id="{0398224A-F627-40A7-85DA-F511C0894266}"/>
            </a:ext>
          </a:extLst>
        </xdr:cNvPr>
        <xdr:cNvSpPr txBox="1"/>
      </xdr:nvSpPr>
      <xdr:spPr>
        <a:xfrm>
          <a:off x="21075727" y="18575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56078</xdr:rowOff>
    </xdr:from>
    <xdr:ext cx="469744" cy="259045"/>
    <xdr:sp macro="" textlink="">
      <xdr:nvSpPr>
        <xdr:cNvPr id="747" name="n_2mainValue【公民館】&#10;一人当たり面積">
          <a:extLst>
            <a:ext uri="{FF2B5EF4-FFF2-40B4-BE49-F238E27FC236}">
              <a16:creationId xmlns:a16="http://schemas.microsoft.com/office/drawing/2014/main" id="{BAA948EC-E481-4B17-9B72-DDAC37AB2D61}"/>
            </a:ext>
          </a:extLst>
        </xdr:cNvPr>
        <xdr:cNvSpPr txBox="1"/>
      </xdr:nvSpPr>
      <xdr:spPr>
        <a:xfrm>
          <a:off x="20199427" y="18572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56078</xdr:rowOff>
    </xdr:from>
    <xdr:ext cx="469744" cy="259045"/>
    <xdr:sp macro="" textlink="">
      <xdr:nvSpPr>
        <xdr:cNvPr id="748" name="n_3mainValue【公民館】&#10;一人当たり面積">
          <a:extLst>
            <a:ext uri="{FF2B5EF4-FFF2-40B4-BE49-F238E27FC236}">
              <a16:creationId xmlns:a16="http://schemas.microsoft.com/office/drawing/2014/main" id="{11CDE7F6-0E1F-40D2-A600-D5066F04B5F3}"/>
            </a:ext>
          </a:extLst>
        </xdr:cNvPr>
        <xdr:cNvSpPr txBox="1"/>
      </xdr:nvSpPr>
      <xdr:spPr>
        <a:xfrm>
          <a:off x="19310427" y="18572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56078</xdr:rowOff>
    </xdr:from>
    <xdr:ext cx="469744" cy="259045"/>
    <xdr:sp macro="" textlink="">
      <xdr:nvSpPr>
        <xdr:cNvPr id="749" name="n_4mainValue【公民館】&#10;一人当たり面積">
          <a:extLst>
            <a:ext uri="{FF2B5EF4-FFF2-40B4-BE49-F238E27FC236}">
              <a16:creationId xmlns:a16="http://schemas.microsoft.com/office/drawing/2014/main" id="{EA74FC1C-B852-449D-BEF9-020ED905CA43}"/>
            </a:ext>
          </a:extLst>
        </xdr:cNvPr>
        <xdr:cNvSpPr txBox="1"/>
      </xdr:nvSpPr>
      <xdr:spPr>
        <a:xfrm>
          <a:off x="18421427" y="18572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0" name="正方形/長方形 749">
          <a:extLst>
            <a:ext uri="{FF2B5EF4-FFF2-40B4-BE49-F238E27FC236}">
              <a16:creationId xmlns:a16="http://schemas.microsoft.com/office/drawing/2014/main" id="{125FFD89-450F-4D8C-B0FD-AD0D6867F82E}"/>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1" name="正方形/長方形 750">
          <a:extLst>
            <a:ext uri="{FF2B5EF4-FFF2-40B4-BE49-F238E27FC236}">
              <a16:creationId xmlns:a16="http://schemas.microsoft.com/office/drawing/2014/main" id="{27C4A8FD-50CC-4E6E-91D7-F1014C9240D4}"/>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2" name="テキスト ボックス 751">
          <a:extLst>
            <a:ext uri="{FF2B5EF4-FFF2-40B4-BE49-F238E27FC236}">
              <a16:creationId xmlns:a16="http://schemas.microsoft.com/office/drawing/2014/main" id="{40857FB5-D338-440A-A85B-05F4F0BEDC18}"/>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橋梁、保育所、学校施設、公民館の有形固定資産減価償却率は類似団体を上回っている。これは整備から年数が経過し老朽化が進んでいるためである。</a:t>
          </a:r>
          <a:endParaRPr lang="ja-JP" altLang="ja-JP" sz="1400">
            <a:effectLst/>
          </a:endParaRPr>
        </a:p>
        <a:p>
          <a:r>
            <a:rPr kumimoji="1" lang="ja-JP" altLang="ja-JP" sz="1100">
              <a:solidFill>
                <a:schemeClr val="dk1"/>
              </a:solidFill>
              <a:effectLst/>
              <a:latin typeface="+mn-lt"/>
              <a:ea typeface="+mn-ea"/>
              <a:cs typeface="+mn-cs"/>
            </a:rPr>
            <a:t>児童館については有形固定資産減価償却率は類似団体、全国平均、県内平均を大きく下回っているが、令和５年度に開館した施設であるためである。</a:t>
          </a:r>
          <a:endParaRPr lang="ja-JP" altLang="ja-JP" sz="1400">
            <a:effectLst/>
          </a:endParaRPr>
        </a:p>
        <a:p>
          <a:r>
            <a:rPr kumimoji="1" lang="ja-JP" altLang="ja-JP" sz="1100">
              <a:solidFill>
                <a:schemeClr val="dk1"/>
              </a:solidFill>
              <a:effectLst/>
              <a:latin typeface="+mn-lt"/>
              <a:ea typeface="+mn-ea"/>
              <a:cs typeface="+mn-cs"/>
            </a:rPr>
            <a:t>今後更新時期が重なり、財政負担が集中すると見込まれるため適切な予防保全を行い、財政負担の平準化に努める。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B0FCE09-75B9-4168-80D6-43AA99B3CE0C}"/>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2C6C819-D24F-4AC3-B982-985326B7CD7B}"/>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55F630B-C49E-4986-A5A5-AF097736D05B}"/>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643D081-61D7-4BEC-A001-EC79D5E0E1E2}"/>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愛知県扶桑町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8B8F538-A9F0-40DD-A6C2-135A0B604DD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6AD7B13-9082-4C41-AFED-D20A1E9D1916}"/>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FC9153C-A0CC-4285-A613-2F7EB0985706}"/>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965715F-BEEF-49AF-9950-12032BE447EF}"/>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1F17F03-012A-4510-97F9-5B3F8CF807F5}"/>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6A2AB0B-128F-43B7-935B-A9C85B7C03BB}"/>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35,043
34,222
11.19
12,873,633
12,462,717
409,756
8,091,248
6,110,901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046FCAD-6222-4194-B5E6-67DE124120E4}"/>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D24B8EC-F3BB-409F-B767-4CF425E6D4CA}"/>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E70CE8F-DB1A-4904-B76A-E183CE4C3C4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6B0EAA2-4EDD-4C2C-9857-C6BFEE7F611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4C3F94C-227C-4E72-AB58-EEB763E6B393}"/>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F3CEA736-D514-4EC4-9E09-D74216B5DF21}"/>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CBFA85C-E040-46D1-9F3E-ADEFDC442A0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716F39A-3252-41C3-859A-847558625C1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BA39682-F7FA-4F57-BD9F-2B38A8DD0B55}"/>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CCEE6A1-7C47-4D7E-B056-B961389C1E63}"/>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B56BC3C-B492-401C-B8E7-659CBE791CD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F9E940C-116F-42DE-A0A5-328317D8D0FE}"/>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EA638BC-0616-4A19-A53B-AB6F98BC33D9}"/>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F125DDE-3C41-4994-B3D1-8BA94092CD5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10E4682-A262-49AF-9ECE-88326CB372F1}"/>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40DFEBD-0D0E-48A5-B169-F48A038A71B6}"/>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A25ED8E-904A-4C38-B8A6-225B6FE95B2A}"/>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6D48004-2560-450F-824A-DC5BB85FE4FB}"/>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B2EAB61-0837-44B6-949D-4B819C750D37}"/>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292596D-E6AD-4F9C-9244-0BBA6E3A99C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A17BF8C-C946-46BB-8B2A-738B432117EF}"/>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0C4EEA0-BDD8-4A2A-9063-18C84CFC6169}"/>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C159BEB-E47C-4AD2-9E1C-3800D77F184C}"/>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CCB88AF-1BA9-450E-822D-B87AFFA0CC2E}"/>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B388FD8-7CCE-4570-8345-B80D36A2B826}"/>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F34CD43-D07B-44F4-B0CA-6CCEC3E1B855}"/>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B204056-23D9-4ED5-A984-BEA71D0A56A6}"/>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0DC28AE-8B4C-4B70-A467-9D5A3E9477C1}"/>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D734439-E0DD-4E63-B615-BAF8414D7324}"/>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30C66B1-D052-4F12-9B4A-178D7B0A79D1}"/>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968A702-2E9C-425E-8252-F491D608E4BE}"/>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ABD3BF2-CC7A-4FD1-8457-8366AE6F49BD}"/>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4301BDA2-1C89-49A6-BD23-7F309180370F}"/>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7E6E73C3-6EF6-45B8-AB94-E950B55AB802}"/>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D394E34-D2E3-4AF9-ABDE-75E1038D6796}"/>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198F6E94-0AB3-474B-B0C1-685720C6D812}"/>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BEA4B8AC-D538-4DF6-9150-0FB03EB2DF5C}"/>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1EB5F93-21BD-4419-9865-3C425E9C3C0C}"/>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50D1A706-9C54-4D1A-BF8C-262E311267C6}"/>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55E372C5-508C-4F05-887C-0FD8A8D42CB8}"/>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A6B84519-5884-4812-AD16-AF22A92C483A}"/>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4D4A51D4-DB32-427F-8F4F-5C3539DD2B53}"/>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744BF1E0-EEAE-4E4C-97D4-CAF06DF747BD}"/>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3A595107-3D01-479B-9C79-C59FDF9ADEE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F7067F10-DC57-44FA-A4C8-450D19589D78}"/>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24DAA61B-D67D-4DD6-89BB-2B45B8E8F6AC}"/>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56606</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AA17907E-BE0B-4F19-BB5B-33453F437083}"/>
            </a:ext>
          </a:extLst>
        </xdr:cNvPr>
        <xdr:cNvCxnSpPr/>
      </xdr:nvCxnSpPr>
      <xdr:spPr>
        <a:xfrm flipV="1">
          <a:off x="4634865" y="5885906"/>
          <a:ext cx="0" cy="14075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39B59615-16B8-4E29-8546-BABFAF772029}"/>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AC3D9919-2630-412D-8B0B-754CCAE645D0}"/>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3283</xdr:rowOff>
    </xdr:from>
    <xdr:ext cx="405111" cy="259045"/>
    <xdr:sp macro="" textlink="">
      <xdr:nvSpPr>
        <xdr:cNvPr id="61" name="【図書館】&#10;有形固定資産減価償却率最大値テキスト">
          <a:extLst>
            <a:ext uri="{FF2B5EF4-FFF2-40B4-BE49-F238E27FC236}">
              <a16:creationId xmlns:a16="http://schemas.microsoft.com/office/drawing/2014/main" id="{8BF83343-AB9A-4AF9-82C2-3E83B4E89C23}"/>
            </a:ext>
          </a:extLst>
        </xdr:cNvPr>
        <xdr:cNvSpPr txBox="1"/>
      </xdr:nvSpPr>
      <xdr:spPr>
        <a:xfrm>
          <a:off x="4673600" y="566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56606</xdr:rowOff>
    </xdr:from>
    <xdr:to>
      <xdr:col>24</xdr:col>
      <xdr:colOff>152400</xdr:colOff>
      <xdr:row>34</xdr:row>
      <xdr:rowOff>56606</xdr:rowOff>
    </xdr:to>
    <xdr:cxnSp macro="">
      <xdr:nvCxnSpPr>
        <xdr:cNvPr id="62" name="直線コネクタ 61">
          <a:extLst>
            <a:ext uri="{FF2B5EF4-FFF2-40B4-BE49-F238E27FC236}">
              <a16:creationId xmlns:a16="http://schemas.microsoft.com/office/drawing/2014/main" id="{2CBCFF12-9077-4522-9F6D-D129434D3F4A}"/>
            </a:ext>
          </a:extLst>
        </xdr:cNvPr>
        <xdr:cNvCxnSpPr/>
      </xdr:nvCxnSpPr>
      <xdr:spPr>
        <a:xfrm>
          <a:off x="4546600" y="588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41746</xdr:rowOff>
    </xdr:from>
    <xdr:ext cx="405111" cy="259045"/>
    <xdr:sp macro="" textlink="">
      <xdr:nvSpPr>
        <xdr:cNvPr id="63" name="【図書館】&#10;有形固定資産減価償却率平均値テキスト">
          <a:extLst>
            <a:ext uri="{FF2B5EF4-FFF2-40B4-BE49-F238E27FC236}">
              <a16:creationId xmlns:a16="http://schemas.microsoft.com/office/drawing/2014/main" id="{48D0F09A-32E8-4C34-9D37-F63E474E042B}"/>
            </a:ext>
          </a:extLst>
        </xdr:cNvPr>
        <xdr:cNvSpPr txBox="1"/>
      </xdr:nvSpPr>
      <xdr:spPr>
        <a:xfrm>
          <a:off x="4673600" y="63853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macro="" textlink="">
      <xdr:nvSpPr>
        <xdr:cNvPr id="64" name="フローチャート: 判断 63">
          <a:extLst>
            <a:ext uri="{FF2B5EF4-FFF2-40B4-BE49-F238E27FC236}">
              <a16:creationId xmlns:a16="http://schemas.microsoft.com/office/drawing/2014/main" id="{3BA80F6F-5A1B-4C69-B75C-176FFAF87A58}"/>
            </a:ext>
          </a:extLst>
        </xdr:cNvPr>
        <xdr:cNvSpPr/>
      </xdr:nvSpPr>
      <xdr:spPr>
        <a:xfrm>
          <a:off x="4584700" y="653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152763</xdr:rowOff>
    </xdr:from>
    <xdr:to>
      <xdr:col>20</xdr:col>
      <xdr:colOff>38100</xdr:colOff>
      <xdr:row>38</xdr:row>
      <xdr:rowOff>82913</xdr:rowOff>
    </xdr:to>
    <xdr:sp macro="" textlink="">
      <xdr:nvSpPr>
        <xdr:cNvPr id="65" name="フローチャート: 判断 64">
          <a:extLst>
            <a:ext uri="{FF2B5EF4-FFF2-40B4-BE49-F238E27FC236}">
              <a16:creationId xmlns:a16="http://schemas.microsoft.com/office/drawing/2014/main" id="{52DF96B6-07E4-4D50-8E89-C2D280A22E21}"/>
            </a:ext>
          </a:extLst>
        </xdr:cNvPr>
        <xdr:cNvSpPr/>
      </xdr:nvSpPr>
      <xdr:spPr>
        <a:xfrm>
          <a:off x="3746500" y="649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115207</xdr:rowOff>
    </xdr:from>
    <xdr:to>
      <xdr:col>15</xdr:col>
      <xdr:colOff>101600</xdr:colOff>
      <xdr:row>38</xdr:row>
      <xdr:rowOff>45357</xdr:rowOff>
    </xdr:to>
    <xdr:sp macro="" textlink="">
      <xdr:nvSpPr>
        <xdr:cNvPr id="66" name="フローチャート: 判断 65">
          <a:extLst>
            <a:ext uri="{FF2B5EF4-FFF2-40B4-BE49-F238E27FC236}">
              <a16:creationId xmlns:a16="http://schemas.microsoft.com/office/drawing/2014/main" id="{E9CADE3D-AFD9-48FC-BBC9-120217B27B6C}"/>
            </a:ext>
          </a:extLst>
        </xdr:cNvPr>
        <xdr:cNvSpPr/>
      </xdr:nvSpPr>
      <xdr:spPr>
        <a:xfrm>
          <a:off x="2857500" y="645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84183</xdr:rowOff>
    </xdr:from>
    <xdr:to>
      <xdr:col>10</xdr:col>
      <xdr:colOff>165100</xdr:colOff>
      <xdr:row>38</xdr:row>
      <xdr:rowOff>14332</xdr:rowOff>
    </xdr:to>
    <xdr:sp macro="" textlink="">
      <xdr:nvSpPr>
        <xdr:cNvPr id="67" name="フローチャート: 判断 66">
          <a:extLst>
            <a:ext uri="{FF2B5EF4-FFF2-40B4-BE49-F238E27FC236}">
              <a16:creationId xmlns:a16="http://schemas.microsoft.com/office/drawing/2014/main" id="{D4F5DD84-DCB1-4DD0-B2B9-17CD74E416BB}"/>
            </a:ext>
          </a:extLst>
        </xdr:cNvPr>
        <xdr:cNvSpPr/>
      </xdr:nvSpPr>
      <xdr:spPr>
        <a:xfrm>
          <a:off x="1968500" y="642783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44994</xdr:rowOff>
    </xdr:from>
    <xdr:to>
      <xdr:col>6</xdr:col>
      <xdr:colOff>38100</xdr:colOff>
      <xdr:row>37</xdr:row>
      <xdr:rowOff>146594</xdr:rowOff>
    </xdr:to>
    <xdr:sp macro="" textlink="">
      <xdr:nvSpPr>
        <xdr:cNvPr id="68" name="フローチャート: 判断 67">
          <a:extLst>
            <a:ext uri="{FF2B5EF4-FFF2-40B4-BE49-F238E27FC236}">
              <a16:creationId xmlns:a16="http://schemas.microsoft.com/office/drawing/2014/main" id="{0058114C-9790-4243-B839-BCB3C1BF0540}"/>
            </a:ext>
          </a:extLst>
        </xdr:cNvPr>
        <xdr:cNvSpPr/>
      </xdr:nvSpPr>
      <xdr:spPr>
        <a:xfrm>
          <a:off x="1079500" y="638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D091C06-8E41-4EC5-9ABE-DCF214A32AC4}"/>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D7B186F-3260-40F9-8863-964F11D59E54}"/>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B5C95328-6B63-4CA5-BCE2-66CE57A05477}"/>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936604A4-5488-4D28-8505-E9A29C8B402C}"/>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5673E309-894B-438A-AE9E-AA7EB47FE5F8}"/>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64588</xdr:rowOff>
    </xdr:from>
    <xdr:to>
      <xdr:col>24</xdr:col>
      <xdr:colOff>114300</xdr:colOff>
      <xdr:row>39</xdr:row>
      <xdr:rowOff>166188</xdr:rowOff>
    </xdr:to>
    <xdr:sp macro="" textlink="">
      <xdr:nvSpPr>
        <xdr:cNvPr id="74" name="楕円 73">
          <a:extLst>
            <a:ext uri="{FF2B5EF4-FFF2-40B4-BE49-F238E27FC236}">
              <a16:creationId xmlns:a16="http://schemas.microsoft.com/office/drawing/2014/main" id="{CBAF6A45-5C15-4CE5-AEC0-4B8A5B9E6F44}"/>
            </a:ext>
          </a:extLst>
        </xdr:cNvPr>
        <xdr:cNvSpPr/>
      </xdr:nvSpPr>
      <xdr:spPr>
        <a:xfrm>
          <a:off x="4584700" y="6751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43015</xdr:rowOff>
    </xdr:from>
    <xdr:ext cx="405111" cy="259045"/>
    <xdr:sp macro="" textlink="">
      <xdr:nvSpPr>
        <xdr:cNvPr id="75" name="【図書館】&#10;有形固定資産減価償却率該当値テキスト">
          <a:extLst>
            <a:ext uri="{FF2B5EF4-FFF2-40B4-BE49-F238E27FC236}">
              <a16:creationId xmlns:a16="http://schemas.microsoft.com/office/drawing/2014/main" id="{7542DE09-578F-4930-A432-65AED0A1F4D7}"/>
            </a:ext>
          </a:extLst>
        </xdr:cNvPr>
        <xdr:cNvSpPr txBox="1"/>
      </xdr:nvSpPr>
      <xdr:spPr>
        <a:xfrm>
          <a:off x="4673600" y="6729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18869</xdr:rowOff>
    </xdr:from>
    <xdr:to>
      <xdr:col>20</xdr:col>
      <xdr:colOff>38100</xdr:colOff>
      <xdr:row>39</xdr:row>
      <xdr:rowOff>120469</xdr:rowOff>
    </xdr:to>
    <xdr:sp macro="" textlink="">
      <xdr:nvSpPr>
        <xdr:cNvPr id="76" name="楕円 75">
          <a:extLst>
            <a:ext uri="{FF2B5EF4-FFF2-40B4-BE49-F238E27FC236}">
              <a16:creationId xmlns:a16="http://schemas.microsoft.com/office/drawing/2014/main" id="{24D3057E-F772-4E16-8B5B-4DF20CB0BD94}"/>
            </a:ext>
          </a:extLst>
        </xdr:cNvPr>
        <xdr:cNvSpPr/>
      </xdr:nvSpPr>
      <xdr:spPr>
        <a:xfrm>
          <a:off x="3746500" y="6705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69669</xdr:rowOff>
    </xdr:from>
    <xdr:to>
      <xdr:col>24</xdr:col>
      <xdr:colOff>63500</xdr:colOff>
      <xdr:row>39</xdr:row>
      <xdr:rowOff>115388</xdr:rowOff>
    </xdr:to>
    <xdr:cxnSp macro="">
      <xdr:nvCxnSpPr>
        <xdr:cNvPr id="77" name="直線コネクタ 76">
          <a:extLst>
            <a:ext uri="{FF2B5EF4-FFF2-40B4-BE49-F238E27FC236}">
              <a16:creationId xmlns:a16="http://schemas.microsoft.com/office/drawing/2014/main" id="{FD4E4BFC-2FED-4F03-B3B2-DC21E94CF670}"/>
            </a:ext>
          </a:extLst>
        </xdr:cNvPr>
        <xdr:cNvCxnSpPr/>
      </xdr:nvCxnSpPr>
      <xdr:spPr>
        <a:xfrm>
          <a:off x="3797300" y="6756219"/>
          <a:ext cx="8382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146231</xdr:rowOff>
    </xdr:from>
    <xdr:to>
      <xdr:col>15</xdr:col>
      <xdr:colOff>101600</xdr:colOff>
      <xdr:row>39</xdr:row>
      <xdr:rowOff>76381</xdr:rowOff>
    </xdr:to>
    <xdr:sp macro="" textlink="">
      <xdr:nvSpPr>
        <xdr:cNvPr id="78" name="楕円 77">
          <a:extLst>
            <a:ext uri="{FF2B5EF4-FFF2-40B4-BE49-F238E27FC236}">
              <a16:creationId xmlns:a16="http://schemas.microsoft.com/office/drawing/2014/main" id="{7D4C928B-1E2A-4192-93CF-E280E0CCADD0}"/>
            </a:ext>
          </a:extLst>
        </xdr:cNvPr>
        <xdr:cNvSpPr/>
      </xdr:nvSpPr>
      <xdr:spPr>
        <a:xfrm>
          <a:off x="2857500" y="6661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25581</xdr:rowOff>
    </xdr:from>
    <xdr:to>
      <xdr:col>19</xdr:col>
      <xdr:colOff>177800</xdr:colOff>
      <xdr:row>39</xdr:row>
      <xdr:rowOff>69669</xdr:rowOff>
    </xdr:to>
    <xdr:cxnSp macro="">
      <xdr:nvCxnSpPr>
        <xdr:cNvPr id="79" name="直線コネクタ 78">
          <a:extLst>
            <a:ext uri="{FF2B5EF4-FFF2-40B4-BE49-F238E27FC236}">
              <a16:creationId xmlns:a16="http://schemas.microsoft.com/office/drawing/2014/main" id="{5F532DED-1BEB-4936-B746-DB11D1A408A1}"/>
            </a:ext>
          </a:extLst>
        </xdr:cNvPr>
        <xdr:cNvCxnSpPr/>
      </xdr:nvCxnSpPr>
      <xdr:spPr>
        <a:xfrm>
          <a:off x="2908300" y="6712131"/>
          <a:ext cx="8890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134801</xdr:rowOff>
    </xdr:from>
    <xdr:to>
      <xdr:col>10</xdr:col>
      <xdr:colOff>165100</xdr:colOff>
      <xdr:row>39</xdr:row>
      <xdr:rowOff>64951</xdr:rowOff>
    </xdr:to>
    <xdr:sp macro="" textlink="">
      <xdr:nvSpPr>
        <xdr:cNvPr id="80" name="楕円 79">
          <a:extLst>
            <a:ext uri="{FF2B5EF4-FFF2-40B4-BE49-F238E27FC236}">
              <a16:creationId xmlns:a16="http://schemas.microsoft.com/office/drawing/2014/main" id="{619274D9-74AD-4924-9D4F-659E9C7BE32A}"/>
            </a:ext>
          </a:extLst>
        </xdr:cNvPr>
        <xdr:cNvSpPr/>
      </xdr:nvSpPr>
      <xdr:spPr>
        <a:xfrm>
          <a:off x="1968500" y="6649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14151</xdr:rowOff>
    </xdr:from>
    <xdr:to>
      <xdr:col>15</xdr:col>
      <xdr:colOff>50800</xdr:colOff>
      <xdr:row>39</xdr:row>
      <xdr:rowOff>25581</xdr:rowOff>
    </xdr:to>
    <xdr:cxnSp macro="">
      <xdr:nvCxnSpPr>
        <xdr:cNvPr id="81" name="直線コネクタ 80">
          <a:extLst>
            <a:ext uri="{FF2B5EF4-FFF2-40B4-BE49-F238E27FC236}">
              <a16:creationId xmlns:a16="http://schemas.microsoft.com/office/drawing/2014/main" id="{09470E0C-7575-40A5-B6A4-88BDDA7CA31D}"/>
            </a:ext>
          </a:extLst>
        </xdr:cNvPr>
        <xdr:cNvCxnSpPr/>
      </xdr:nvCxnSpPr>
      <xdr:spPr>
        <a:xfrm>
          <a:off x="2019300" y="6700701"/>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90715</xdr:rowOff>
    </xdr:from>
    <xdr:to>
      <xdr:col>6</xdr:col>
      <xdr:colOff>38100</xdr:colOff>
      <xdr:row>39</xdr:row>
      <xdr:rowOff>20865</xdr:rowOff>
    </xdr:to>
    <xdr:sp macro="" textlink="">
      <xdr:nvSpPr>
        <xdr:cNvPr id="82" name="楕円 81">
          <a:extLst>
            <a:ext uri="{FF2B5EF4-FFF2-40B4-BE49-F238E27FC236}">
              <a16:creationId xmlns:a16="http://schemas.microsoft.com/office/drawing/2014/main" id="{A5AD89CD-288C-45F2-A69A-EE3DC1A17E91}"/>
            </a:ext>
          </a:extLst>
        </xdr:cNvPr>
        <xdr:cNvSpPr/>
      </xdr:nvSpPr>
      <xdr:spPr>
        <a:xfrm>
          <a:off x="1079500" y="660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141515</xdr:rowOff>
    </xdr:from>
    <xdr:to>
      <xdr:col>10</xdr:col>
      <xdr:colOff>114300</xdr:colOff>
      <xdr:row>39</xdr:row>
      <xdr:rowOff>14151</xdr:rowOff>
    </xdr:to>
    <xdr:cxnSp macro="">
      <xdr:nvCxnSpPr>
        <xdr:cNvPr id="83" name="直線コネクタ 82">
          <a:extLst>
            <a:ext uri="{FF2B5EF4-FFF2-40B4-BE49-F238E27FC236}">
              <a16:creationId xmlns:a16="http://schemas.microsoft.com/office/drawing/2014/main" id="{6E2DAA54-F0F7-4120-A282-69077AF33951}"/>
            </a:ext>
          </a:extLst>
        </xdr:cNvPr>
        <xdr:cNvCxnSpPr/>
      </xdr:nvCxnSpPr>
      <xdr:spPr>
        <a:xfrm>
          <a:off x="1130300" y="6656615"/>
          <a:ext cx="889000" cy="44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99440</xdr:rowOff>
    </xdr:from>
    <xdr:ext cx="405111" cy="259045"/>
    <xdr:sp macro="" textlink="">
      <xdr:nvSpPr>
        <xdr:cNvPr id="84" name="n_1aveValue【図書館】&#10;有形固定資産減価償却率">
          <a:extLst>
            <a:ext uri="{FF2B5EF4-FFF2-40B4-BE49-F238E27FC236}">
              <a16:creationId xmlns:a16="http://schemas.microsoft.com/office/drawing/2014/main" id="{4F80826D-0F8B-4165-ADBE-BB7AACAB1022}"/>
            </a:ext>
          </a:extLst>
        </xdr:cNvPr>
        <xdr:cNvSpPr txBox="1"/>
      </xdr:nvSpPr>
      <xdr:spPr>
        <a:xfrm>
          <a:off x="3582044" y="6271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61884</xdr:rowOff>
    </xdr:from>
    <xdr:ext cx="405111" cy="259045"/>
    <xdr:sp macro="" textlink="">
      <xdr:nvSpPr>
        <xdr:cNvPr id="85" name="n_2aveValue【図書館】&#10;有形固定資産減価償却率">
          <a:extLst>
            <a:ext uri="{FF2B5EF4-FFF2-40B4-BE49-F238E27FC236}">
              <a16:creationId xmlns:a16="http://schemas.microsoft.com/office/drawing/2014/main" id="{8915D65F-BBC8-4211-BACC-EC24061F5FBD}"/>
            </a:ext>
          </a:extLst>
        </xdr:cNvPr>
        <xdr:cNvSpPr txBox="1"/>
      </xdr:nvSpPr>
      <xdr:spPr>
        <a:xfrm>
          <a:off x="2705744" y="623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30860</xdr:rowOff>
    </xdr:from>
    <xdr:ext cx="405111" cy="259045"/>
    <xdr:sp macro="" textlink="">
      <xdr:nvSpPr>
        <xdr:cNvPr id="86" name="n_3aveValue【図書館】&#10;有形固定資産減価償却率">
          <a:extLst>
            <a:ext uri="{FF2B5EF4-FFF2-40B4-BE49-F238E27FC236}">
              <a16:creationId xmlns:a16="http://schemas.microsoft.com/office/drawing/2014/main" id="{516ED17A-6A9C-465D-ABBB-C84D427F1EFB}"/>
            </a:ext>
          </a:extLst>
        </xdr:cNvPr>
        <xdr:cNvSpPr txBox="1"/>
      </xdr:nvSpPr>
      <xdr:spPr>
        <a:xfrm>
          <a:off x="1816744" y="6203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163121</xdr:rowOff>
    </xdr:from>
    <xdr:ext cx="405111" cy="259045"/>
    <xdr:sp macro="" textlink="">
      <xdr:nvSpPr>
        <xdr:cNvPr id="87" name="n_4aveValue【図書館】&#10;有形固定資産減価償却率">
          <a:extLst>
            <a:ext uri="{FF2B5EF4-FFF2-40B4-BE49-F238E27FC236}">
              <a16:creationId xmlns:a16="http://schemas.microsoft.com/office/drawing/2014/main" id="{81F2C477-68CB-43F2-B690-6B141E17D435}"/>
            </a:ext>
          </a:extLst>
        </xdr:cNvPr>
        <xdr:cNvSpPr txBox="1"/>
      </xdr:nvSpPr>
      <xdr:spPr>
        <a:xfrm>
          <a:off x="927744" y="6163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111596</xdr:rowOff>
    </xdr:from>
    <xdr:ext cx="405111" cy="259045"/>
    <xdr:sp macro="" textlink="">
      <xdr:nvSpPr>
        <xdr:cNvPr id="88" name="n_1mainValue【図書館】&#10;有形固定資産減価償却率">
          <a:extLst>
            <a:ext uri="{FF2B5EF4-FFF2-40B4-BE49-F238E27FC236}">
              <a16:creationId xmlns:a16="http://schemas.microsoft.com/office/drawing/2014/main" id="{F45940FB-9D76-4EC3-B8CD-2C2EED8B560A}"/>
            </a:ext>
          </a:extLst>
        </xdr:cNvPr>
        <xdr:cNvSpPr txBox="1"/>
      </xdr:nvSpPr>
      <xdr:spPr>
        <a:xfrm>
          <a:off x="3582044" y="6798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67508</xdr:rowOff>
    </xdr:from>
    <xdr:ext cx="405111" cy="259045"/>
    <xdr:sp macro="" textlink="">
      <xdr:nvSpPr>
        <xdr:cNvPr id="89" name="n_2mainValue【図書館】&#10;有形固定資産減価償却率">
          <a:extLst>
            <a:ext uri="{FF2B5EF4-FFF2-40B4-BE49-F238E27FC236}">
              <a16:creationId xmlns:a16="http://schemas.microsoft.com/office/drawing/2014/main" id="{2C517FE9-C035-46D9-B707-BDC3090F9E88}"/>
            </a:ext>
          </a:extLst>
        </xdr:cNvPr>
        <xdr:cNvSpPr txBox="1"/>
      </xdr:nvSpPr>
      <xdr:spPr>
        <a:xfrm>
          <a:off x="2705744" y="675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56078</xdr:rowOff>
    </xdr:from>
    <xdr:ext cx="405111" cy="259045"/>
    <xdr:sp macro="" textlink="">
      <xdr:nvSpPr>
        <xdr:cNvPr id="90" name="n_3mainValue【図書館】&#10;有形固定資産減価償却率">
          <a:extLst>
            <a:ext uri="{FF2B5EF4-FFF2-40B4-BE49-F238E27FC236}">
              <a16:creationId xmlns:a16="http://schemas.microsoft.com/office/drawing/2014/main" id="{AC401682-97B0-402F-9C5F-D9028AF861A1}"/>
            </a:ext>
          </a:extLst>
        </xdr:cNvPr>
        <xdr:cNvSpPr txBox="1"/>
      </xdr:nvSpPr>
      <xdr:spPr>
        <a:xfrm>
          <a:off x="1816744" y="6742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11992</xdr:rowOff>
    </xdr:from>
    <xdr:ext cx="405111" cy="259045"/>
    <xdr:sp macro="" textlink="">
      <xdr:nvSpPr>
        <xdr:cNvPr id="91" name="n_4mainValue【図書館】&#10;有形固定資産減価償却率">
          <a:extLst>
            <a:ext uri="{FF2B5EF4-FFF2-40B4-BE49-F238E27FC236}">
              <a16:creationId xmlns:a16="http://schemas.microsoft.com/office/drawing/2014/main" id="{6E2FBDA1-1103-4082-B8FC-3EFE446AFD6A}"/>
            </a:ext>
          </a:extLst>
        </xdr:cNvPr>
        <xdr:cNvSpPr txBox="1"/>
      </xdr:nvSpPr>
      <xdr:spPr>
        <a:xfrm>
          <a:off x="927744" y="669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EA7B5DC6-5AAD-4F1D-AD08-8E34791D46A5}"/>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5476CDE6-4628-4490-A3B8-CFADFACF0FC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EE215E98-4382-488B-B176-8C3F1070083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A72C8D98-4AFD-4BC6-A938-7A00A9E1357A}"/>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5846F994-D2E2-47F0-B6D3-42ADE22703E3}"/>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AC0B885A-1EBA-482F-B52C-FBFCE673FC08}"/>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B9A21C41-6558-45EA-BED1-F290FB5776AF}"/>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FA9265FE-AABB-4A8F-A82D-1DF08CA190B8}"/>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D0FDB8FB-317B-44E2-A0C5-B4CF08B8FC06}"/>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30A0C733-2AFD-4D45-99E4-C36A8B95922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3E1F63DF-D7CE-4672-A756-9463BEEC0925}"/>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F622D813-DA2A-4233-AFEC-24DD96D3DAAC}"/>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8418FC4B-B42B-4D41-B062-2942E886282A}"/>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E474015A-6A87-49F4-A6C0-A8CA955020A8}"/>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9064FEB7-FA44-4E45-80C0-9DBF08E36F35}"/>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913E7A26-8590-43EE-866E-7AF5E9A2C4D5}"/>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9F4AAD70-FC84-4F5C-A69F-85D33E0B4EDD}"/>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A7B2D298-558A-43B9-B91A-8C904A5E81D4}"/>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ED057EB9-C9DF-4E30-A7D5-87A6475177C2}"/>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7482C66C-9551-4D2F-849B-4BB29719D2A8}"/>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ACA0AAC2-957A-4E8F-BF23-7F56D5C8F3EC}"/>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BB90E1A4-8CEE-4B37-B781-349ADFB49AC8}"/>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AE9A726B-980F-4E08-9729-C180F3E68F5E}"/>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125730</xdr:rowOff>
    </xdr:from>
    <xdr:to>
      <xdr:col>54</xdr:col>
      <xdr:colOff>189865</xdr:colOff>
      <xdr:row>42</xdr:row>
      <xdr:rowOff>7620</xdr:rowOff>
    </xdr:to>
    <xdr:cxnSp macro="">
      <xdr:nvCxnSpPr>
        <xdr:cNvPr id="115" name="直線コネクタ 114">
          <a:extLst>
            <a:ext uri="{FF2B5EF4-FFF2-40B4-BE49-F238E27FC236}">
              <a16:creationId xmlns:a16="http://schemas.microsoft.com/office/drawing/2014/main" id="{07A10E5A-F9C3-451C-BF0A-7006AF36C5F1}"/>
            </a:ext>
          </a:extLst>
        </xdr:cNvPr>
        <xdr:cNvCxnSpPr/>
      </xdr:nvCxnSpPr>
      <xdr:spPr>
        <a:xfrm flipV="1">
          <a:off x="10476865" y="595503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11447</xdr:rowOff>
    </xdr:from>
    <xdr:ext cx="469744" cy="259045"/>
    <xdr:sp macro="" textlink="">
      <xdr:nvSpPr>
        <xdr:cNvPr id="116" name="【図書館】&#10;一人当たり面積最小値テキスト">
          <a:extLst>
            <a:ext uri="{FF2B5EF4-FFF2-40B4-BE49-F238E27FC236}">
              <a16:creationId xmlns:a16="http://schemas.microsoft.com/office/drawing/2014/main" id="{AA67CE85-BA73-4906-BE62-A58590445003}"/>
            </a:ext>
          </a:extLst>
        </xdr:cNvPr>
        <xdr:cNvSpPr txBox="1"/>
      </xdr:nvSpPr>
      <xdr:spPr>
        <a:xfrm>
          <a:off x="10515600" y="721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7620</xdr:rowOff>
    </xdr:from>
    <xdr:to>
      <xdr:col>55</xdr:col>
      <xdr:colOff>88900</xdr:colOff>
      <xdr:row>42</xdr:row>
      <xdr:rowOff>7620</xdr:rowOff>
    </xdr:to>
    <xdr:cxnSp macro="">
      <xdr:nvCxnSpPr>
        <xdr:cNvPr id="117" name="直線コネクタ 116">
          <a:extLst>
            <a:ext uri="{FF2B5EF4-FFF2-40B4-BE49-F238E27FC236}">
              <a16:creationId xmlns:a16="http://schemas.microsoft.com/office/drawing/2014/main" id="{21AEBBEB-331F-46D6-9C76-FEE4CF467BED}"/>
            </a:ext>
          </a:extLst>
        </xdr:cNvPr>
        <xdr:cNvCxnSpPr/>
      </xdr:nvCxnSpPr>
      <xdr:spPr>
        <a:xfrm>
          <a:off x="10388600" y="720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72407</xdr:rowOff>
    </xdr:from>
    <xdr:ext cx="469744" cy="259045"/>
    <xdr:sp macro="" textlink="">
      <xdr:nvSpPr>
        <xdr:cNvPr id="118" name="【図書館】&#10;一人当たり面積最大値テキスト">
          <a:extLst>
            <a:ext uri="{FF2B5EF4-FFF2-40B4-BE49-F238E27FC236}">
              <a16:creationId xmlns:a16="http://schemas.microsoft.com/office/drawing/2014/main" id="{A7B1AB1E-E740-4C46-B0AD-C8E3A6CE6891}"/>
            </a:ext>
          </a:extLst>
        </xdr:cNvPr>
        <xdr:cNvSpPr txBox="1"/>
      </xdr:nvSpPr>
      <xdr:spPr>
        <a:xfrm>
          <a:off x="10515600" y="573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125730</xdr:rowOff>
    </xdr:from>
    <xdr:to>
      <xdr:col>55</xdr:col>
      <xdr:colOff>88900</xdr:colOff>
      <xdr:row>34</xdr:row>
      <xdr:rowOff>125730</xdr:rowOff>
    </xdr:to>
    <xdr:cxnSp macro="">
      <xdr:nvCxnSpPr>
        <xdr:cNvPr id="119" name="直線コネクタ 118">
          <a:extLst>
            <a:ext uri="{FF2B5EF4-FFF2-40B4-BE49-F238E27FC236}">
              <a16:creationId xmlns:a16="http://schemas.microsoft.com/office/drawing/2014/main" id="{CEECFA53-C3CD-4C8D-84BC-E5A261AD2EED}"/>
            </a:ext>
          </a:extLst>
        </xdr:cNvPr>
        <xdr:cNvCxnSpPr/>
      </xdr:nvCxnSpPr>
      <xdr:spPr>
        <a:xfrm>
          <a:off x="10388600" y="5955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101617</xdr:rowOff>
    </xdr:from>
    <xdr:ext cx="469744" cy="259045"/>
    <xdr:sp macro="" textlink="">
      <xdr:nvSpPr>
        <xdr:cNvPr id="120" name="【図書館】&#10;一人当たり面積平均値テキスト">
          <a:extLst>
            <a:ext uri="{FF2B5EF4-FFF2-40B4-BE49-F238E27FC236}">
              <a16:creationId xmlns:a16="http://schemas.microsoft.com/office/drawing/2014/main" id="{4281A341-1A43-419C-92E7-039EDEFEDF53}"/>
            </a:ext>
          </a:extLst>
        </xdr:cNvPr>
        <xdr:cNvSpPr txBox="1"/>
      </xdr:nvSpPr>
      <xdr:spPr>
        <a:xfrm>
          <a:off x="10515600" y="67881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78740</xdr:rowOff>
    </xdr:from>
    <xdr:to>
      <xdr:col>55</xdr:col>
      <xdr:colOff>50800</xdr:colOff>
      <xdr:row>41</xdr:row>
      <xdr:rowOff>8890</xdr:rowOff>
    </xdr:to>
    <xdr:sp macro="" textlink="">
      <xdr:nvSpPr>
        <xdr:cNvPr id="121" name="フローチャート: 判断 120">
          <a:extLst>
            <a:ext uri="{FF2B5EF4-FFF2-40B4-BE49-F238E27FC236}">
              <a16:creationId xmlns:a16="http://schemas.microsoft.com/office/drawing/2014/main" id="{06747DF4-7EA0-4EC7-8D91-F0358ACD0E14}"/>
            </a:ext>
          </a:extLst>
        </xdr:cNvPr>
        <xdr:cNvSpPr/>
      </xdr:nvSpPr>
      <xdr:spPr>
        <a:xfrm>
          <a:off x="10426700" y="693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74930</xdr:rowOff>
    </xdr:from>
    <xdr:to>
      <xdr:col>50</xdr:col>
      <xdr:colOff>165100</xdr:colOff>
      <xdr:row>41</xdr:row>
      <xdr:rowOff>5080</xdr:rowOff>
    </xdr:to>
    <xdr:sp macro="" textlink="">
      <xdr:nvSpPr>
        <xdr:cNvPr id="122" name="フローチャート: 判断 121">
          <a:extLst>
            <a:ext uri="{FF2B5EF4-FFF2-40B4-BE49-F238E27FC236}">
              <a16:creationId xmlns:a16="http://schemas.microsoft.com/office/drawing/2014/main" id="{C0D18208-1FC2-41D1-8E3B-2E53BC8EB665}"/>
            </a:ext>
          </a:extLst>
        </xdr:cNvPr>
        <xdr:cNvSpPr/>
      </xdr:nvSpPr>
      <xdr:spPr>
        <a:xfrm>
          <a:off x="9588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82550</xdr:rowOff>
    </xdr:from>
    <xdr:to>
      <xdr:col>46</xdr:col>
      <xdr:colOff>38100</xdr:colOff>
      <xdr:row>41</xdr:row>
      <xdr:rowOff>12700</xdr:rowOff>
    </xdr:to>
    <xdr:sp macro="" textlink="">
      <xdr:nvSpPr>
        <xdr:cNvPr id="123" name="フローチャート: 判断 122">
          <a:extLst>
            <a:ext uri="{FF2B5EF4-FFF2-40B4-BE49-F238E27FC236}">
              <a16:creationId xmlns:a16="http://schemas.microsoft.com/office/drawing/2014/main" id="{1725513B-345E-46C8-B322-D86950E116E1}"/>
            </a:ext>
          </a:extLst>
        </xdr:cNvPr>
        <xdr:cNvSpPr/>
      </xdr:nvSpPr>
      <xdr:spPr>
        <a:xfrm>
          <a:off x="8699500" y="694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86360</xdr:rowOff>
    </xdr:from>
    <xdr:to>
      <xdr:col>41</xdr:col>
      <xdr:colOff>101600</xdr:colOff>
      <xdr:row>41</xdr:row>
      <xdr:rowOff>16510</xdr:rowOff>
    </xdr:to>
    <xdr:sp macro="" textlink="">
      <xdr:nvSpPr>
        <xdr:cNvPr id="124" name="フローチャート: 判断 123">
          <a:extLst>
            <a:ext uri="{FF2B5EF4-FFF2-40B4-BE49-F238E27FC236}">
              <a16:creationId xmlns:a16="http://schemas.microsoft.com/office/drawing/2014/main" id="{D68DC884-D802-4339-B88E-96C83B5EC020}"/>
            </a:ext>
          </a:extLst>
        </xdr:cNvPr>
        <xdr:cNvSpPr/>
      </xdr:nvSpPr>
      <xdr:spPr>
        <a:xfrm>
          <a:off x="7810500" y="6944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90170</xdr:rowOff>
    </xdr:from>
    <xdr:to>
      <xdr:col>36</xdr:col>
      <xdr:colOff>165100</xdr:colOff>
      <xdr:row>41</xdr:row>
      <xdr:rowOff>20320</xdr:rowOff>
    </xdr:to>
    <xdr:sp macro="" textlink="">
      <xdr:nvSpPr>
        <xdr:cNvPr id="125" name="フローチャート: 判断 124">
          <a:extLst>
            <a:ext uri="{FF2B5EF4-FFF2-40B4-BE49-F238E27FC236}">
              <a16:creationId xmlns:a16="http://schemas.microsoft.com/office/drawing/2014/main" id="{23DF2A49-5E50-4502-8D24-E60201851692}"/>
            </a:ext>
          </a:extLst>
        </xdr:cNvPr>
        <xdr:cNvSpPr/>
      </xdr:nvSpPr>
      <xdr:spPr>
        <a:xfrm>
          <a:off x="6921500" y="694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7F98E8C6-7B25-492D-AE49-4056E224FF3C}"/>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B16D12B-106B-41B4-AED6-21D7837755ED}"/>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FC6864AA-D40E-4882-A95E-1652C3B2B21A}"/>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D5DBE36E-0E72-442D-8003-CAA42A6D2D38}"/>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1F5ACA39-BA26-47D0-BF14-78325BFC0E33}"/>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162560</xdr:rowOff>
    </xdr:from>
    <xdr:to>
      <xdr:col>55</xdr:col>
      <xdr:colOff>50800</xdr:colOff>
      <xdr:row>41</xdr:row>
      <xdr:rowOff>92710</xdr:rowOff>
    </xdr:to>
    <xdr:sp macro="" textlink="">
      <xdr:nvSpPr>
        <xdr:cNvPr id="131" name="楕円 130">
          <a:extLst>
            <a:ext uri="{FF2B5EF4-FFF2-40B4-BE49-F238E27FC236}">
              <a16:creationId xmlns:a16="http://schemas.microsoft.com/office/drawing/2014/main" id="{A42AFC92-999B-41F6-A4B6-B2A5841A0752}"/>
            </a:ext>
          </a:extLst>
        </xdr:cNvPr>
        <xdr:cNvSpPr/>
      </xdr:nvSpPr>
      <xdr:spPr>
        <a:xfrm>
          <a:off x="10426700" y="702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140987</xdr:rowOff>
    </xdr:from>
    <xdr:ext cx="469744" cy="259045"/>
    <xdr:sp macro="" textlink="">
      <xdr:nvSpPr>
        <xdr:cNvPr id="132" name="【図書館】&#10;一人当たり面積該当値テキスト">
          <a:extLst>
            <a:ext uri="{FF2B5EF4-FFF2-40B4-BE49-F238E27FC236}">
              <a16:creationId xmlns:a16="http://schemas.microsoft.com/office/drawing/2014/main" id="{85B3229C-D67E-494B-9D60-BBE2562924C5}"/>
            </a:ext>
          </a:extLst>
        </xdr:cNvPr>
        <xdr:cNvSpPr txBox="1"/>
      </xdr:nvSpPr>
      <xdr:spPr>
        <a:xfrm>
          <a:off x="10515600" y="699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162560</xdr:rowOff>
    </xdr:from>
    <xdr:to>
      <xdr:col>50</xdr:col>
      <xdr:colOff>165100</xdr:colOff>
      <xdr:row>41</xdr:row>
      <xdr:rowOff>92710</xdr:rowOff>
    </xdr:to>
    <xdr:sp macro="" textlink="">
      <xdr:nvSpPr>
        <xdr:cNvPr id="133" name="楕円 132">
          <a:extLst>
            <a:ext uri="{FF2B5EF4-FFF2-40B4-BE49-F238E27FC236}">
              <a16:creationId xmlns:a16="http://schemas.microsoft.com/office/drawing/2014/main" id="{584BE3A7-9E2D-4216-807F-19D6A4F6DD22}"/>
            </a:ext>
          </a:extLst>
        </xdr:cNvPr>
        <xdr:cNvSpPr/>
      </xdr:nvSpPr>
      <xdr:spPr>
        <a:xfrm>
          <a:off x="9588500" y="702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41910</xdr:rowOff>
    </xdr:from>
    <xdr:to>
      <xdr:col>55</xdr:col>
      <xdr:colOff>0</xdr:colOff>
      <xdr:row>41</xdr:row>
      <xdr:rowOff>41910</xdr:rowOff>
    </xdr:to>
    <xdr:cxnSp macro="">
      <xdr:nvCxnSpPr>
        <xdr:cNvPr id="134" name="直線コネクタ 133">
          <a:extLst>
            <a:ext uri="{FF2B5EF4-FFF2-40B4-BE49-F238E27FC236}">
              <a16:creationId xmlns:a16="http://schemas.microsoft.com/office/drawing/2014/main" id="{296C6F7D-3CA2-4299-A4A6-D9AECF1796C7}"/>
            </a:ext>
          </a:extLst>
        </xdr:cNvPr>
        <xdr:cNvCxnSpPr/>
      </xdr:nvCxnSpPr>
      <xdr:spPr>
        <a:xfrm>
          <a:off x="9639300" y="707136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162560</xdr:rowOff>
    </xdr:from>
    <xdr:to>
      <xdr:col>46</xdr:col>
      <xdr:colOff>38100</xdr:colOff>
      <xdr:row>41</xdr:row>
      <xdr:rowOff>92710</xdr:rowOff>
    </xdr:to>
    <xdr:sp macro="" textlink="">
      <xdr:nvSpPr>
        <xdr:cNvPr id="135" name="楕円 134">
          <a:extLst>
            <a:ext uri="{FF2B5EF4-FFF2-40B4-BE49-F238E27FC236}">
              <a16:creationId xmlns:a16="http://schemas.microsoft.com/office/drawing/2014/main" id="{DA567CA4-8B85-4E35-BC25-EDAE71288F9F}"/>
            </a:ext>
          </a:extLst>
        </xdr:cNvPr>
        <xdr:cNvSpPr/>
      </xdr:nvSpPr>
      <xdr:spPr>
        <a:xfrm>
          <a:off x="8699500" y="702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41910</xdr:rowOff>
    </xdr:from>
    <xdr:to>
      <xdr:col>50</xdr:col>
      <xdr:colOff>114300</xdr:colOff>
      <xdr:row>41</xdr:row>
      <xdr:rowOff>41910</xdr:rowOff>
    </xdr:to>
    <xdr:cxnSp macro="">
      <xdr:nvCxnSpPr>
        <xdr:cNvPr id="136" name="直線コネクタ 135">
          <a:extLst>
            <a:ext uri="{FF2B5EF4-FFF2-40B4-BE49-F238E27FC236}">
              <a16:creationId xmlns:a16="http://schemas.microsoft.com/office/drawing/2014/main" id="{9FDC5453-A900-4924-ABF3-7AC5295EA722}"/>
            </a:ext>
          </a:extLst>
        </xdr:cNvPr>
        <xdr:cNvCxnSpPr/>
      </xdr:nvCxnSpPr>
      <xdr:spPr>
        <a:xfrm>
          <a:off x="8750300" y="70713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162560</xdr:rowOff>
    </xdr:from>
    <xdr:to>
      <xdr:col>41</xdr:col>
      <xdr:colOff>101600</xdr:colOff>
      <xdr:row>41</xdr:row>
      <xdr:rowOff>92710</xdr:rowOff>
    </xdr:to>
    <xdr:sp macro="" textlink="">
      <xdr:nvSpPr>
        <xdr:cNvPr id="137" name="楕円 136">
          <a:extLst>
            <a:ext uri="{FF2B5EF4-FFF2-40B4-BE49-F238E27FC236}">
              <a16:creationId xmlns:a16="http://schemas.microsoft.com/office/drawing/2014/main" id="{FA6EA106-9726-4DB6-B904-7C42275F61BA}"/>
            </a:ext>
          </a:extLst>
        </xdr:cNvPr>
        <xdr:cNvSpPr/>
      </xdr:nvSpPr>
      <xdr:spPr>
        <a:xfrm>
          <a:off x="7810500" y="702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41910</xdr:rowOff>
    </xdr:from>
    <xdr:to>
      <xdr:col>45</xdr:col>
      <xdr:colOff>177800</xdr:colOff>
      <xdr:row>41</xdr:row>
      <xdr:rowOff>41910</xdr:rowOff>
    </xdr:to>
    <xdr:cxnSp macro="">
      <xdr:nvCxnSpPr>
        <xdr:cNvPr id="138" name="直線コネクタ 137">
          <a:extLst>
            <a:ext uri="{FF2B5EF4-FFF2-40B4-BE49-F238E27FC236}">
              <a16:creationId xmlns:a16="http://schemas.microsoft.com/office/drawing/2014/main" id="{0BD0DBDF-BC3E-4D46-95B4-34DD373309EF}"/>
            </a:ext>
          </a:extLst>
        </xdr:cNvPr>
        <xdr:cNvCxnSpPr/>
      </xdr:nvCxnSpPr>
      <xdr:spPr>
        <a:xfrm>
          <a:off x="7861300" y="70713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162560</xdr:rowOff>
    </xdr:from>
    <xdr:to>
      <xdr:col>36</xdr:col>
      <xdr:colOff>165100</xdr:colOff>
      <xdr:row>41</xdr:row>
      <xdr:rowOff>92710</xdr:rowOff>
    </xdr:to>
    <xdr:sp macro="" textlink="">
      <xdr:nvSpPr>
        <xdr:cNvPr id="139" name="楕円 138">
          <a:extLst>
            <a:ext uri="{FF2B5EF4-FFF2-40B4-BE49-F238E27FC236}">
              <a16:creationId xmlns:a16="http://schemas.microsoft.com/office/drawing/2014/main" id="{E36F80C1-E59E-42E4-AD4F-74ACE4BD4FAF}"/>
            </a:ext>
          </a:extLst>
        </xdr:cNvPr>
        <xdr:cNvSpPr/>
      </xdr:nvSpPr>
      <xdr:spPr>
        <a:xfrm>
          <a:off x="6921500" y="702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41910</xdr:rowOff>
    </xdr:from>
    <xdr:to>
      <xdr:col>41</xdr:col>
      <xdr:colOff>50800</xdr:colOff>
      <xdr:row>41</xdr:row>
      <xdr:rowOff>41910</xdr:rowOff>
    </xdr:to>
    <xdr:cxnSp macro="">
      <xdr:nvCxnSpPr>
        <xdr:cNvPr id="140" name="直線コネクタ 139">
          <a:extLst>
            <a:ext uri="{FF2B5EF4-FFF2-40B4-BE49-F238E27FC236}">
              <a16:creationId xmlns:a16="http://schemas.microsoft.com/office/drawing/2014/main" id="{198CC6DB-583B-409A-A980-18DAD900E62F}"/>
            </a:ext>
          </a:extLst>
        </xdr:cNvPr>
        <xdr:cNvCxnSpPr/>
      </xdr:nvCxnSpPr>
      <xdr:spPr>
        <a:xfrm>
          <a:off x="6972300" y="70713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21607</xdr:rowOff>
    </xdr:from>
    <xdr:ext cx="469744" cy="259045"/>
    <xdr:sp macro="" textlink="">
      <xdr:nvSpPr>
        <xdr:cNvPr id="141" name="n_1aveValue【図書館】&#10;一人当たり面積">
          <a:extLst>
            <a:ext uri="{FF2B5EF4-FFF2-40B4-BE49-F238E27FC236}">
              <a16:creationId xmlns:a16="http://schemas.microsoft.com/office/drawing/2014/main" id="{2A50638E-3D51-43EB-848C-669E4E5D638B}"/>
            </a:ext>
          </a:extLst>
        </xdr:cNvPr>
        <xdr:cNvSpPr txBox="1"/>
      </xdr:nvSpPr>
      <xdr:spPr>
        <a:xfrm>
          <a:off x="9391727" y="6708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29227</xdr:rowOff>
    </xdr:from>
    <xdr:ext cx="469744" cy="259045"/>
    <xdr:sp macro="" textlink="">
      <xdr:nvSpPr>
        <xdr:cNvPr id="142" name="n_2aveValue【図書館】&#10;一人当たり面積">
          <a:extLst>
            <a:ext uri="{FF2B5EF4-FFF2-40B4-BE49-F238E27FC236}">
              <a16:creationId xmlns:a16="http://schemas.microsoft.com/office/drawing/2014/main" id="{7342552F-B561-42EB-8A8A-8B4625D82893}"/>
            </a:ext>
          </a:extLst>
        </xdr:cNvPr>
        <xdr:cNvSpPr txBox="1"/>
      </xdr:nvSpPr>
      <xdr:spPr>
        <a:xfrm>
          <a:off x="8515427" y="6715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33037</xdr:rowOff>
    </xdr:from>
    <xdr:ext cx="469744" cy="259045"/>
    <xdr:sp macro="" textlink="">
      <xdr:nvSpPr>
        <xdr:cNvPr id="143" name="n_3aveValue【図書館】&#10;一人当たり面積">
          <a:extLst>
            <a:ext uri="{FF2B5EF4-FFF2-40B4-BE49-F238E27FC236}">
              <a16:creationId xmlns:a16="http://schemas.microsoft.com/office/drawing/2014/main" id="{F6CFB27D-99E7-4F83-9672-2630F0F5D307}"/>
            </a:ext>
          </a:extLst>
        </xdr:cNvPr>
        <xdr:cNvSpPr txBox="1"/>
      </xdr:nvSpPr>
      <xdr:spPr>
        <a:xfrm>
          <a:off x="7626427" y="6719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36847</xdr:rowOff>
    </xdr:from>
    <xdr:ext cx="469744" cy="259045"/>
    <xdr:sp macro="" textlink="">
      <xdr:nvSpPr>
        <xdr:cNvPr id="144" name="n_4aveValue【図書館】&#10;一人当たり面積">
          <a:extLst>
            <a:ext uri="{FF2B5EF4-FFF2-40B4-BE49-F238E27FC236}">
              <a16:creationId xmlns:a16="http://schemas.microsoft.com/office/drawing/2014/main" id="{154E396B-3AAD-4F7C-AE78-1497FE59621C}"/>
            </a:ext>
          </a:extLst>
        </xdr:cNvPr>
        <xdr:cNvSpPr txBox="1"/>
      </xdr:nvSpPr>
      <xdr:spPr>
        <a:xfrm>
          <a:off x="6737427" y="6723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83837</xdr:rowOff>
    </xdr:from>
    <xdr:ext cx="469744" cy="259045"/>
    <xdr:sp macro="" textlink="">
      <xdr:nvSpPr>
        <xdr:cNvPr id="145" name="n_1mainValue【図書館】&#10;一人当たり面積">
          <a:extLst>
            <a:ext uri="{FF2B5EF4-FFF2-40B4-BE49-F238E27FC236}">
              <a16:creationId xmlns:a16="http://schemas.microsoft.com/office/drawing/2014/main" id="{ABE3ED47-BBC4-475C-92C8-4083391CFE3E}"/>
            </a:ext>
          </a:extLst>
        </xdr:cNvPr>
        <xdr:cNvSpPr txBox="1"/>
      </xdr:nvSpPr>
      <xdr:spPr>
        <a:xfrm>
          <a:off x="9391727" y="711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83837</xdr:rowOff>
    </xdr:from>
    <xdr:ext cx="469744" cy="259045"/>
    <xdr:sp macro="" textlink="">
      <xdr:nvSpPr>
        <xdr:cNvPr id="146" name="n_2mainValue【図書館】&#10;一人当たり面積">
          <a:extLst>
            <a:ext uri="{FF2B5EF4-FFF2-40B4-BE49-F238E27FC236}">
              <a16:creationId xmlns:a16="http://schemas.microsoft.com/office/drawing/2014/main" id="{C0FD99FF-754B-41FA-88BF-17E797F7E5BD}"/>
            </a:ext>
          </a:extLst>
        </xdr:cNvPr>
        <xdr:cNvSpPr txBox="1"/>
      </xdr:nvSpPr>
      <xdr:spPr>
        <a:xfrm>
          <a:off x="8515427" y="711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83837</xdr:rowOff>
    </xdr:from>
    <xdr:ext cx="469744" cy="259045"/>
    <xdr:sp macro="" textlink="">
      <xdr:nvSpPr>
        <xdr:cNvPr id="147" name="n_3mainValue【図書館】&#10;一人当たり面積">
          <a:extLst>
            <a:ext uri="{FF2B5EF4-FFF2-40B4-BE49-F238E27FC236}">
              <a16:creationId xmlns:a16="http://schemas.microsoft.com/office/drawing/2014/main" id="{4BC87CAD-6047-4036-B51F-900827E9ABEE}"/>
            </a:ext>
          </a:extLst>
        </xdr:cNvPr>
        <xdr:cNvSpPr txBox="1"/>
      </xdr:nvSpPr>
      <xdr:spPr>
        <a:xfrm>
          <a:off x="7626427" y="711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83837</xdr:rowOff>
    </xdr:from>
    <xdr:ext cx="469744" cy="259045"/>
    <xdr:sp macro="" textlink="">
      <xdr:nvSpPr>
        <xdr:cNvPr id="148" name="n_4mainValue【図書館】&#10;一人当たり面積">
          <a:extLst>
            <a:ext uri="{FF2B5EF4-FFF2-40B4-BE49-F238E27FC236}">
              <a16:creationId xmlns:a16="http://schemas.microsoft.com/office/drawing/2014/main" id="{E039495C-AD02-4117-9FD0-DEFC21C22D6C}"/>
            </a:ext>
          </a:extLst>
        </xdr:cNvPr>
        <xdr:cNvSpPr txBox="1"/>
      </xdr:nvSpPr>
      <xdr:spPr>
        <a:xfrm>
          <a:off x="6737427" y="711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4B652D12-3BEF-4B2F-8541-CEBEA429607D}"/>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4D49C182-DF68-48F4-886E-E5405409021B}"/>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566C1E88-52DA-4BDD-AA62-846AF050A36F}"/>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D581F6B7-E699-4755-A607-CFE2BD7D6423}"/>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59EE5157-22FE-4EF1-8D40-4E03A102E237}"/>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61B784CA-14C9-4406-9C19-9E6BE3483549}"/>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2335C350-91C8-44B1-A461-152CC1E79203}"/>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04DCB128-32B6-4CA2-94B3-45ABCA7559E1}"/>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E211C07F-31A4-4D3F-9896-6C31D9D0C1CF}"/>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61D12A2C-7196-404E-A637-135012D30AD5}"/>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DA8AC6A4-418C-44DE-B128-3E2347AAEAC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52046CC7-8307-4118-9C12-AD86D6B30BE4}"/>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C0BDEFC4-BEFA-4BE8-B73F-FF9E1DAD92D6}"/>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0BDA126C-F07C-451A-8AD7-6B7E9F6A82BF}"/>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EB7F9CA4-1BD5-42B1-A3D4-2B97F3B60FCE}"/>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C3AA55A2-3CD1-4A3C-B68E-0DC3BF2C5C5F}"/>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D559D90B-066D-459D-8C46-1888EFE5E1F9}"/>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952DB2E9-C5BD-4400-A301-029BF9B7F1D1}"/>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B147452A-4665-4C0F-9883-25155818ECA8}"/>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4954C68F-8F1D-487F-B558-93D49B0147D9}"/>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D0F11091-5C8B-403D-AF1A-A4C311D41866}"/>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811BE294-F231-4901-80E6-5222382E8C6E}"/>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97F5ADA2-45AF-4C3E-AC89-AD0B6E55F582}"/>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28D29DF7-5DE9-43F6-98AF-A3ED471A3DCB}"/>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B8B2ACC7-E173-462F-960D-352579B2B2F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19594</xdr:rowOff>
    </xdr:from>
    <xdr:to>
      <xdr:col>24</xdr:col>
      <xdr:colOff>62865</xdr:colOff>
      <xdr:row>64</xdr:row>
      <xdr:rowOff>130628</xdr:rowOff>
    </xdr:to>
    <xdr:cxnSp macro="">
      <xdr:nvCxnSpPr>
        <xdr:cNvPr id="174" name="直線コネクタ 173">
          <a:extLst>
            <a:ext uri="{FF2B5EF4-FFF2-40B4-BE49-F238E27FC236}">
              <a16:creationId xmlns:a16="http://schemas.microsoft.com/office/drawing/2014/main" id="{693712B2-26FE-4301-BFC6-E6EE7978FFB4}"/>
            </a:ext>
          </a:extLst>
        </xdr:cNvPr>
        <xdr:cNvCxnSpPr/>
      </xdr:nvCxnSpPr>
      <xdr:spPr>
        <a:xfrm flipV="1">
          <a:off x="4634865" y="9620794"/>
          <a:ext cx="0" cy="1482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5" name="【体育館・プール】&#10;有形固定資産減価償却率最小値テキスト">
          <a:extLst>
            <a:ext uri="{FF2B5EF4-FFF2-40B4-BE49-F238E27FC236}">
              <a16:creationId xmlns:a16="http://schemas.microsoft.com/office/drawing/2014/main" id="{B0079CAB-B27D-478C-9596-7237B0EE2BF2}"/>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6" name="直線コネクタ 175">
          <a:extLst>
            <a:ext uri="{FF2B5EF4-FFF2-40B4-BE49-F238E27FC236}">
              <a16:creationId xmlns:a16="http://schemas.microsoft.com/office/drawing/2014/main" id="{5B8661E2-F041-49E4-A47E-F8B800A30D7D}"/>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137721</xdr:rowOff>
    </xdr:from>
    <xdr:ext cx="340478" cy="259045"/>
    <xdr:sp macro="" textlink="">
      <xdr:nvSpPr>
        <xdr:cNvPr id="177" name="【体育館・プール】&#10;有形固定資産減価償却率最大値テキスト">
          <a:extLst>
            <a:ext uri="{FF2B5EF4-FFF2-40B4-BE49-F238E27FC236}">
              <a16:creationId xmlns:a16="http://schemas.microsoft.com/office/drawing/2014/main" id="{A184C9A3-6910-4785-B293-7F1F3CA43FAF}"/>
            </a:ext>
          </a:extLst>
        </xdr:cNvPr>
        <xdr:cNvSpPr txBox="1"/>
      </xdr:nvSpPr>
      <xdr:spPr>
        <a:xfrm>
          <a:off x="4673600" y="93960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19594</xdr:rowOff>
    </xdr:from>
    <xdr:to>
      <xdr:col>24</xdr:col>
      <xdr:colOff>152400</xdr:colOff>
      <xdr:row>56</xdr:row>
      <xdr:rowOff>19594</xdr:rowOff>
    </xdr:to>
    <xdr:cxnSp macro="">
      <xdr:nvCxnSpPr>
        <xdr:cNvPr id="178" name="直線コネクタ 177">
          <a:extLst>
            <a:ext uri="{FF2B5EF4-FFF2-40B4-BE49-F238E27FC236}">
              <a16:creationId xmlns:a16="http://schemas.microsoft.com/office/drawing/2014/main" id="{D6F54086-7315-406C-9BDB-7B213DFD2817}"/>
            </a:ext>
          </a:extLst>
        </xdr:cNvPr>
        <xdr:cNvCxnSpPr/>
      </xdr:nvCxnSpPr>
      <xdr:spPr>
        <a:xfrm>
          <a:off x="4546600" y="96207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37392</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4D8549DB-087F-4FFC-AE07-26FA48058328}"/>
            </a:ext>
          </a:extLst>
        </xdr:cNvPr>
        <xdr:cNvSpPr txBox="1"/>
      </xdr:nvSpPr>
      <xdr:spPr>
        <a:xfrm>
          <a:off x="4673600" y="103243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14515</xdr:rowOff>
    </xdr:from>
    <xdr:to>
      <xdr:col>24</xdr:col>
      <xdr:colOff>114300</xdr:colOff>
      <xdr:row>61</xdr:row>
      <xdr:rowOff>116115</xdr:rowOff>
    </xdr:to>
    <xdr:sp macro="" textlink="">
      <xdr:nvSpPr>
        <xdr:cNvPr id="180" name="フローチャート: 判断 179">
          <a:extLst>
            <a:ext uri="{FF2B5EF4-FFF2-40B4-BE49-F238E27FC236}">
              <a16:creationId xmlns:a16="http://schemas.microsoft.com/office/drawing/2014/main" id="{C0066DC5-96AC-4BC1-9CDB-1AB427F208B0}"/>
            </a:ext>
          </a:extLst>
        </xdr:cNvPr>
        <xdr:cNvSpPr/>
      </xdr:nvSpPr>
      <xdr:spPr>
        <a:xfrm>
          <a:off x="4584700" y="1047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27577</xdr:rowOff>
    </xdr:from>
    <xdr:to>
      <xdr:col>20</xdr:col>
      <xdr:colOff>38100</xdr:colOff>
      <xdr:row>61</xdr:row>
      <xdr:rowOff>129177</xdr:rowOff>
    </xdr:to>
    <xdr:sp macro="" textlink="">
      <xdr:nvSpPr>
        <xdr:cNvPr id="181" name="フローチャート: 判断 180">
          <a:extLst>
            <a:ext uri="{FF2B5EF4-FFF2-40B4-BE49-F238E27FC236}">
              <a16:creationId xmlns:a16="http://schemas.microsoft.com/office/drawing/2014/main" id="{CB252AD3-BDD0-4F0B-A102-106408A1CF36}"/>
            </a:ext>
          </a:extLst>
        </xdr:cNvPr>
        <xdr:cNvSpPr/>
      </xdr:nvSpPr>
      <xdr:spPr>
        <a:xfrm>
          <a:off x="3746500" y="1048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2" name="フローチャート: 判断 181">
          <a:extLst>
            <a:ext uri="{FF2B5EF4-FFF2-40B4-BE49-F238E27FC236}">
              <a16:creationId xmlns:a16="http://schemas.microsoft.com/office/drawing/2014/main" id="{C5E66CDD-6FC0-4962-8713-9405208C72A4}"/>
            </a:ext>
          </a:extLst>
        </xdr:cNvPr>
        <xdr:cNvSpPr/>
      </xdr:nvSpPr>
      <xdr:spPr>
        <a:xfrm>
          <a:off x="2857500" y="1049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25944</xdr:rowOff>
    </xdr:from>
    <xdr:to>
      <xdr:col>10</xdr:col>
      <xdr:colOff>165100</xdr:colOff>
      <xdr:row>61</xdr:row>
      <xdr:rowOff>127544</xdr:rowOff>
    </xdr:to>
    <xdr:sp macro="" textlink="">
      <xdr:nvSpPr>
        <xdr:cNvPr id="183" name="フローチャート: 判断 182">
          <a:extLst>
            <a:ext uri="{FF2B5EF4-FFF2-40B4-BE49-F238E27FC236}">
              <a16:creationId xmlns:a16="http://schemas.microsoft.com/office/drawing/2014/main" id="{D777864E-78A1-487C-8865-75ADDCA62AEF}"/>
            </a:ext>
          </a:extLst>
        </xdr:cNvPr>
        <xdr:cNvSpPr/>
      </xdr:nvSpPr>
      <xdr:spPr>
        <a:xfrm>
          <a:off x="1968500" y="1048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17780</xdr:rowOff>
    </xdr:from>
    <xdr:to>
      <xdr:col>6</xdr:col>
      <xdr:colOff>38100</xdr:colOff>
      <xdr:row>61</xdr:row>
      <xdr:rowOff>119380</xdr:rowOff>
    </xdr:to>
    <xdr:sp macro="" textlink="">
      <xdr:nvSpPr>
        <xdr:cNvPr id="184" name="フローチャート: 判断 183">
          <a:extLst>
            <a:ext uri="{FF2B5EF4-FFF2-40B4-BE49-F238E27FC236}">
              <a16:creationId xmlns:a16="http://schemas.microsoft.com/office/drawing/2014/main" id="{9656E769-12C1-435F-917F-61618AA2EDB3}"/>
            </a:ext>
          </a:extLst>
        </xdr:cNvPr>
        <xdr:cNvSpPr/>
      </xdr:nvSpPr>
      <xdr:spPr>
        <a:xfrm>
          <a:off x="1079500" y="1047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EA26FBF4-FE03-489B-AA17-AB251B3B4C04}"/>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99E8D24E-FBE4-4961-A93D-0B4F4D7AAEC8}"/>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B6EB7711-0787-4D4A-86BE-1AB79FB6618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75817029-D0D2-4DA7-9AB6-896E941513A9}"/>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F49A0516-6D94-4B4D-9B66-31CE12972AE3}"/>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74930</xdr:rowOff>
    </xdr:from>
    <xdr:to>
      <xdr:col>24</xdr:col>
      <xdr:colOff>114300</xdr:colOff>
      <xdr:row>63</xdr:row>
      <xdr:rowOff>5080</xdr:rowOff>
    </xdr:to>
    <xdr:sp macro="" textlink="">
      <xdr:nvSpPr>
        <xdr:cNvPr id="190" name="楕円 189">
          <a:extLst>
            <a:ext uri="{FF2B5EF4-FFF2-40B4-BE49-F238E27FC236}">
              <a16:creationId xmlns:a16="http://schemas.microsoft.com/office/drawing/2014/main" id="{C073D702-CFF2-48FD-94E4-93D4342EABE5}"/>
            </a:ext>
          </a:extLst>
        </xdr:cNvPr>
        <xdr:cNvSpPr/>
      </xdr:nvSpPr>
      <xdr:spPr>
        <a:xfrm>
          <a:off x="4584700" y="1070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53357</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AE38A6B1-4A18-493C-807A-1E2E835AFEAF}"/>
            </a:ext>
          </a:extLst>
        </xdr:cNvPr>
        <xdr:cNvSpPr txBox="1"/>
      </xdr:nvSpPr>
      <xdr:spPr>
        <a:xfrm>
          <a:off x="4673600" y="1068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16147</xdr:rowOff>
    </xdr:from>
    <xdr:to>
      <xdr:col>20</xdr:col>
      <xdr:colOff>38100</xdr:colOff>
      <xdr:row>62</xdr:row>
      <xdr:rowOff>117747</xdr:rowOff>
    </xdr:to>
    <xdr:sp macro="" textlink="">
      <xdr:nvSpPr>
        <xdr:cNvPr id="192" name="楕円 191">
          <a:extLst>
            <a:ext uri="{FF2B5EF4-FFF2-40B4-BE49-F238E27FC236}">
              <a16:creationId xmlns:a16="http://schemas.microsoft.com/office/drawing/2014/main" id="{400BAE8B-B845-49FA-8044-9BB421994AA3}"/>
            </a:ext>
          </a:extLst>
        </xdr:cNvPr>
        <xdr:cNvSpPr/>
      </xdr:nvSpPr>
      <xdr:spPr>
        <a:xfrm>
          <a:off x="3746500" y="10646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66947</xdr:rowOff>
    </xdr:from>
    <xdr:to>
      <xdr:col>24</xdr:col>
      <xdr:colOff>63500</xdr:colOff>
      <xdr:row>62</xdr:row>
      <xdr:rowOff>125730</xdr:rowOff>
    </xdr:to>
    <xdr:cxnSp macro="">
      <xdr:nvCxnSpPr>
        <xdr:cNvPr id="193" name="直線コネクタ 192">
          <a:extLst>
            <a:ext uri="{FF2B5EF4-FFF2-40B4-BE49-F238E27FC236}">
              <a16:creationId xmlns:a16="http://schemas.microsoft.com/office/drawing/2014/main" id="{7A0D5E10-BBAE-432D-BBF3-B07526020A3E}"/>
            </a:ext>
          </a:extLst>
        </xdr:cNvPr>
        <xdr:cNvCxnSpPr/>
      </xdr:nvCxnSpPr>
      <xdr:spPr>
        <a:xfrm>
          <a:off x="3797300" y="10696847"/>
          <a:ext cx="8382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159838</xdr:rowOff>
    </xdr:from>
    <xdr:to>
      <xdr:col>15</xdr:col>
      <xdr:colOff>101600</xdr:colOff>
      <xdr:row>62</xdr:row>
      <xdr:rowOff>89988</xdr:rowOff>
    </xdr:to>
    <xdr:sp macro="" textlink="">
      <xdr:nvSpPr>
        <xdr:cNvPr id="194" name="楕円 193">
          <a:extLst>
            <a:ext uri="{FF2B5EF4-FFF2-40B4-BE49-F238E27FC236}">
              <a16:creationId xmlns:a16="http://schemas.microsoft.com/office/drawing/2014/main" id="{BDB8A6D1-B62A-4159-AC08-39C499B87F94}"/>
            </a:ext>
          </a:extLst>
        </xdr:cNvPr>
        <xdr:cNvSpPr/>
      </xdr:nvSpPr>
      <xdr:spPr>
        <a:xfrm>
          <a:off x="2857500" y="10618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39188</xdr:rowOff>
    </xdr:from>
    <xdr:to>
      <xdr:col>19</xdr:col>
      <xdr:colOff>177800</xdr:colOff>
      <xdr:row>62</xdr:row>
      <xdr:rowOff>66947</xdr:rowOff>
    </xdr:to>
    <xdr:cxnSp macro="">
      <xdr:nvCxnSpPr>
        <xdr:cNvPr id="195" name="直線コネクタ 194">
          <a:extLst>
            <a:ext uri="{FF2B5EF4-FFF2-40B4-BE49-F238E27FC236}">
              <a16:creationId xmlns:a16="http://schemas.microsoft.com/office/drawing/2014/main" id="{55E83DC8-0AE9-409E-BA58-2A3097D8173C}"/>
            </a:ext>
          </a:extLst>
        </xdr:cNvPr>
        <xdr:cNvCxnSpPr/>
      </xdr:nvCxnSpPr>
      <xdr:spPr>
        <a:xfrm>
          <a:off x="2908300" y="10669088"/>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153307</xdr:rowOff>
    </xdr:from>
    <xdr:to>
      <xdr:col>10</xdr:col>
      <xdr:colOff>165100</xdr:colOff>
      <xdr:row>62</xdr:row>
      <xdr:rowOff>83457</xdr:rowOff>
    </xdr:to>
    <xdr:sp macro="" textlink="">
      <xdr:nvSpPr>
        <xdr:cNvPr id="196" name="楕円 195">
          <a:extLst>
            <a:ext uri="{FF2B5EF4-FFF2-40B4-BE49-F238E27FC236}">
              <a16:creationId xmlns:a16="http://schemas.microsoft.com/office/drawing/2014/main" id="{31C75176-7D61-481C-9BA6-7C5528757CC4}"/>
            </a:ext>
          </a:extLst>
        </xdr:cNvPr>
        <xdr:cNvSpPr/>
      </xdr:nvSpPr>
      <xdr:spPr>
        <a:xfrm>
          <a:off x="1968500" y="10611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32657</xdr:rowOff>
    </xdr:from>
    <xdr:to>
      <xdr:col>15</xdr:col>
      <xdr:colOff>50800</xdr:colOff>
      <xdr:row>62</xdr:row>
      <xdr:rowOff>39188</xdr:rowOff>
    </xdr:to>
    <xdr:cxnSp macro="">
      <xdr:nvCxnSpPr>
        <xdr:cNvPr id="197" name="直線コネクタ 196">
          <a:extLst>
            <a:ext uri="{FF2B5EF4-FFF2-40B4-BE49-F238E27FC236}">
              <a16:creationId xmlns:a16="http://schemas.microsoft.com/office/drawing/2014/main" id="{28A550C0-7F4B-4E68-8521-8B4F8B3CDD57}"/>
            </a:ext>
          </a:extLst>
        </xdr:cNvPr>
        <xdr:cNvCxnSpPr/>
      </xdr:nvCxnSpPr>
      <xdr:spPr>
        <a:xfrm>
          <a:off x="2019300" y="10662557"/>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66766</xdr:rowOff>
    </xdr:from>
    <xdr:to>
      <xdr:col>6</xdr:col>
      <xdr:colOff>38100</xdr:colOff>
      <xdr:row>62</xdr:row>
      <xdr:rowOff>168366</xdr:rowOff>
    </xdr:to>
    <xdr:sp macro="" textlink="">
      <xdr:nvSpPr>
        <xdr:cNvPr id="198" name="楕円 197">
          <a:extLst>
            <a:ext uri="{FF2B5EF4-FFF2-40B4-BE49-F238E27FC236}">
              <a16:creationId xmlns:a16="http://schemas.microsoft.com/office/drawing/2014/main" id="{A9C0E37A-8FA6-4826-80AC-AFDE59D0EACC}"/>
            </a:ext>
          </a:extLst>
        </xdr:cNvPr>
        <xdr:cNvSpPr/>
      </xdr:nvSpPr>
      <xdr:spPr>
        <a:xfrm>
          <a:off x="1079500" y="10696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32657</xdr:rowOff>
    </xdr:from>
    <xdr:to>
      <xdr:col>10</xdr:col>
      <xdr:colOff>114300</xdr:colOff>
      <xdr:row>62</xdr:row>
      <xdr:rowOff>117566</xdr:rowOff>
    </xdr:to>
    <xdr:cxnSp macro="">
      <xdr:nvCxnSpPr>
        <xdr:cNvPr id="199" name="直線コネクタ 198">
          <a:extLst>
            <a:ext uri="{FF2B5EF4-FFF2-40B4-BE49-F238E27FC236}">
              <a16:creationId xmlns:a16="http://schemas.microsoft.com/office/drawing/2014/main" id="{39781E96-A359-46AA-88FD-D3EFB6E0B8F9}"/>
            </a:ext>
          </a:extLst>
        </xdr:cNvPr>
        <xdr:cNvCxnSpPr/>
      </xdr:nvCxnSpPr>
      <xdr:spPr>
        <a:xfrm flipV="1">
          <a:off x="1130300" y="10662557"/>
          <a:ext cx="889000" cy="84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145704</xdr:rowOff>
    </xdr:from>
    <xdr:ext cx="405111" cy="259045"/>
    <xdr:sp macro="" textlink="">
      <xdr:nvSpPr>
        <xdr:cNvPr id="200" name="n_1aveValue【体育館・プール】&#10;有形固定資産減価償却率">
          <a:extLst>
            <a:ext uri="{FF2B5EF4-FFF2-40B4-BE49-F238E27FC236}">
              <a16:creationId xmlns:a16="http://schemas.microsoft.com/office/drawing/2014/main" id="{921D7F99-3711-4D07-890E-3A7612E5B2DA}"/>
            </a:ext>
          </a:extLst>
        </xdr:cNvPr>
        <xdr:cNvSpPr txBox="1"/>
      </xdr:nvSpPr>
      <xdr:spPr>
        <a:xfrm>
          <a:off x="3582044" y="10261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152236</xdr:rowOff>
    </xdr:from>
    <xdr:ext cx="405111" cy="259045"/>
    <xdr:sp macro="" textlink="">
      <xdr:nvSpPr>
        <xdr:cNvPr id="201" name="n_2aveValue【体育館・プール】&#10;有形固定資産減価償却率">
          <a:extLst>
            <a:ext uri="{FF2B5EF4-FFF2-40B4-BE49-F238E27FC236}">
              <a16:creationId xmlns:a16="http://schemas.microsoft.com/office/drawing/2014/main" id="{44994A1A-D556-4898-8922-D904EED0F341}"/>
            </a:ext>
          </a:extLst>
        </xdr:cNvPr>
        <xdr:cNvSpPr txBox="1"/>
      </xdr:nvSpPr>
      <xdr:spPr>
        <a:xfrm>
          <a:off x="2705744" y="10267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144071</xdr:rowOff>
    </xdr:from>
    <xdr:ext cx="405111" cy="259045"/>
    <xdr:sp macro="" textlink="">
      <xdr:nvSpPr>
        <xdr:cNvPr id="202" name="n_3aveValue【体育館・プール】&#10;有形固定資産減価償却率">
          <a:extLst>
            <a:ext uri="{FF2B5EF4-FFF2-40B4-BE49-F238E27FC236}">
              <a16:creationId xmlns:a16="http://schemas.microsoft.com/office/drawing/2014/main" id="{3192057F-3A7E-458F-B612-034B7C82C749}"/>
            </a:ext>
          </a:extLst>
        </xdr:cNvPr>
        <xdr:cNvSpPr txBox="1"/>
      </xdr:nvSpPr>
      <xdr:spPr>
        <a:xfrm>
          <a:off x="1816744" y="10259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135907</xdr:rowOff>
    </xdr:from>
    <xdr:ext cx="405111" cy="259045"/>
    <xdr:sp macro="" textlink="">
      <xdr:nvSpPr>
        <xdr:cNvPr id="203" name="n_4aveValue【体育館・プール】&#10;有形固定資産減価償却率">
          <a:extLst>
            <a:ext uri="{FF2B5EF4-FFF2-40B4-BE49-F238E27FC236}">
              <a16:creationId xmlns:a16="http://schemas.microsoft.com/office/drawing/2014/main" id="{29D8CCEB-9E0B-45BE-8BCE-DD5C2A0C4AEB}"/>
            </a:ext>
          </a:extLst>
        </xdr:cNvPr>
        <xdr:cNvSpPr txBox="1"/>
      </xdr:nvSpPr>
      <xdr:spPr>
        <a:xfrm>
          <a:off x="927744" y="1025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108874</xdr:rowOff>
    </xdr:from>
    <xdr:ext cx="405111" cy="259045"/>
    <xdr:sp macro="" textlink="">
      <xdr:nvSpPr>
        <xdr:cNvPr id="204" name="n_1mainValue【体育館・プール】&#10;有形固定資産減価償却率">
          <a:extLst>
            <a:ext uri="{FF2B5EF4-FFF2-40B4-BE49-F238E27FC236}">
              <a16:creationId xmlns:a16="http://schemas.microsoft.com/office/drawing/2014/main" id="{1F192217-18B6-471D-9D88-5721E08512A0}"/>
            </a:ext>
          </a:extLst>
        </xdr:cNvPr>
        <xdr:cNvSpPr txBox="1"/>
      </xdr:nvSpPr>
      <xdr:spPr>
        <a:xfrm>
          <a:off x="3582044" y="107387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81115</xdr:rowOff>
    </xdr:from>
    <xdr:ext cx="405111" cy="259045"/>
    <xdr:sp macro="" textlink="">
      <xdr:nvSpPr>
        <xdr:cNvPr id="205" name="n_2mainValue【体育館・プール】&#10;有形固定資産減価償却率">
          <a:extLst>
            <a:ext uri="{FF2B5EF4-FFF2-40B4-BE49-F238E27FC236}">
              <a16:creationId xmlns:a16="http://schemas.microsoft.com/office/drawing/2014/main" id="{98E31199-B613-40FE-8B4D-FE08840398B4}"/>
            </a:ext>
          </a:extLst>
        </xdr:cNvPr>
        <xdr:cNvSpPr txBox="1"/>
      </xdr:nvSpPr>
      <xdr:spPr>
        <a:xfrm>
          <a:off x="2705744" y="10711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74584</xdr:rowOff>
    </xdr:from>
    <xdr:ext cx="405111" cy="259045"/>
    <xdr:sp macro="" textlink="">
      <xdr:nvSpPr>
        <xdr:cNvPr id="206" name="n_3mainValue【体育館・プール】&#10;有形固定資産減価償却率">
          <a:extLst>
            <a:ext uri="{FF2B5EF4-FFF2-40B4-BE49-F238E27FC236}">
              <a16:creationId xmlns:a16="http://schemas.microsoft.com/office/drawing/2014/main" id="{02252E98-929A-4B17-A4F2-6C2FCDCE2DFD}"/>
            </a:ext>
          </a:extLst>
        </xdr:cNvPr>
        <xdr:cNvSpPr txBox="1"/>
      </xdr:nvSpPr>
      <xdr:spPr>
        <a:xfrm>
          <a:off x="1816744" y="10704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159493</xdr:rowOff>
    </xdr:from>
    <xdr:ext cx="405111" cy="259045"/>
    <xdr:sp macro="" textlink="">
      <xdr:nvSpPr>
        <xdr:cNvPr id="207" name="n_4mainValue【体育館・プール】&#10;有形固定資産減価償却率">
          <a:extLst>
            <a:ext uri="{FF2B5EF4-FFF2-40B4-BE49-F238E27FC236}">
              <a16:creationId xmlns:a16="http://schemas.microsoft.com/office/drawing/2014/main" id="{631B10B4-C24A-4537-B27C-6E99A1825BC2}"/>
            </a:ext>
          </a:extLst>
        </xdr:cNvPr>
        <xdr:cNvSpPr txBox="1"/>
      </xdr:nvSpPr>
      <xdr:spPr>
        <a:xfrm>
          <a:off x="927744" y="10789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5EB5759A-9A32-4416-980B-EC08D4B109F7}"/>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CAA5EBB4-1F0D-404C-8A2C-261159CC5CC3}"/>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796ECD2A-02D0-4E14-A5D8-BB34FECA43CA}"/>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461495CB-2C4E-4770-9844-711F2D652BD9}"/>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34C1D93F-9D0E-4059-8A9F-5D6679FAC724}"/>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64292D6B-642E-485A-AADE-CB6B1F63819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04DE6169-9E6B-49B8-AC44-E48B4A47E68D}"/>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85F524E2-D0C3-4605-81AD-BD4348708E7D}"/>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D6FC5184-709D-4419-85D0-00AF959D331C}"/>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D7B9BD6B-5D80-4927-908B-E0A88B143DD9}"/>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9ED3DCF6-829D-476A-8122-D1469377C322}"/>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a:extLst>
            <a:ext uri="{FF2B5EF4-FFF2-40B4-BE49-F238E27FC236}">
              <a16:creationId xmlns:a16="http://schemas.microsoft.com/office/drawing/2014/main" id="{15054D12-28CF-4B4E-931F-7B452DDE5006}"/>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B5812448-09B8-4E92-8D20-F52A0B6BEA6D}"/>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a:extLst>
            <a:ext uri="{FF2B5EF4-FFF2-40B4-BE49-F238E27FC236}">
              <a16:creationId xmlns:a16="http://schemas.microsoft.com/office/drawing/2014/main" id="{BFD080DA-5084-44CC-B58A-72D31C6531D5}"/>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E8020407-F42E-4DCC-9FA1-CDE78E8C80D5}"/>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FCE47D96-F645-46EB-97CE-A293F2504C71}"/>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C73DBD8F-29F3-41E0-9CC1-A64CE048B2B9}"/>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a:extLst>
            <a:ext uri="{FF2B5EF4-FFF2-40B4-BE49-F238E27FC236}">
              <a16:creationId xmlns:a16="http://schemas.microsoft.com/office/drawing/2014/main" id="{1E2E214C-DB50-4F55-9D97-8412C1D6021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D6D0629D-BAF8-4E99-A533-5EAD805AF122}"/>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a:extLst>
            <a:ext uri="{FF2B5EF4-FFF2-40B4-BE49-F238E27FC236}">
              <a16:creationId xmlns:a16="http://schemas.microsoft.com/office/drawing/2014/main" id="{99DD42C1-4804-425F-8D41-8EC7DA4C464F}"/>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FF8E4A04-9CF1-47E9-9E11-B67782E9519D}"/>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a:extLst>
            <a:ext uri="{FF2B5EF4-FFF2-40B4-BE49-F238E27FC236}">
              <a16:creationId xmlns:a16="http://schemas.microsoft.com/office/drawing/2014/main" id="{3F43095C-ABDC-4061-B8E3-AA744C61F9BD}"/>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a:extLst>
            <a:ext uri="{FF2B5EF4-FFF2-40B4-BE49-F238E27FC236}">
              <a16:creationId xmlns:a16="http://schemas.microsoft.com/office/drawing/2014/main" id="{F70BD006-BB15-4C19-8E0A-C35DFC2BA16D}"/>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121920</xdr:rowOff>
    </xdr:from>
    <xdr:to>
      <xdr:col>54</xdr:col>
      <xdr:colOff>189865</xdr:colOff>
      <xdr:row>64</xdr:row>
      <xdr:rowOff>62865</xdr:rowOff>
    </xdr:to>
    <xdr:cxnSp macro="">
      <xdr:nvCxnSpPr>
        <xdr:cNvPr id="231" name="直線コネクタ 230">
          <a:extLst>
            <a:ext uri="{FF2B5EF4-FFF2-40B4-BE49-F238E27FC236}">
              <a16:creationId xmlns:a16="http://schemas.microsoft.com/office/drawing/2014/main" id="{96833410-DF09-4297-AD40-562568DEAAF6}"/>
            </a:ext>
          </a:extLst>
        </xdr:cNvPr>
        <xdr:cNvCxnSpPr/>
      </xdr:nvCxnSpPr>
      <xdr:spPr>
        <a:xfrm flipV="1">
          <a:off x="10476865" y="9723120"/>
          <a:ext cx="0" cy="13125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66692</xdr:rowOff>
    </xdr:from>
    <xdr:ext cx="469744" cy="259045"/>
    <xdr:sp macro="" textlink="">
      <xdr:nvSpPr>
        <xdr:cNvPr id="232" name="【体育館・プール】&#10;一人当たり面積最小値テキスト">
          <a:extLst>
            <a:ext uri="{FF2B5EF4-FFF2-40B4-BE49-F238E27FC236}">
              <a16:creationId xmlns:a16="http://schemas.microsoft.com/office/drawing/2014/main" id="{1DB6F790-B456-41AA-A94B-0C99CBABAEC1}"/>
            </a:ext>
          </a:extLst>
        </xdr:cNvPr>
        <xdr:cNvSpPr txBox="1"/>
      </xdr:nvSpPr>
      <xdr:spPr>
        <a:xfrm>
          <a:off x="10515600" y="11039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62865</xdr:rowOff>
    </xdr:from>
    <xdr:to>
      <xdr:col>55</xdr:col>
      <xdr:colOff>88900</xdr:colOff>
      <xdr:row>64</xdr:row>
      <xdr:rowOff>62865</xdr:rowOff>
    </xdr:to>
    <xdr:cxnSp macro="">
      <xdr:nvCxnSpPr>
        <xdr:cNvPr id="233" name="直線コネクタ 232">
          <a:extLst>
            <a:ext uri="{FF2B5EF4-FFF2-40B4-BE49-F238E27FC236}">
              <a16:creationId xmlns:a16="http://schemas.microsoft.com/office/drawing/2014/main" id="{BD5C9219-5CFE-4FCD-9B58-E9D7F4DD2B02}"/>
            </a:ext>
          </a:extLst>
        </xdr:cNvPr>
        <xdr:cNvCxnSpPr/>
      </xdr:nvCxnSpPr>
      <xdr:spPr>
        <a:xfrm>
          <a:off x="10388600" y="11035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68597</xdr:rowOff>
    </xdr:from>
    <xdr:ext cx="469744" cy="259045"/>
    <xdr:sp macro="" textlink="">
      <xdr:nvSpPr>
        <xdr:cNvPr id="234" name="【体育館・プール】&#10;一人当たり面積最大値テキスト">
          <a:extLst>
            <a:ext uri="{FF2B5EF4-FFF2-40B4-BE49-F238E27FC236}">
              <a16:creationId xmlns:a16="http://schemas.microsoft.com/office/drawing/2014/main" id="{18F12172-9263-441E-9E65-2173A272E9D1}"/>
            </a:ext>
          </a:extLst>
        </xdr:cNvPr>
        <xdr:cNvSpPr txBox="1"/>
      </xdr:nvSpPr>
      <xdr:spPr>
        <a:xfrm>
          <a:off x="10515600" y="949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121920</xdr:rowOff>
    </xdr:from>
    <xdr:to>
      <xdr:col>55</xdr:col>
      <xdr:colOff>88900</xdr:colOff>
      <xdr:row>56</xdr:row>
      <xdr:rowOff>121920</xdr:rowOff>
    </xdr:to>
    <xdr:cxnSp macro="">
      <xdr:nvCxnSpPr>
        <xdr:cNvPr id="235" name="直線コネクタ 234">
          <a:extLst>
            <a:ext uri="{FF2B5EF4-FFF2-40B4-BE49-F238E27FC236}">
              <a16:creationId xmlns:a16="http://schemas.microsoft.com/office/drawing/2014/main" id="{622CECE8-BA45-4701-8423-364396594465}"/>
            </a:ext>
          </a:extLst>
        </xdr:cNvPr>
        <xdr:cNvCxnSpPr/>
      </xdr:nvCxnSpPr>
      <xdr:spPr>
        <a:xfrm>
          <a:off x="10388600" y="9723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63517</xdr:rowOff>
    </xdr:from>
    <xdr:ext cx="469744" cy="259045"/>
    <xdr:sp macro="" textlink="">
      <xdr:nvSpPr>
        <xdr:cNvPr id="236" name="【体育館・プール】&#10;一人当たり面積平均値テキスト">
          <a:extLst>
            <a:ext uri="{FF2B5EF4-FFF2-40B4-BE49-F238E27FC236}">
              <a16:creationId xmlns:a16="http://schemas.microsoft.com/office/drawing/2014/main" id="{D3E8ACBE-181B-40D1-B4C4-DD63DAD32E3E}"/>
            </a:ext>
          </a:extLst>
        </xdr:cNvPr>
        <xdr:cNvSpPr txBox="1"/>
      </xdr:nvSpPr>
      <xdr:spPr>
        <a:xfrm>
          <a:off x="10515600" y="10521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40640</xdr:rowOff>
    </xdr:from>
    <xdr:to>
      <xdr:col>55</xdr:col>
      <xdr:colOff>50800</xdr:colOff>
      <xdr:row>62</xdr:row>
      <xdr:rowOff>142240</xdr:rowOff>
    </xdr:to>
    <xdr:sp macro="" textlink="">
      <xdr:nvSpPr>
        <xdr:cNvPr id="237" name="フローチャート: 判断 236">
          <a:extLst>
            <a:ext uri="{FF2B5EF4-FFF2-40B4-BE49-F238E27FC236}">
              <a16:creationId xmlns:a16="http://schemas.microsoft.com/office/drawing/2014/main" id="{245B8F59-2C32-4455-A9F5-5FA688EBAC3C}"/>
            </a:ext>
          </a:extLst>
        </xdr:cNvPr>
        <xdr:cNvSpPr/>
      </xdr:nvSpPr>
      <xdr:spPr>
        <a:xfrm>
          <a:off x="10426700" y="1067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42545</xdr:rowOff>
    </xdr:from>
    <xdr:to>
      <xdr:col>50</xdr:col>
      <xdr:colOff>165100</xdr:colOff>
      <xdr:row>62</xdr:row>
      <xdr:rowOff>144145</xdr:rowOff>
    </xdr:to>
    <xdr:sp macro="" textlink="">
      <xdr:nvSpPr>
        <xdr:cNvPr id="238" name="フローチャート: 判断 237">
          <a:extLst>
            <a:ext uri="{FF2B5EF4-FFF2-40B4-BE49-F238E27FC236}">
              <a16:creationId xmlns:a16="http://schemas.microsoft.com/office/drawing/2014/main" id="{F5963B0C-C697-4A34-9EB5-7E2614EFCB9C}"/>
            </a:ext>
          </a:extLst>
        </xdr:cNvPr>
        <xdr:cNvSpPr/>
      </xdr:nvSpPr>
      <xdr:spPr>
        <a:xfrm>
          <a:off x="9588500" y="1067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42545</xdr:rowOff>
    </xdr:from>
    <xdr:to>
      <xdr:col>46</xdr:col>
      <xdr:colOff>38100</xdr:colOff>
      <xdr:row>62</xdr:row>
      <xdr:rowOff>144145</xdr:rowOff>
    </xdr:to>
    <xdr:sp macro="" textlink="">
      <xdr:nvSpPr>
        <xdr:cNvPr id="239" name="フローチャート: 判断 238">
          <a:extLst>
            <a:ext uri="{FF2B5EF4-FFF2-40B4-BE49-F238E27FC236}">
              <a16:creationId xmlns:a16="http://schemas.microsoft.com/office/drawing/2014/main" id="{CA419F7C-C359-4CF6-9EE1-600BDC8F7621}"/>
            </a:ext>
          </a:extLst>
        </xdr:cNvPr>
        <xdr:cNvSpPr/>
      </xdr:nvSpPr>
      <xdr:spPr>
        <a:xfrm>
          <a:off x="8699500" y="1067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52070</xdr:rowOff>
    </xdr:from>
    <xdr:to>
      <xdr:col>41</xdr:col>
      <xdr:colOff>101600</xdr:colOff>
      <xdr:row>62</xdr:row>
      <xdr:rowOff>153670</xdr:rowOff>
    </xdr:to>
    <xdr:sp macro="" textlink="">
      <xdr:nvSpPr>
        <xdr:cNvPr id="240" name="フローチャート: 判断 239">
          <a:extLst>
            <a:ext uri="{FF2B5EF4-FFF2-40B4-BE49-F238E27FC236}">
              <a16:creationId xmlns:a16="http://schemas.microsoft.com/office/drawing/2014/main" id="{AF318AC2-7618-4C96-85C2-FB034BAA1710}"/>
            </a:ext>
          </a:extLst>
        </xdr:cNvPr>
        <xdr:cNvSpPr/>
      </xdr:nvSpPr>
      <xdr:spPr>
        <a:xfrm>
          <a:off x="7810500" y="1068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57785</xdr:rowOff>
    </xdr:from>
    <xdr:to>
      <xdr:col>36</xdr:col>
      <xdr:colOff>165100</xdr:colOff>
      <xdr:row>62</xdr:row>
      <xdr:rowOff>159385</xdr:rowOff>
    </xdr:to>
    <xdr:sp macro="" textlink="">
      <xdr:nvSpPr>
        <xdr:cNvPr id="241" name="フローチャート: 判断 240">
          <a:extLst>
            <a:ext uri="{FF2B5EF4-FFF2-40B4-BE49-F238E27FC236}">
              <a16:creationId xmlns:a16="http://schemas.microsoft.com/office/drawing/2014/main" id="{732E66F9-B3DD-4915-BFE7-AC8892201D59}"/>
            </a:ext>
          </a:extLst>
        </xdr:cNvPr>
        <xdr:cNvSpPr/>
      </xdr:nvSpPr>
      <xdr:spPr>
        <a:xfrm>
          <a:off x="6921500" y="1068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CFB0F870-ADCB-4A42-BB06-5AC9094952CD}"/>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85268144-D0A7-4F2A-AD66-A014E2178406}"/>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DAA1B21C-2BA0-458A-B808-777AA1A05C54}"/>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A8A3A735-0B6A-4DDF-8A7D-AF5718418D7D}"/>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6EB72AB9-7C33-4B4E-811E-D31B70CB1E3F}"/>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111125</xdr:rowOff>
    </xdr:from>
    <xdr:to>
      <xdr:col>55</xdr:col>
      <xdr:colOff>50800</xdr:colOff>
      <xdr:row>63</xdr:row>
      <xdr:rowOff>41275</xdr:rowOff>
    </xdr:to>
    <xdr:sp macro="" textlink="">
      <xdr:nvSpPr>
        <xdr:cNvPr id="247" name="楕円 246">
          <a:extLst>
            <a:ext uri="{FF2B5EF4-FFF2-40B4-BE49-F238E27FC236}">
              <a16:creationId xmlns:a16="http://schemas.microsoft.com/office/drawing/2014/main" id="{125E8922-3007-478F-B05B-C5CFD52ED0D3}"/>
            </a:ext>
          </a:extLst>
        </xdr:cNvPr>
        <xdr:cNvSpPr/>
      </xdr:nvSpPr>
      <xdr:spPr>
        <a:xfrm>
          <a:off x="10426700" y="10741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89552</xdr:rowOff>
    </xdr:from>
    <xdr:ext cx="469744" cy="259045"/>
    <xdr:sp macro="" textlink="">
      <xdr:nvSpPr>
        <xdr:cNvPr id="248" name="【体育館・プール】&#10;一人当たり面積該当値テキスト">
          <a:extLst>
            <a:ext uri="{FF2B5EF4-FFF2-40B4-BE49-F238E27FC236}">
              <a16:creationId xmlns:a16="http://schemas.microsoft.com/office/drawing/2014/main" id="{39CC4360-0E65-42CD-80F7-476E7F5D6AE9}"/>
            </a:ext>
          </a:extLst>
        </xdr:cNvPr>
        <xdr:cNvSpPr txBox="1"/>
      </xdr:nvSpPr>
      <xdr:spPr>
        <a:xfrm>
          <a:off x="10515600" y="10719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111125</xdr:rowOff>
    </xdr:from>
    <xdr:to>
      <xdr:col>50</xdr:col>
      <xdr:colOff>165100</xdr:colOff>
      <xdr:row>63</xdr:row>
      <xdr:rowOff>41275</xdr:rowOff>
    </xdr:to>
    <xdr:sp macro="" textlink="">
      <xdr:nvSpPr>
        <xdr:cNvPr id="249" name="楕円 248">
          <a:extLst>
            <a:ext uri="{FF2B5EF4-FFF2-40B4-BE49-F238E27FC236}">
              <a16:creationId xmlns:a16="http://schemas.microsoft.com/office/drawing/2014/main" id="{6C49936F-8238-4905-8598-7AEFDB339284}"/>
            </a:ext>
          </a:extLst>
        </xdr:cNvPr>
        <xdr:cNvSpPr/>
      </xdr:nvSpPr>
      <xdr:spPr>
        <a:xfrm>
          <a:off x="9588500" y="10741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161925</xdr:rowOff>
    </xdr:from>
    <xdr:to>
      <xdr:col>55</xdr:col>
      <xdr:colOff>0</xdr:colOff>
      <xdr:row>62</xdr:row>
      <xdr:rowOff>161925</xdr:rowOff>
    </xdr:to>
    <xdr:cxnSp macro="">
      <xdr:nvCxnSpPr>
        <xdr:cNvPr id="250" name="直線コネクタ 249">
          <a:extLst>
            <a:ext uri="{FF2B5EF4-FFF2-40B4-BE49-F238E27FC236}">
              <a16:creationId xmlns:a16="http://schemas.microsoft.com/office/drawing/2014/main" id="{1EB876C1-979D-4D2B-9DA1-6814A4742755}"/>
            </a:ext>
          </a:extLst>
        </xdr:cNvPr>
        <xdr:cNvCxnSpPr/>
      </xdr:nvCxnSpPr>
      <xdr:spPr>
        <a:xfrm>
          <a:off x="9639300" y="1079182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111125</xdr:rowOff>
    </xdr:from>
    <xdr:to>
      <xdr:col>46</xdr:col>
      <xdr:colOff>38100</xdr:colOff>
      <xdr:row>63</xdr:row>
      <xdr:rowOff>41275</xdr:rowOff>
    </xdr:to>
    <xdr:sp macro="" textlink="">
      <xdr:nvSpPr>
        <xdr:cNvPr id="251" name="楕円 250">
          <a:extLst>
            <a:ext uri="{FF2B5EF4-FFF2-40B4-BE49-F238E27FC236}">
              <a16:creationId xmlns:a16="http://schemas.microsoft.com/office/drawing/2014/main" id="{6C318E3A-D653-4466-9D4F-E9EE6B29310F}"/>
            </a:ext>
          </a:extLst>
        </xdr:cNvPr>
        <xdr:cNvSpPr/>
      </xdr:nvSpPr>
      <xdr:spPr>
        <a:xfrm>
          <a:off x="8699500" y="10741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161925</xdr:rowOff>
    </xdr:from>
    <xdr:to>
      <xdr:col>50</xdr:col>
      <xdr:colOff>114300</xdr:colOff>
      <xdr:row>62</xdr:row>
      <xdr:rowOff>161925</xdr:rowOff>
    </xdr:to>
    <xdr:cxnSp macro="">
      <xdr:nvCxnSpPr>
        <xdr:cNvPr id="252" name="直線コネクタ 251">
          <a:extLst>
            <a:ext uri="{FF2B5EF4-FFF2-40B4-BE49-F238E27FC236}">
              <a16:creationId xmlns:a16="http://schemas.microsoft.com/office/drawing/2014/main" id="{1F3F6228-7756-4E2B-BE1B-403543EACC1E}"/>
            </a:ext>
          </a:extLst>
        </xdr:cNvPr>
        <xdr:cNvCxnSpPr/>
      </xdr:nvCxnSpPr>
      <xdr:spPr>
        <a:xfrm>
          <a:off x="8750300" y="1079182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95885</xdr:rowOff>
    </xdr:from>
    <xdr:to>
      <xdr:col>41</xdr:col>
      <xdr:colOff>101600</xdr:colOff>
      <xdr:row>63</xdr:row>
      <xdr:rowOff>26035</xdr:rowOff>
    </xdr:to>
    <xdr:sp macro="" textlink="">
      <xdr:nvSpPr>
        <xdr:cNvPr id="253" name="楕円 252">
          <a:extLst>
            <a:ext uri="{FF2B5EF4-FFF2-40B4-BE49-F238E27FC236}">
              <a16:creationId xmlns:a16="http://schemas.microsoft.com/office/drawing/2014/main" id="{268AC6C8-92D4-4B7F-B92C-1B86E28E74F0}"/>
            </a:ext>
          </a:extLst>
        </xdr:cNvPr>
        <xdr:cNvSpPr/>
      </xdr:nvSpPr>
      <xdr:spPr>
        <a:xfrm>
          <a:off x="7810500" y="10725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146685</xdr:rowOff>
    </xdr:from>
    <xdr:to>
      <xdr:col>45</xdr:col>
      <xdr:colOff>177800</xdr:colOff>
      <xdr:row>62</xdr:row>
      <xdr:rowOff>161925</xdr:rowOff>
    </xdr:to>
    <xdr:cxnSp macro="">
      <xdr:nvCxnSpPr>
        <xdr:cNvPr id="254" name="直線コネクタ 253">
          <a:extLst>
            <a:ext uri="{FF2B5EF4-FFF2-40B4-BE49-F238E27FC236}">
              <a16:creationId xmlns:a16="http://schemas.microsoft.com/office/drawing/2014/main" id="{ABCADACA-16A4-406F-B123-019A9EE00DB1}"/>
            </a:ext>
          </a:extLst>
        </xdr:cNvPr>
        <xdr:cNvCxnSpPr/>
      </xdr:nvCxnSpPr>
      <xdr:spPr>
        <a:xfrm>
          <a:off x="7861300" y="1077658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95885</xdr:rowOff>
    </xdr:from>
    <xdr:to>
      <xdr:col>36</xdr:col>
      <xdr:colOff>165100</xdr:colOff>
      <xdr:row>63</xdr:row>
      <xdr:rowOff>26035</xdr:rowOff>
    </xdr:to>
    <xdr:sp macro="" textlink="">
      <xdr:nvSpPr>
        <xdr:cNvPr id="255" name="楕円 254">
          <a:extLst>
            <a:ext uri="{FF2B5EF4-FFF2-40B4-BE49-F238E27FC236}">
              <a16:creationId xmlns:a16="http://schemas.microsoft.com/office/drawing/2014/main" id="{41085BB7-5C90-4DE7-A2D8-C6E588659D7A}"/>
            </a:ext>
          </a:extLst>
        </xdr:cNvPr>
        <xdr:cNvSpPr/>
      </xdr:nvSpPr>
      <xdr:spPr>
        <a:xfrm>
          <a:off x="6921500" y="10725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146685</xdr:rowOff>
    </xdr:from>
    <xdr:to>
      <xdr:col>41</xdr:col>
      <xdr:colOff>50800</xdr:colOff>
      <xdr:row>62</xdr:row>
      <xdr:rowOff>146685</xdr:rowOff>
    </xdr:to>
    <xdr:cxnSp macro="">
      <xdr:nvCxnSpPr>
        <xdr:cNvPr id="256" name="直線コネクタ 255">
          <a:extLst>
            <a:ext uri="{FF2B5EF4-FFF2-40B4-BE49-F238E27FC236}">
              <a16:creationId xmlns:a16="http://schemas.microsoft.com/office/drawing/2014/main" id="{F28B9F2D-F214-45F6-8303-51A02065B1B7}"/>
            </a:ext>
          </a:extLst>
        </xdr:cNvPr>
        <xdr:cNvCxnSpPr/>
      </xdr:nvCxnSpPr>
      <xdr:spPr>
        <a:xfrm>
          <a:off x="6972300" y="107765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160672</xdr:rowOff>
    </xdr:from>
    <xdr:ext cx="469744" cy="259045"/>
    <xdr:sp macro="" textlink="">
      <xdr:nvSpPr>
        <xdr:cNvPr id="257" name="n_1aveValue【体育館・プール】&#10;一人当たり面積">
          <a:extLst>
            <a:ext uri="{FF2B5EF4-FFF2-40B4-BE49-F238E27FC236}">
              <a16:creationId xmlns:a16="http://schemas.microsoft.com/office/drawing/2014/main" id="{9168337D-BF80-46CC-AE0F-30030BC730FC}"/>
            </a:ext>
          </a:extLst>
        </xdr:cNvPr>
        <xdr:cNvSpPr txBox="1"/>
      </xdr:nvSpPr>
      <xdr:spPr>
        <a:xfrm>
          <a:off x="9391727" y="10447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160672</xdr:rowOff>
    </xdr:from>
    <xdr:ext cx="469744" cy="259045"/>
    <xdr:sp macro="" textlink="">
      <xdr:nvSpPr>
        <xdr:cNvPr id="258" name="n_2aveValue【体育館・プール】&#10;一人当たり面積">
          <a:extLst>
            <a:ext uri="{FF2B5EF4-FFF2-40B4-BE49-F238E27FC236}">
              <a16:creationId xmlns:a16="http://schemas.microsoft.com/office/drawing/2014/main" id="{E0A801E9-0E70-454B-AE29-741E471C8221}"/>
            </a:ext>
          </a:extLst>
        </xdr:cNvPr>
        <xdr:cNvSpPr txBox="1"/>
      </xdr:nvSpPr>
      <xdr:spPr>
        <a:xfrm>
          <a:off x="8515427" y="10447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170197</xdr:rowOff>
    </xdr:from>
    <xdr:ext cx="469744" cy="259045"/>
    <xdr:sp macro="" textlink="">
      <xdr:nvSpPr>
        <xdr:cNvPr id="259" name="n_3aveValue【体育館・プール】&#10;一人当たり面積">
          <a:extLst>
            <a:ext uri="{FF2B5EF4-FFF2-40B4-BE49-F238E27FC236}">
              <a16:creationId xmlns:a16="http://schemas.microsoft.com/office/drawing/2014/main" id="{3ED0FD2A-0456-44D7-8316-CB7741B42D85}"/>
            </a:ext>
          </a:extLst>
        </xdr:cNvPr>
        <xdr:cNvSpPr txBox="1"/>
      </xdr:nvSpPr>
      <xdr:spPr>
        <a:xfrm>
          <a:off x="7626427" y="1045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4462</xdr:rowOff>
    </xdr:from>
    <xdr:ext cx="469744" cy="259045"/>
    <xdr:sp macro="" textlink="">
      <xdr:nvSpPr>
        <xdr:cNvPr id="260" name="n_4aveValue【体育館・プール】&#10;一人当たり面積">
          <a:extLst>
            <a:ext uri="{FF2B5EF4-FFF2-40B4-BE49-F238E27FC236}">
              <a16:creationId xmlns:a16="http://schemas.microsoft.com/office/drawing/2014/main" id="{0EFFC9AD-016B-4866-ADAB-86B0647270D3}"/>
            </a:ext>
          </a:extLst>
        </xdr:cNvPr>
        <xdr:cNvSpPr txBox="1"/>
      </xdr:nvSpPr>
      <xdr:spPr>
        <a:xfrm>
          <a:off x="6737427" y="1046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32402</xdr:rowOff>
    </xdr:from>
    <xdr:ext cx="469744" cy="259045"/>
    <xdr:sp macro="" textlink="">
      <xdr:nvSpPr>
        <xdr:cNvPr id="261" name="n_1mainValue【体育館・プール】&#10;一人当たり面積">
          <a:extLst>
            <a:ext uri="{FF2B5EF4-FFF2-40B4-BE49-F238E27FC236}">
              <a16:creationId xmlns:a16="http://schemas.microsoft.com/office/drawing/2014/main" id="{40D8320B-06BD-4169-B00A-325FE4C3D811}"/>
            </a:ext>
          </a:extLst>
        </xdr:cNvPr>
        <xdr:cNvSpPr txBox="1"/>
      </xdr:nvSpPr>
      <xdr:spPr>
        <a:xfrm>
          <a:off x="9391727" y="10833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32402</xdr:rowOff>
    </xdr:from>
    <xdr:ext cx="469744" cy="259045"/>
    <xdr:sp macro="" textlink="">
      <xdr:nvSpPr>
        <xdr:cNvPr id="262" name="n_2mainValue【体育館・プール】&#10;一人当たり面積">
          <a:extLst>
            <a:ext uri="{FF2B5EF4-FFF2-40B4-BE49-F238E27FC236}">
              <a16:creationId xmlns:a16="http://schemas.microsoft.com/office/drawing/2014/main" id="{25FDA234-FD16-4A5A-AA6B-AD4386046C7F}"/>
            </a:ext>
          </a:extLst>
        </xdr:cNvPr>
        <xdr:cNvSpPr txBox="1"/>
      </xdr:nvSpPr>
      <xdr:spPr>
        <a:xfrm>
          <a:off x="8515427" y="10833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17162</xdr:rowOff>
    </xdr:from>
    <xdr:ext cx="469744" cy="259045"/>
    <xdr:sp macro="" textlink="">
      <xdr:nvSpPr>
        <xdr:cNvPr id="263" name="n_3mainValue【体育館・プール】&#10;一人当たり面積">
          <a:extLst>
            <a:ext uri="{FF2B5EF4-FFF2-40B4-BE49-F238E27FC236}">
              <a16:creationId xmlns:a16="http://schemas.microsoft.com/office/drawing/2014/main" id="{47023E17-5E18-47A6-A4C3-6DD9D942D39B}"/>
            </a:ext>
          </a:extLst>
        </xdr:cNvPr>
        <xdr:cNvSpPr txBox="1"/>
      </xdr:nvSpPr>
      <xdr:spPr>
        <a:xfrm>
          <a:off x="7626427" y="10818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17162</xdr:rowOff>
    </xdr:from>
    <xdr:ext cx="469744" cy="259045"/>
    <xdr:sp macro="" textlink="">
      <xdr:nvSpPr>
        <xdr:cNvPr id="264" name="n_4mainValue【体育館・プール】&#10;一人当たり面積">
          <a:extLst>
            <a:ext uri="{FF2B5EF4-FFF2-40B4-BE49-F238E27FC236}">
              <a16:creationId xmlns:a16="http://schemas.microsoft.com/office/drawing/2014/main" id="{518C42BD-62EB-4C94-BDBB-D0C8E7D38ADD}"/>
            </a:ext>
          </a:extLst>
        </xdr:cNvPr>
        <xdr:cNvSpPr txBox="1"/>
      </xdr:nvSpPr>
      <xdr:spPr>
        <a:xfrm>
          <a:off x="6737427" y="10818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218CE43C-35E5-4F1E-9A40-981A9D11EBAE}"/>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851E5BDC-3E89-4DD3-86B5-1F9CCBDBAC8D}"/>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02742680-BE84-4EA0-9681-14AF3A82771C}"/>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939199AA-6B97-4B0A-A278-1351C4FBF85D}"/>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8BB23D98-4CCA-4296-BAE3-32022B8569DB}"/>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5901324C-CBF6-4294-B9C3-83A3E45337BB}"/>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388A1FC7-B2F3-48D0-A06E-0140D99BB624}"/>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388489F6-160C-4AC7-A122-2CDA98CF304C}"/>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6F845883-3CA5-4F5B-84BD-8C2075709857}"/>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82E81A3A-1502-4D66-979D-3841C02CEF3B}"/>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B0B6851D-83E7-4957-8252-FB10DA3F0EAB}"/>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6" name="直線コネクタ 275">
          <a:extLst>
            <a:ext uri="{FF2B5EF4-FFF2-40B4-BE49-F238E27FC236}">
              <a16:creationId xmlns:a16="http://schemas.microsoft.com/office/drawing/2014/main" id="{9B9531FD-AFEA-4BDB-BD38-054E57DFE3C4}"/>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7" name="テキスト ボックス 276">
          <a:extLst>
            <a:ext uri="{FF2B5EF4-FFF2-40B4-BE49-F238E27FC236}">
              <a16:creationId xmlns:a16="http://schemas.microsoft.com/office/drawing/2014/main" id="{8F84BF66-C7A5-4A64-977D-81CAB5DA87CF}"/>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8" name="直線コネクタ 277">
          <a:extLst>
            <a:ext uri="{FF2B5EF4-FFF2-40B4-BE49-F238E27FC236}">
              <a16:creationId xmlns:a16="http://schemas.microsoft.com/office/drawing/2014/main" id="{CA507BE8-CD4E-40A6-82D7-A328E5B787CE}"/>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9" name="テキスト ボックス 278">
          <a:extLst>
            <a:ext uri="{FF2B5EF4-FFF2-40B4-BE49-F238E27FC236}">
              <a16:creationId xmlns:a16="http://schemas.microsoft.com/office/drawing/2014/main" id="{AD47E84A-6E1C-4AB9-A20E-58EC34798B8B}"/>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0" name="直線コネクタ 279">
          <a:extLst>
            <a:ext uri="{FF2B5EF4-FFF2-40B4-BE49-F238E27FC236}">
              <a16:creationId xmlns:a16="http://schemas.microsoft.com/office/drawing/2014/main" id="{F450E461-DA4B-4489-A946-475193F721D3}"/>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1" name="テキスト ボックス 280">
          <a:extLst>
            <a:ext uri="{FF2B5EF4-FFF2-40B4-BE49-F238E27FC236}">
              <a16:creationId xmlns:a16="http://schemas.microsoft.com/office/drawing/2014/main" id="{FC9E1CC1-D39E-4F31-A4EA-0C79BC4863C2}"/>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2" name="直線コネクタ 281">
          <a:extLst>
            <a:ext uri="{FF2B5EF4-FFF2-40B4-BE49-F238E27FC236}">
              <a16:creationId xmlns:a16="http://schemas.microsoft.com/office/drawing/2014/main" id="{1BC00645-2E79-4AF6-BA19-5CBEC33111EF}"/>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3" name="テキスト ボックス 282">
          <a:extLst>
            <a:ext uri="{FF2B5EF4-FFF2-40B4-BE49-F238E27FC236}">
              <a16:creationId xmlns:a16="http://schemas.microsoft.com/office/drawing/2014/main" id="{F2692651-29E8-457D-B0A8-94B53E65C24E}"/>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4" name="直線コネクタ 283">
          <a:extLst>
            <a:ext uri="{FF2B5EF4-FFF2-40B4-BE49-F238E27FC236}">
              <a16:creationId xmlns:a16="http://schemas.microsoft.com/office/drawing/2014/main" id="{D1AB67B2-9F37-4C27-81CA-056BC8412B99}"/>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5" name="テキスト ボックス 284">
          <a:extLst>
            <a:ext uri="{FF2B5EF4-FFF2-40B4-BE49-F238E27FC236}">
              <a16:creationId xmlns:a16="http://schemas.microsoft.com/office/drawing/2014/main" id="{964230B2-4E23-49D1-B65B-868DE75A0506}"/>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ECB98F1B-5F66-44D0-B6DA-1C0875AABF1D}"/>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7" name="テキスト ボックス 286">
          <a:extLst>
            <a:ext uri="{FF2B5EF4-FFF2-40B4-BE49-F238E27FC236}">
              <a16:creationId xmlns:a16="http://schemas.microsoft.com/office/drawing/2014/main" id="{83C381B7-125D-45D4-8A53-982BD67FFA4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EC52912B-E767-42B2-9EDA-D525996C0A3E}"/>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36195</xdr:rowOff>
    </xdr:from>
    <xdr:to>
      <xdr:col>24</xdr:col>
      <xdr:colOff>62865</xdr:colOff>
      <xdr:row>86</xdr:row>
      <xdr:rowOff>114300</xdr:rowOff>
    </xdr:to>
    <xdr:cxnSp macro="">
      <xdr:nvCxnSpPr>
        <xdr:cNvPr id="289" name="直線コネクタ 288">
          <a:extLst>
            <a:ext uri="{FF2B5EF4-FFF2-40B4-BE49-F238E27FC236}">
              <a16:creationId xmlns:a16="http://schemas.microsoft.com/office/drawing/2014/main" id="{087168B5-60DD-440C-AFCA-5ED3B3EF9AE3}"/>
            </a:ext>
          </a:extLst>
        </xdr:cNvPr>
        <xdr:cNvCxnSpPr/>
      </xdr:nvCxnSpPr>
      <xdr:spPr>
        <a:xfrm flipV="1">
          <a:off x="4634865" y="13409295"/>
          <a:ext cx="0" cy="1449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49D02B9E-BAF8-4798-8378-99C264FDC19B}"/>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1" name="直線コネクタ 290">
          <a:extLst>
            <a:ext uri="{FF2B5EF4-FFF2-40B4-BE49-F238E27FC236}">
              <a16:creationId xmlns:a16="http://schemas.microsoft.com/office/drawing/2014/main" id="{0CF63F2D-21F5-4D83-8919-4A991F0C6D7F}"/>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154322</xdr:rowOff>
    </xdr:from>
    <xdr:ext cx="405111" cy="259045"/>
    <xdr:sp macro="" textlink="">
      <xdr:nvSpPr>
        <xdr:cNvPr id="292" name="【福祉施設】&#10;有形固定資産減価償却率最大値テキスト">
          <a:extLst>
            <a:ext uri="{FF2B5EF4-FFF2-40B4-BE49-F238E27FC236}">
              <a16:creationId xmlns:a16="http://schemas.microsoft.com/office/drawing/2014/main" id="{788B3D36-3999-4A12-AA6D-A0A7B22F0E26}"/>
            </a:ext>
          </a:extLst>
        </xdr:cNvPr>
        <xdr:cNvSpPr txBox="1"/>
      </xdr:nvSpPr>
      <xdr:spPr>
        <a:xfrm>
          <a:off x="4673600" y="13184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36195</xdr:rowOff>
    </xdr:from>
    <xdr:to>
      <xdr:col>24</xdr:col>
      <xdr:colOff>152400</xdr:colOff>
      <xdr:row>78</xdr:row>
      <xdr:rowOff>36195</xdr:rowOff>
    </xdr:to>
    <xdr:cxnSp macro="">
      <xdr:nvCxnSpPr>
        <xdr:cNvPr id="293" name="直線コネクタ 292">
          <a:extLst>
            <a:ext uri="{FF2B5EF4-FFF2-40B4-BE49-F238E27FC236}">
              <a16:creationId xmlns:a16="http://schemas.microsoft.com/office/drawing/2014/main" id="{D46D1B3D-46C4-4EA9-AE9B-12EC653E857E}"/>
            </a:ext>
          </a:extLst>
        </xdr:cNvPr>
        <xdr:cNvCxnSpPr/>
      </xdr:nvCxnSpPr>
      <xdr:spPr>
        <a:xfrm>
          <a:off x="4546600" y="13409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45738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11C3144F-44F4-42D9-A65B-32611AC736A5}"/>
            </a:ext>
          </a:extLst>
        </xdr:cNvPr>
        <xdr:cNvSpPr txBox="1"/>
      </xdr:nvSpPr>
      <xdr:spPr>
        <a:xfrm>
          <a:off x="4673600" y="141046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5" name="フローチャート: 判断 294">
          <a:extLst>
            <a:ext uri="{FF2B5EF4-FFF2-40B4-BE49-F238E27FC236}">
              <a16:creationId xmlns:a16="http://schemas.microsoft.com/office/drawing/2014/main" id="{7E972564-71E9-48ED-B833-2BE3FA06AA6D}"/>
            </a:ext>
          </a:extLst>
        </xdr:cNvPr>
        <xdr:cNvSpPr/>
      </xdr:nvSpPr>
      <xdr:spPr>
        <a:xfrm>
          <a:off x="4584700" y="1412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27305</xdr:rowOff>
    </xdr:from>
    <xdr:to>
      <xdr:col>20</xdr:col>
      <xdr:colOff>38100</xdr:colOff>
      <xdr:row>82</xdr:row>
      <xdr:rowOff>128905</xdr:rowOff>
    </xdr:to>
    <xdr:sp macro="" textlink="">
      <xdr:nvSpPr>
        <xdr:cNvPr id="296" name="フローチャート: 判断 295">
          <a:extLst>
            <a:ext uri="{FF2B5EF4-FFF2-40B4-BE49-F238E27FC236}">
              <a16:creationId xmlns:a16="http://schemas.microsoft.com/office/drawing/2014/main" id="{15F5AD14-FCC5-434A-8315-F6E96500703D}"/>
            </a:ext>
          </a:extLst>
        </xdr:cNvPr>
        <xdr:cNvSpPr/>
      </xdr:nvSpPr>
      <xdr:spPr>
        <a:xfrm>
          <a:off x="374650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166370</xdr:rowOff>
    </xdr:from>
    <xdr:to>
      <xdr:col>15</xdr:col>
      <xdr:colOff>101600</xdr:colOff>
      <xdr:row>82</xdr:row>
      <xdr:rowOff>96520</xdr:rowOff>
    </xdr:to>
    <xdr:sp macro="" textlink="">
      <xdr:nvSpPr>
        <xdr:cNvPr id="297" name="フローチャート: 判断 296">
          <a:extLst>
            <a:ext uri="{FF2B5EF4-FFF2-40B4-BE49-F238E27FC236}">
              <a16:creationId xmlns:a16="http://schemas.microsoft.com/office/drawing/2014/main" id="{FEA2D05A-F5B5-4B49-9087-B04DEE54B1AD}"/>
            </a:ext>
          </a:extLst>
        </xdr:cNvPr>
        <xdr:cNvSpPr/>
      </xdr:nvSpPr>
      <xdr:spPr>
        <a:xfrm>
          <a:off x="2857500" y="1405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145414</xdr:rowOff>
    </xdr:from>
    <xdr:to>
      <xdr:col>10</xdr:col>
      <xdr:colOff>165100</xdr:colOff>
      <xdr:row>82</xdr:row>
      <xdr:rowOff>75564</xdr:rowOff>
    </xdr:to>
    <xdr:sp macro="" textlink="">
      <xdr:nvSpPr>
        <xdr:cNvPr id="298" name="フローチャート: 判断 297">
          <a:extLst>
            <a:ext uri="{FF2B5EF4-FFF2-40B4-BE49-F238E27FC236}">
              <a16:creationId xmlns:a16="http://schemas.microsoft.com/office/drawing/2014/main" id="{593B6EE7-5271-4AC7-B591-F206365A9169}"/>
            </a:ext>
          </a:extLst>
        </xdr:cNvPr>
        <xdr:cNvSpPr/>
      </xdr:nvSpPr>
      <xdr:spPr>
        <a:xfrm>
          <a:off x="1968500" y="14032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124461</xdr:rowOff>
    </xdr:from>
    <xdr:to>
      <xdr:col>6</xdr:col>
      <xdr:colOff>38100</xdr:colOff>
      <xdr:row>82</xdr:row>
      <xdr:rowOff>54611</xdr:rowOff>
    </xdr:to>
    <xdr:sp macro="" textlink="">
      <xdr:nvSpPr>
        <xdr:cNvPr id="299" name="フローチャート: 判断 298">
          <a:extLst>
            <a:ext uri="{FF2B5EF4-FFF2-40B4-BE49-F238E27FC236}">
              <a16:creationId xmlns:a16="http://schemas.microsoft.com/office/drawing/2014/main" id="{E8477037-5B36-4757-9F09-5EC2EDAF2822}"/>
            </a:ext>
          </a:extLst>
        </xdr:cNvPr>
        <xdr:cNvSpPr/>
      </xdr:nvSpPr>
      <xdr:spPr>
        <a:xfrm>
          <a:off x="1079500" y="140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489E6E98-8F0D-4255-85D3-F32838453DBB}"/>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637BEFE8-0419-47E7-8DD7-E6E45AD15FA9}"/>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BFDD5427-19E5-497B-AAF7-622249DD7311}"/>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2A163AA2-146D-4118-81C9-7F189FC9929D}"/>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1E0BF56C-DFBA-4D1C-8EA6-59BB3F94EE0C}"/>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149225</xdr:rowOff>
    </xdr:from>
    <xdr:to>
      <xdr:col>24</xdr:col>
      <xdr:colOff>114300</xdr:colOff>
      <xdr:row>81</xdr:row>
      <xdr:rowOff>79375</xdr:rowOff>
    </xdr:to>
    <xdr:sp macro="" textlink="">
      <xdr:nvSpPr>
        <xdr:cNvPr id="305" name="楕円 304">
          <a:extLst>
            <a:ext uri="{FF2B5EF4-FFF2-40B4-BE49-F238E27FC236}">
              <a16:creationId xmlns:a16="http://schemas.microsoft.com/office/drawing/2014/main" id="{2EDD12C2-CC70-4C20-88BB-991128F513F8}"/>
            </a:ext>
          </a:extLst>
        </xdr:cNvPr>
        <xdr:cNvSpPr/>
      </xdr:nvSpPr>
      <xdr:spPr>
        <a:xfrm>
          <a:off x="4584700" y="13865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652</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DE3A8BF6-8314-4E80-8930-76C114A45D9D}"/>
            </a:ext>
          </a:extLst>
        </xdr:cNvPr>
        <xdr:cNvSpPr txBox="1"/>
      </xdr:nvSpPr>
      <xdr:spPr>
        <a:xfrm>
          <a:off x="4673600" y="1371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130175</xdr:rowOff>
    </xdr:from>
    <xdr:to>
      <xdr:col>20</xdr:col>
      <xdr:colOff>38100</xdr:colOff>
      <xdr:row>81</xdr:row>
      <xdr:rowOff>60325</xdr:rowOff>
    </xdr:to>
    <xdr:sp macro="" textlink="">
      <xdr:nvSpPr>
        <xdr:cNvPr id="307" name="楕円 306">
          <a:extLst>
            <a:ext uri="{FF2B5EF4-FFF2-40B4-BE49-F238E27FC236}">
              <a16:creationId xmlns:a16="http://schemas.microsoft.com/office/drawing/2014/main" id="{0363996F-F076-44AB-9F28-A20EDE6AD9D7}"/>
            </a:ext>
          </a:extLst>
        </xdr:cNvPr>
        <xdr:cNvSpPr/>
      </xdr:nvSpPr>
      <xdr:spPr>
        <a:xfrm>
          <a:off x="3746500" y="13846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9525</xdr:rowOff>
    </xdr:from>
    <xdr:to>
      <xdr:col>24</xdr:col>
      <xdr:colOff>63500</xdr:colOff>
      <xdr:row>81</xdr:row>
      <xdr:rowOff>28575</xdr:rowOff>
    </xdr:to>
    <xdr:cxnSp macro="">
      <xdr:nvCxnSpPr>
        <xdr:cNvPr id="308" name="直線コネクタ 307">
          <a:extLst>
            <a:ext uri="{FF2B5EF4-FFF2-40B4-BE49-F238E27FC236}">
              <a16:creationId xmlns:a16="http://schemas.microsoft.com/office/drawing/2014/main" id="{60A23951-D907-44D8-9155-A0DD002DB300}"/>
            </a:ext>
          </a:extLst>
        </xdr:cNvPr>
        <xdr:cNvCxnSpPr/>
      </xdr:nvCxnSpPr>
      <xdr:spPr>
        <a:xfrm>
          <a:off x="3797300" y="13896975"/>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92075</xdr:rowOff>
    </xdr:from>
    <xdr:to>
      <xdr:col>15</xdr:col>
      <xdr:colOff>101600</xdr:colOff>
      <xdr:row>81</xdr:row>
      <xdr:rowOff>22225</xdr:rowOff>
    </xdr:to>
    <xdr:sp macro="" textlink="">
      <xdr:nvSpPr>
        <xdr:cNvPr id="309" name="楕円 308">
          <a:extLst>
            <a:ext uri="{FF2B5EF4-FFF2-40B4-BE49-F238E27FC236}">
              <a16:creationId xmlns:a16="http://schemas.microsoft.com/office/drawing/2014/main" id="{583D3027-C9B6-4439-A1C8-3D1C2482EEF9}"/>
            </a:ext>
          </a:extLst>
        </xdr:cNvPr>
        <xdr:cNvSpPr/>
      </xdr:nvSpPr>
      <xdr:spPr>
        <a:xfrm>
          <a:off x="2857500" y="13808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142875</xdr:rowOff>
    </xdr:from>
    <xdr:to>
      <xdr:col>19</xdr:col>
      <xdr:colOff>177800</xdr:colOff>
      <xdr:row>81</xdr:row>
      <xdr:rowOff>9525</xdr:rowOff>
    </xdr:to>
    <xdr:cxnSp macro="">
      <xdr:nvCxnSpPr>
        <xdr:cNvPr id="310" name="直線コネクタ 309">
          <a:extLst>
            <a:ext uri="{FF2B5EF4-FFF2-40B4-BE49-F238E27FC236}">
              <a16:creationId xmlns:a16="http://schemas.microsoft.com/office/drawing/2014/main" id="{B72F4FA0-6176-4AAE-A67A-41DF72991147}"/>
            </a:ext>
          </a:extLst>
        </xdr:cNvPr>
        <xdr:cNvCxnSpPr/>
      </xdr:nvCxnSpPr>
      <xdr:spPr>
        <a:xfrm>
          <a:off x="2908300" y="1385887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52070</xdr:rowOff>
    </xdr:from>
    <xdr:to>
      <xdr:col>10</xdr:col>
      <xdr:colOff>165100</xdr:colOff>
      <xdr:row>80</xdr:row>
      <xdr:rowOff>153670</xdr:rowOff>
    </xdr:to>
    <xdr:sp macro="" textlink="">
      <xdr:nvSpPr>
        <xdr:cNvPr id="311" name="楕円 310">
          <a:extLst>
            <a:ext uri="{FF2B5EF4-FFF2-40B4-BE49-F238E27FC236}">
              <a16:creationId xmlns:a16="http://schemas.microsoft.com/office/drawing/2014/main" id="{4CF62D0A-B78A-40ED-9EEB-E4D024F93C6F}"/>
            </a:ext>
          </a:extLst>
        </xdr:cNvPr>
        <xdr:cNvSpPr/>
      </xdr:nvSpPr>
      <xdr:spPr>
        <a:xfrm>
          <a:off x="1968500" y="13768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102870</xdr:rowOff>
    </xdr:from>
    <xdr:to>
      <xdr:col>15</xdr:col>
      <xdr:colOff>50800</xdr:colOff>
      <xdr:row>80</xdr:row>
      <xdr:rowOff>142875</xdr:rowOff>
    </xdr:to>
    <xdr:cxnSp macro="">
      <xdr:nvCxnSpPr>
        <xdr:cNvPr id="312" name="直線コネクタ 311">
          <a:extLst>
            <a:ext uri="{FF2B5EF4-FFF2-40B4-BE49-F238E27FC236}">
              <a16:creationId xmlns:a16="http://schemas.microsoft.com/office/drawing/2014/main" id="{AE4AD522-3E67-445A-8C94-8BD3D974F5FF}"/>
            </a:ext>
          </a:extLst>
        </xdr:cNvPr>
        <xdr:cNvCxnSpPr/>
      </xdr:nvCxnSpPr>
      <xdr:spPr>
        <a:xfrm>
          <a:off x="2019300" y="1381887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15875</xdr:rowOff>
    </xdr:from>
    <xdr:to>
      <xdr:col>6</xdr:col>
      <xdr:colOff>38100</xdr:colOff>
      <xdr:row>80</xdr:row>
      <xdr:rowOff>117475</xdr:rowOff>
    </xdr:to>
    <xdr:sp macro="" textlink="">
      <xdr:nvSpPr>
        <xdr:cNvPr id="313" name="楕円 312">
          <a:extLst>
            <a:ext uri="{FF2B5EF4-FFF2-40B4-BE49-F238E27FC236}">
              <a16:creationId xmlns:a16="http://schemas.microsoft.com/office/drawing/2014/main" id="{B529CF0A-039F-48AA-9476-319C604D1309}"/>
            </a:ext>
          </a:extLst>
        </xdr:cNvPr>
        <xdr:cNvSpPr/>
      </xdr:nvSpPr>
      <xdr:spPr>
        <a:xfrm>
          <a:off x="1079500" y="13731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66675</xdr:rowOff>
    </xdr:from>
    <xdr:to>
      <xdr:col>10</xdr:col>
      <xdr:colOff>114300</xdr:colOff>
      <xdr:row>80</xdr:row>
      <xdr:rowOff>102870</xdr:rowOff>
    </xdr:to>
    <xdr:cxnSp macro="">
      <xdr:nvCxnSpPr>
        <xdr:cNvPr id="314" name="直線コネクタ 313">
          <a:extLst>
            <a:ext uri="{FF2B5EF4-FFF2-40B4-BE49-F238E27FC236}">
              <a16:creationId xmlns:a16="http://schemas.microsoft.com/office/drawing/2014/main" id="{844BB716-9C2E-415F-BC5E-9BCB4E43A793}"/>
            </a:ext>
          </a:extLst>
        </xdr:cNvPr>
        <xdr:cNvCxnSpPr/>
      </xdr:nvCxnSpPr>
      <xdr:spPr>
        <a:xfrm>
          <a:off x="1130300" y="1378267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120032</xdr:rowOff>
    </xdr:from>
    <xdr:ext cx="405111" cy="259045"/>
    <xdr:sp macro="" textlink="">
      <xdr:nvSpPr>
        <xdr:cNvPr id="315" name="n_1aveValue【福祉施設】&#10;有形固定資産減価償却率">
          <a:extLst>
            <a:ext uri="{FF2B5EF4-FFF2-40B4-BE49-F238E27FC236}">
              <a16:creationId xmlns:a16="http://schemas.microsoft.com/office/drawing/2014/main" id="{7C1C670A-724D-4391-9066-F676B08161B3}"/>
            </a:ext>
          </a:extLst>
        </xdr:cNvPr>
        <xdr:cNvSpPr txBox="1"/>
      </xdr:nvSpPr>
      <xdr:spPr>
        <a:xfrm>
          <a:off x="3582044" y="1417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87647</xdr:rowOff>
    </xdr:from>
    <xdr:ext cx="405111" cy="259045"/>
    <xdr:sp macro="" textlink="">
      <xdr:nvSpPr>
        <xdr:cNvPr id="316" name="n_2aveValue【福祉施設】&#10;有形固定資産減価償却率">
          <a:extLst>
            <a:ext uri="{FF2B5EF4-FFF2-40B4-BE49-F238E27FC236}">
              <a16:creationId xmlns:a16="http://schemas.microsoft.com/office/drawing/2014/main" id="{EE454DE8-B052-4C48-B456-AF7DEB5B6099}"/>
            </a:ext>
          </a:extLst>
        </xdr:cNvPr>
        <xdr:cNvSpPr txBox="1"/>
      </xdr:nvSpPr>
      <xdr:spPr>
        <a:xfrm>
          <a:off x="2705744" y="1414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66691</xdr:rowOff>
    </xdr:from>
    <xdr:ext cx="405111" cy="259045"/>
    <xdr:sp macro="" textlink="">
      <xdr:nvSpPr>
        <xdr:cNvPr id="317" name="n_3aveValue【福祉施設】&#10;有形固定資産減価償却率">
          <a:extLst>
            <a:ext uri="{FF2B5EF4-FFF2-40B4-BE49-F238E27FC236}">
              <a16:creationId xmlns:a16="http://schemas.microsoft.com/office/drawing/2014/main" id="{25EE969B-6F02-4725-854B-BA4A57AEF27B}"/>
            </a:ext>
          </a:extLst>
        </xdr:cNvPr>
        <xdr:cNvSpPr txBox="1"/>
      </xdr:nvSpPr>
      <xdr:spPr>
        <a:xfrm>
          <a:off x="1816744" y="14125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45738</xdr:rowOff>
    </xdr:from>
    <xdr:ext cx="405111" cy="259045"/>
    <xdr:sp macro="" textlink="">
      <xdr:nvSpPr>
        <xdr:cNvPr id="318" name="n_4aveValue【福祉施設】&#10;有形固定資産減価償却率">
          <a:extLst>
            <a:ext uri="{FF2B5EF4-FFF2-40B4-BE49-F238E27FC236}">
              <a16:creationId xmlns:a16="http://schemas.microsoft.com/office/drawing/2014/main" id="{193C3495-ECA8-4706-8C5B-763CC93E9F02}"/>
            </a:ext>
          </a:extLst>
        </xdr:cNvPr>
        <xdr:cNvSpPr txBox="1"/>
      </xdr:nvSpPr>
      <xdr:spPr>
        <a:xfrm>
          <a:off x="927744" y="14104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76852</xdr:rowOff>
    </xdr:from>
    <xdr:ext cx="405111" cy="259045"/>
    <xdr:sp macro="" textlink="">
      <xdr:nvSpPr>
        <xdr:cNvPr id="319" name="n_1mainValue【福祉施設】&#10;有形固定資産減価償却率">
          <a:extLst>
            <a:ext uri="{FF2B5EF4-FFF2-40B4-BE49-F238E27FC236}">
              <a16:creationId xmlns:a16="http://schemas.microsoft.com/office/drawing/2014/main" id="{BF1ADF08-67D8-4A0E-9C1A-BE9E8AA9AAA1}"/>
            </a:ext>
          </a:extLst>
        </xdr:cNvPr>
        <xdr:cNvSpPr txBox="1"/>
      </xdr:nvSpPr>
      <xdr:spPr>
        <a:xfrm>
          <a:off x="3582044" y="13621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38752</xdr:rowOff>
    </xdr:from>
    <xdr:ext cx="405111" cy="259045"/>
    <xdr:sp macro="" textlink="">
      <xdr:nvSpPr>
        <xdr:cNvPr id="320" name="n_2mainValue【福祉施設】&#10;有形固定資産減価償却率">
          <a:extLst>
            <a:ext uri="{FF2B5EF4-FFF2-40B4-BE49-F238E27FC236}">
              <a16:creationId xmlns:a16="http://schemas.microsoft.com/office/drawing/2014/main" id="{872ED335-0496-4CC8-A7D8-6B24F7994133}"/>
            </a:ext>
          </a:extLst>
        </xdr:cNvPr>
        <xdr:cNvSpPr txBox="1"/>
      </xdr:nvSpPr>
      <xdr:spPr>
        <a:xfrm>
          <a:off x="2705744" y="1358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170197</xdr:rowOff>
    </xdr:from>
    <xdr:ext cx="405111" cy="259045"/>
    <xdr:sp macro="" textlink="">
      <xdr:nvSpPr>
        <xdr:cNvPr id="321" name="n_3mainValue【福祉施設】&#10;有形固定資産減価償却率">
          <a:extLst>
            <a:ext uri="{FF2B5EF4-FFF2-40B4-BE49-F238E27FC236}">
              <a16:creationId xmlns:a16="http://schemas.microsoft.com/office/drawing/2014/main" id="{31B19823-D5A5-4EB4-BFAA-9439BC255E9E}"/>
            </a:ext>
          </a:extLst>
        </xdr:cNvPr>
        <xdr:cNvSpPr txBox="1"/>
      </xdr:nvSpPr>
      <xdr:spPr>
        <a:xfrm>
          <a:off x="1816744" y="1354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134002</xdr:rowOff>
    </xdr:from>
    <xdr:ext cx="405111" cy="259045"/>
    <xdr:sp macro="" textlink="">
      <xdr:nvSpPr>
        <xdr:cNvPr id="322" name="n_4mainValue【福祉施設】&#10;有形固定資産減価償却率">
          <a:extLst>
            <a:ext uri="{FF2B5EF4-FFF2-40B4-BE49-F238E27FC236}">
              <a16:creationId xmlns:a16="http://schemas.microsoft.com/office/drawing/2014/main" id="{9FD667A9-5F2D-469C-B682-D9E46EE3F4B0}"/>
            </a:ext>
          </a:extLst>
        </xdr:cNvPr>
        <xdr:cNvSpPr txBox="1"/>
      </xdr:nvSpPr>
      <xdr:spPr>
        <a:xfrm>
          <a:off x="927744" y="1350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47284630-84D8-46FB-BB16-E6B9FF94E0B1}"/>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A139CF60-50DC-4918-AC48-29371420CB06}"/>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7FCA2A0F-5384-4013-8CF4-636686693A19}"/>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CA44B1F6-9765-45BB-8DBB-4D27FB00D89D}"/>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CF4BE997-21C8-4120-8A15-082280CE4B22}"/>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98F05CF8-FB26-4BAB-9143-69622E890CC9}"/>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6DF2D9F8-C437-41DC-818C-A69C826AC99E}"/>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9F83B441-055C-4218-8CD7-AEB82C964576}"/>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277A30A9-67F4-4B67-A154-89345506E16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7FABC7AA-8D34-49D1-A6CD-D4636737AD1F}"/>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3" name="直線コネクタ 332">
          <a:extLst>
            <a:ext uri="{FF2B5EF4-FFF2-40B4-BE49-F238E27FC236}">
              <a16:creationId xmlns:a16="http://schemas.microsoft.com/office/drawing/2014/main" id="{7C8A9ED1-0439-4315-B59E-B7358232785F}"/>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4" name="テキスト ボックス 333">
          <a:extLst>
            <a:ext uri="{FF2B5EF4-FFF2-40B4-BE49-F238E27FC236}">
              <a16:creationId xmlns:a16="http://schemas.microsoft.com/office/drawing/2014/main" id="{8F134065-0A6A-4363-9A2E-00A0136727DE}"/>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5" name="直線コネクタ 334">
          <a:extLst>
            <a:ext uri="{FF2B5EF4-FFF2-40B4-BE49-F238E27FC236}">
              <a16:creationId xmlns:a16="http://schemas.microsoft.com/office/drawing/2014/main" id="{EAEE58F2-CED6-45EA-9764-0DFCD92690E6}"/>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6" name="テキスト ボックス 335">
          <a:extLst>
            <a:ext uri="{FF2B5EF4-FFF2-40B4-BE49-F238E27FC236}">
              <a16:creationId xmlns:a16="http://schemas.microsoft.com/office/drawing/2014/main" id="{F564247A-9685-4CD6-A291-085DB842DA67}"/>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7" name="直線コネクタ 336">
          <a:extLst>
            <a:ext uri="{FF2B5EF4-FFF2-40B4-BE49-F238E27FC236}">
              <a16:creationId xmlns:a16="http://schemas.microsoft.com/office/drawing/2014/main" id="{14A46EE4-CB4C-48E8-B0DD-C59EBDC4B335}"/>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8" name="テキスト ボックス 337">
          <a:extLst>
            <a:ext uri="{FF2B5EF4-FFF2-40B4-BE49-F238E27FC236}">
              <a16:creationId xmlns:a16="http://schemas.microsoft.com/office/drawing/2014/main" id="{F1DE952A-23A7-4A4F-9087-4B03715D06F7}"/>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9" name="直線コネクタ 338">
          <a:extLst>
            <a:ext uri="{FF2B5EF4-FFF2-40B4-BE49-F238E27FC236}">
              <a16:creationId xmlns:a16="http://schemas.microsoft.com/office/drawing/2014/main" id="{BC4015D5-30A6-49AF-B185-0FF8DBEA30E2}"/>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0" name="テキスト ボックス 339">
          <a:extLst>
            <a:ext uri="{FF2B5EF4-FFF2-40B4-BE49-F238E27FC236}">
              <a16:creationId xmlns:a16="http://schemas.microsoft.com/office/drawing/2014/main" id="{E0DAC11C-2BAD-4D1F-9733-D69A00EA2D0F}"/>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FE223C02-670A-4686-821A-93328FA2F514}"/>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CDC11B94-5040-4EB1-85C1-20EE327F1044}"/>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2C114B2F-9EB9-46B9-A437-28268BB4631B}"/>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33528</xdr:rowOff>
    </xdr:from>
    <xdr:to>
      <xdr:col>54</xdr:col>
      <xdr:colOff>189865</xdr:colOff>
      <xdr:row>86</xdr:row>
      <xdr:rowOff>33528</xdr:rowOff>
    </xdr:to>
    <xdr:cxnSp macro="">
      <xdr:nvCxnSpPr>
        <xdr:cNvPr id="344" name="直線コネクタ 343">
          <a:extLst>
            <a:ext uri="{FF2B5EF4-FFF2-40B4-BE49-F238E27FC236}">
              <a16:creationId xmlns:a16="http://schemas.microsoft.com/office/drawing/2014/main" id="{062DFBD0-8BAE-41C6-A502-ACF15D81E4A8}"/>
            </a:ext>
          </a:extLst>
        </xdr:cNvPr>
        <xdr:cNvCxnSpPr/>
      </xdr:nvCxnSpPr>
      <xdr:spPr>
        <a:xfrm flipV="1">
          <a:off x="10476865" y="13406628"/>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37355</xdr:rowOff>
    </xdr:from>
    <xdr:ext cx="469744" cy="259045"/>
    <xdr:sp macro="" textlink="">
      <xdr:nvSpPr>
        <xdr:cNvPr id="345" name="【福祉施設】&#10;一人当たり面積最小値テキスト">
          <a:extLst>
            <a:ext uri="{FF2B5EF4-FFF2-40B4-BE49-F238E27FC236}">
              <a16:creationId xmlns:a16="http://schemas.microsoft.com/office/drawing/2014/main" id="{8AB20DD2-2434-4F05-B9BC-CD276A7976E1}"/>
            </a:ext>
          </a:extLst>
        </xdr:cNvPr>
        <xdr:cNvSpPr txBox="1"/>
      </xdr:nvSpPr>
      <xdr:spPr>
        <a:xfrm>
          <a:off x="10515600" y="1478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33528</xdr:rowOff>
    </xdr:from>
    <xdr:to>
      <xdr:col>55</xdr:col>
      <xdr:colOff>88900</xdr:colOff>
      <xdr:row>86</xdr:row>
      <xdr:rowOff>33528</xdr:rowOff>
    </xdr:to>
    <xdr:cxnSp macro="">
      <xdr:nvCxnSpPr>
        <xdr:cNvPr id="346" name="直線コネクタ 345">
          <a:extLst>
            <a:ext uri="{FF2B5EF4-FFF2-40B4-BE49-F238E27FC236}">
              <a16:creationId xmlns:a16="http://schemas.microsoft.com/office/drawing/2014/main" id="{E1370AFD-A248-4FA6-809E-386A659297A1}"/>
            </a:ext>
          </a:extLst>
        </xdr:cNvPr>
        <xdr:cNvCxnSpPr/>
      </xdr:nvCxnSpPr>
      <xdr:spPr>
        <a:xfrm>
          <a:off x="10388600" y="1477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151655</xdr:rowOff>
    </xdr:from>
    <xdr:ext cx="469744" cy="259045"/>
    <xdr:sp macro="" textlink="">
      <xdr:nvSpPr>
        <xdr:cNvPr id="347" name="【福祉施設】&#10;一人当たり面積最大値テキスト">
          <a:extLst>
            <a:ext uri="{FF2B5EF4-FFF2-40B4-BE49-F238E27FC236}">
              <a16:creationId xmlns:a16="http://schemas.microsoft.com/office/drawing/2014/main" id="{3CF3AF5C-37DF-409C-9B66-B062161F0B6C}"/>
            </a:ext>
          </a:extLst>
        </xdr:cNvPr>
        <xdr:cNvSpPr txBox="1"/>
      </xdr:nvSpPr>
      <xdr:spPr>
        <a:xfrm>
          <a:off x="10515600" y="13181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33528</xdr:rowOff>
    </xdr:from>
    <xdr:to>
      <xdr:col>55</xdr:col>
      <xdr:colOff>88900</xdr:colOff>
      <xdr:row>78</xdr:row>
      <xdr:rowOff>33528</xdr:rowOff>
    </xdr:to>
    <xdr:cxnSp macro="">
      <xdr:nvCxnSpPr>
        <xdr:cNvPr id="348" name="直線コネクタ 347">
          <a:extLst>
            <a:ext uri="{FF2B5EF4-FFF2-40B4-BE49-F238E27FC236}">
              <a16:creationId xmlns:a16="http://schemas.microsoft.com/office/drawing/2014/main" id="{DE7A6BB6-B1E2-4DAD-B96B-1B897A233DFC}"/>
            </a:ext>
          </a:extLst>
        </xdr:cNvPr>
        <xdr:cNvCxnSpPr/>
      </xdr:nvCxnSpPr>
      <xdr:spPr>
        <a:xfrm>
          <a:off x="10388600" y="1340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91457</xdr:rowOff>
    </xdr:from>
    <xdr:ext cx="469744" cy="259045"/>
    <xdr:sp macro="" textlink="">
      <xdr:nvSpPr>
        <xdr:cNvPr id="349" name="【福祉施設】&#10;一人当たり面積平均値テキスト">
          <a:extLst>
            <a:ext uri="{FF2B5EF4-FFF2-40B4-BE49-F238E27FC236}">
              <a16:creationId xmlns:a16="http://schemas.microsoft.com/office/drawing/2014/main" id="{63221044-1210-4120-99BA-F67D2FE89BF6}"/>
            </a:ext>
          </a:extLst>
        </xdr:cNvPr>
        <xdr:cNvSpPr txBox="1"/>
      </xdr:nvSpPr>
      <xdr:spPr>
        <a:xfrm>
          <a:off x="10515600" y="14321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113030</xdr:rowOff>
    </xdr:from>
    <xdr:to>
      <xdr:col>55</xdr:col>
      <xdr:colOff>50800</xdr:colOff>
      <xdr:row>84</xdr:row>
      <xdr:rowOff>43180</xdr:rowOff>
    </xdr:to>
    <xdr:sp macro="" textlink="">
      <xdr:nvSpPr>
        <xdr:cNvPr id="350" name="フローチャート: 判断 349">
          <a:extLst>
            <a:ext uri="{FF2B5EF4-FFF2-40B4-BE49-F238E27FC236}">
              <a16:creationId xmlns:a16="http://schemas.microsoft.com/office/drawing/2014/main" id="{91F56580-BBA9-401C-A628-9B00C7CB6626}"/>
            </a:ext>
          </a:extLst>
        </xdr:cNvPr>
        <xdr:cNvSpPr/>
      </xdr:nvSpPr>
      <xdr:spPr>
        <a:xfrm>
          <a:off x="104267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99313</xdr:rowOff>
    </xdr:from>
    <xdr:to>
      <xdr:col>50</xdr:col>
      <xdr:colOff>165100</xdr:colOff>
      <xdr:row>84</xdr:row>
      <xdr:rowOff>29463</xdr:rowOff>
    </xdr:to>
    <xdr:sp macro="" textlink="">
      <xdr:nvSpPr>
        <xdr:cNvPr id="351" name="フローチャート: 判断 350">
          <a:extLst>
            <a:ext uri="{FF2B5EF4-FFF2-40B4-BE49-F238E27FC236}">
              <a16:creationId xmlns:a16="http://schemas.microsoft.com/office/drawing/2014/main" id="{5539BD34-4647-4C24-8B1A-90D29D7BC49A}"/>
            </a:ext>
          </a:extLst>
        </xdr:cNvPr>
        <xdr:cNvSpPr/>
      </xdr:nvSpPr>
      <xdr:spPr>
        <a:xfrm>
          <a:off x="9588500" y="1432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126746</xdr:rowOff>
    </xdr:from>
    <xdr:to>
      <xdr:col>46</xdr:col>
      <xdr:colOff>38100</xdr:colOff>
      <xdr:row>84</xdr:row>
      <xdr:rowOff>56896</xdr:rowOff>
    </xdr:to>
    <xdr:sp macro="" textlink="">
      <xdr:nvSpPr>
        <xdr:cNvPr id="352" name="フローチャート: 判断 351">
          <a:extLst>
            <a:ext uri="{FF2B5EF4-FFF2-40B4-BE49-F238E27FC236}">
              <a16:creationId xmlns:a16="http://schemas.microsoft.com/office/drawing/2014/main" id="{1E340A5D-3757-4533-82EF-92486B256C96}"/>
            </a:ext>
          </a:extLst>
        </xdr:cNvPr>
        <xdr:cNvSpPr/>
      </xdr:nvSpPr>
      <xdr:spPr>
        <a:xfrm>
          <a:off x="8699500" y="143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113030</xdr:rowOff>
    </xdr:from>
    <xdr:to>
      <xdr:col>41</xdr:col>
      <xdr:colOff>101600</xdr:colOff>
      <xdr:row>84</xdr:row>
      <xdr:rowOff>43180</xdr:rowOff>
    </xdr:to>
    <xdr:sp macro="" textlink="">
      <xdr:nvSpPr>
        <xdr:cNvPr id="353" name="フローチャート: 判断 352">
          <a:extLst>
            <a:ext uri="{FF2B5EF4-FFF2-40B4-BE49-F238E27FC236}">
              <a16:creationId xmlns:a16="http://schemas.microsoft.com/office/drawing/2014/main" id="{6BA0043D-AA17-480E-98A4-C294E20E9261}"/>
            </a:ext>
          </a:extLst>
        </xdr:cNvPr>
        <xdr:cNvSpPr/>
      </xdr:nvSpPr>
      <xdr:spPr>
        <a:xfrm>
          <a:off x="7810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103887</xdr:rowOff>
    </xdr:from>
    <xdr:to>
      <xdr:col>36</xdr:col>
      <xdr:colOff>165100</xdr:colOff>
      <xdr:row>84</xdr:row>
      <xdr:rowOff>34037</xdr:rowOff>
    </xdr:to>
    <xdr:sp macro="" textlink="">
      <xdr:nvSpPr>
        <xdr:cNvPr id="354" name="フローチャート: 判断 353">
          <a:extLst>
            <a:ext uri="{FF2B5EF4-FFF2-40B4-BE49-F238E27FC236}">
              <a16:creationId xmlns:a16="http://schemas.microsoft.com/office/drawing/2014/main" id="{5F03E7CE-6436-41B5-BA38-95739C806D37}"/>
            </a:ext>
          </a:extLst>
        </xdr:cNvPr>
        <xdr:cNvSpPr/>
      </xdr:nvSpPr>
      <xdr:spPr>
        <a:xfrm>
          <a:off x="6921500" y="14334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A2778F58-3C57-4D31-86BB-4548CC400A87}"/>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EC32B27F-62B6-45D3-B42E-1C37A3FEA157}"/>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3AC82E66-959C-468F-9076-95CED9BDCD0F}"/>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3B520A96-81FB-4812-8A82-34A004690ADC}"/>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225D925D-7FD9-4B03-B5D5-078BA00A076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44450</xdr:rowOff>
    </xdr:from>
    <xdr:to>
      <xdr:col>55</xdr:col>
      <xdr:colOff>50800</xdr:colOff>
      <xdr:row>83</xdr:row>
      <xdr:rowOff>146050</xdr:rowOff>
    </xdr:to>
    <xdr:sp macro="" textlink="">
      <xdr:nvSpPr>
        <xdr:cNvPr id="360" name="楕円 359">
          <a:extLst>
            <a:ext uri="{FF2B5EF4-FFF2-40B4-BE49-F238E27FC236}">
              <a16:creationId xmlns:a16="http://schemas.microsoft.com/office/drawing/2014/main" id="{B8E675FF-CC98-479A-9D80-EE281394742F}"/>
            </a:ext>
          </a:extLst>
        </xdr:cNvPr>
        <xdr:cNvSpPr/>
      </xdr:nvSpPr>
      <xdr:spPr>
        <a:xfrm>
          <a:off x="104267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67327</xdr:rowOff>
    </xdr:from>
    <xdr:ext cx="469744" cy="259045"/>
    <xdr:sp macro="" textlink="">
      <xdr:nvSpPr>
        <xdr:cNvPr id="361" name="【福祉施設】&#10;一人当たり面積該当値テキスト">
          <a:extLst>
            <a:ext uri="{FF2B5EF4-FFF2-40B4-BE49-F238E27FC236}">
              <a16:creationId xmlns:a16="http://schemas.microsoft.com/office/drawing/2014/main" id="{A744EE49-89F5-48FD-9066-CCA464EBCB5F}"/>
            </a:ext>
          </a:extLst>
        </xdr:cNvPr>
        <xdr:cNvSpPr txBox="1"/>
      </xdr:nvSpPr>
      <xdr:spPr>
        <a:xfrm>
          <a:off x="10515600"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44450</xdr:rowOff>
    </xdr:from>
    <xdr:to>
      <xdr:col>50</xdr:col>
      <xdr:colOff>165100</xdr:colOff>
      <xdr:row>83</xdr:row>
      <xdr:rowOff>146050</xdr:rowOff>
    </xdr:to>
    <xdr:sp macro="" textlink="">
      <xdr:nvSpPr>
        <xdr:cNvPr id="362" name="楕円 361">
          <a:extLst>
            <a:ext uri="{FF2B5EF4-FFF2-40B4-BE49-F238E27FC236}">
              <a16:creationId xmlns:a16="http://schemas.microsoft.com/office/drawing/2014/main" id="{B943D714-7759-4CE9-A821-2E5EF5D20E6F}"/>
            </a:ext>
          </a:extLst>
        </xdr:cNvPr>
        <xdr:cNvSpPr/>
      </xdr:nvSpPr>
      <xdr:spPr>
        <a:xfrm>
          <a:off x="95885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95250</xdr:rowOff>
    </xdr:from>
    <xdr:to>
      <xdr:col>55</xdr:col>
      <xdr:colOff>0</xdr:colOff>
      <xdr:row>83</xdr:row>
      <xdr:rowOff>95250</xdr:rowOff>
    </xdr:to>
    <xdr:cxnSp macro="">
      <xdr:nvCxnSpPr>
        <xdr:cNvPr id="363" name="直線コネクタ 362">
          <a:extLst>
            <a:ext uri="{FF2B5EF4-FFF2-40B4-BE49-F238E27FC236}">
              <a16:creationId xmlns:a16="http://schemas.microsoft.com/office/drawing/2014/main" id="{98B8B796-59A2-456C-BC64-D79BC5374656}"/>
            </a:ext>
          </a:extLst>
        </xdr:cNvPr>
        <xdr:cNvCxnSpPr/>
      </xdr:nvCxnSpPr>
      <xdr:spPr>
        <a:xfrm>
          <a:off x="9639300" y="143256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44450</xdr:rowOff>
    </xdr:from>
    <xdr:to>
      <xdr:col>46</xdr:col>
      <xdr:colOff>38100</xdr:colOff>
      <xdr:row>83</xdr:row>
      <xdr:rowOff>146050</xdr:rowOff>
    </xdr:to>
    <xdr:sp macro="" textlink="">
      <xdr:nvSpPr>
        <xdr:cNvPr id="364" name="楕円 363">
          <a:extLst>
            <a:ext uri="{FF2B5EF4-FFF2-40B4-BE49-F238E27FC236}">
              <a16:creationId xmlns:a16="http://schemas.microsoft.com/office/drawing/2014/main" id="{EC30882D-62D5-40D5-A609-C9955193530B}"/>
            </a:ext>
          </a:extLst>
        </xdr:cNvPr>
        <xdr:cNvSpPr/>
      </xdr:nvSpPr>
      <xdr:spPr>
        <a:xfrm>
          <a:off x="86995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95250</xdr:rowOff>
    </xdr:from>
    <xdr:to>
      <xdr:col>50</xdr:col>
      <xdr:colOff>114300</xdr:colOff>
      <xdr:row>83</xdr:row>
      <xdr:rowOff>95250</xdr:rowOff>
    </xdr:to>
    <xdr:cxnSp macro="">
      <xdr:nvCxnSpPr>
        <xdr:cNvPr id="365" name="直線コネクタ 364">
          <a:extLst>
            <a:ext uri="{FF2B5EF4-FFF2-40B4-BE49-F238E27FC236}">
              <a16:creationId xmlns:a16="http://schemas.microsoft.com/office/drawing/2014/main" id="{C58AE5AE-2518-4DC5-8F01-AE5C52F14B8A}"/>
            </a:ext>
          </a:extLst>
        </xdr:cNvPr>
        <xdr:cNvCxnSpPr/>
      </xdr:nvCxnSpPr>
      <xdr:spPr>
        <a:xfrm>
          <a:off x="8750300" y="14325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44450</xdr:rowOff>
    </xdr:from>
    <xdr:to>
      <xdr:col>41</xdr:col>
      <xdr:colOff>101600</xdr:colOff>
      <xdr:row>83</xdr:row>
      <xdr:rowOff>146050</xdr:rowOff>
    </xdr:to>
    <xdr:sp macro="" textlink="">
      <xdr:nvSpPr>
        <xdr:cNvPr id="366" name="楕円 365">
          <a:extLst>
            <a:ext uri="{FF2B5EF4-FFF2-40B4-BE49-F238E27FC236}">
              <a16:creationId xmlns:a16="http://schemas.microsoft.com/office/drawing/2014/main" id="{25FADD37-C113-45E5-B6BD-730A51BA03C6}"/>
            </a:ext>
          </a:extLst>
        </xdr:cNvPr>
        <xdr:cNvSpPr/>
      </xdr:nvSpPr>
      <xdr:spPr>
        <a:xfrm>
          <a:off x="78105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95250</xdr:rowOff>
    </xdr:from>
    <xdr:to>
      <xdr:col>45</xdr:col>
      <xdr:colOff>177800</xdr:colOff>
      <xdr:row>83</xdr:row>
      <xdr:rowOff>95250</xdr:rowOff>
    </xdr:to>
    <xdr:cxnSp macro="">
      <xdr:nvCxnSpPr>
        <xdr:cNvPr id="367" name="直線コネクタ 366">
          <a:extLst>
            <a:ext uri="{FF2B5EF4-FFF2-40B4-BE49-F238E27FC236}">
              <a16:creationId xmlns:a16="http://schemas.microsoft.com/office/drawing/2014/main" id="{F2BBA0C4-9034-4037-B9FE-5CE434D8B95E}"/>
            </a:ext>
          </a:extLst>
        </xdr:cNvPr>
        <xdr:cNvCxnSpPr/>
      </xdr:nvCxnSpPr>
      <xdr:spPr>
        <a:xfrm>
          <a:off x="7861300" y="14325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44450</xdr:rowOff>
    </xdr:from>
    <xdr:to>
      <xdr:col>36</xdr:col>
      <xdr:colOff>165100</xdr:colOff>
      <xdr:row>83</xdr:row>
      <xdr:rowOff>146050</xdr:rowOff>
    </xdr:to>
    <xdr:sp macro="" textlink="">
      <xdr:nvSpPr>
        <xdr:cNvPr id="368" name="楕円 367">
          <a:extLst>
            <a:ext uri="{FF2B5EF4-FFF2-40B4-BE49-F238E27FC236}">
              <a16:creationId xmlns:a16="http://schemas.microsoft.com/office/drawing/2014/main" id="{31A993A9-E03A-475C-B9B1-5768E2028C28}"/>
            </a:ext>
          </a:extLst>
        </xdr:cNvPr>
        <xdr:cNvSpPr/>
      </xdr:nvSpPr>
      <xdr:spPr>
        <a:xfrm>
          <a:off x="69215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95250</xdr:rowOff>
    </xdr:from>
    <xdr:to>
      <xdr:col>41</xdr:col>
      <xdr:colOff>50800</xdr:colOff>
      <xdr:row>83</xdr:row>
      <xdr:rowOff>95250</xdr:rowOff>
    </xdr:to>
    <xdr:cxnSp macro="">
      <xdr:nvCxnSpPr>
        <xdr:cNvPr id="369" name="直線コネクタ 368">
          <a:extLst>
            <a:ext uri="{FF2B5EF4-FFF2-40B4-BE49-F238E27FC236}">
              <a16:creationId xmlns:a16="http://schemas.microsoft.com/office/drawing/2014/main" id="{C4E49391-5721-45E7-834E-29CDA6EE8F93}"/>
            </a:ext>
          </a:extLst>
        </xdr:cNvPr>
        <xdr:cNvCxnSpPr/>
      </xdr:nvCxnSpPr>
      <xdr:spPr>
        <a:xfrm>
          <a:off x="6972300" y="14325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20590</xdr:rowOff>
    </xdr:from>
    <xdr:ext cx="469744" cy="259045"/>
    <xdr:sp macro="" textlink="">
      <xdr:nvSpPr>
        <xdr:cNvPr id="370" name="n_1aveValue【福祉施設】&#10;一人当たり面積">
          <a:extLst>
            <a:ext uri="{FF2B5EF4-FFF2-40B4-BE49-F238E27FC236}">
              <a16:creationId xmlns:a16="http://schemas.microsoft.com/office/drawing/2014/main" id="{10D42F06-13FD-44DD-9684-BDEB8DFB3126}"/>
            </a:ext>
          </a:extLst>
        </xdr:cNvPr>
        <xdr:cNvSpPr txBox="1"/>
      </xdr:nvSpPr>
      <xdr:spPr>
        <a:xfrm>
          <a:off x="9391727" y="14422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48023</xdr:rowOff>
    </xdr:from>
    <xdr:ext cx="469744" cy="259045"/>
    <xdr:sp macro="" textlink="">
      <xdr:nvSpPr>
        <xdr:cNvPr id="371" name="n_2aveValue【福祉施設】&#10;一人当たり面積">
          <a:extLst>
            <a:ext uri="{FF2B5EF4-FFF2-40B4-BE49-F238E27FC236}">
              <a16:creationId xmlns:a16="http://schemas.microsoft.com/office/drawing/2014/main" id="{A21DBEBB-436E-4457-831D-C6B941B20D99}"/>
            </a:ext>
          </a:extLst>
        </xdr:cNvPr>
        <xdr:cNvSpPr txBox="1"/>
      </xdr:nvSpPr>
      <xdr:spPr>
        <a:xfrm>
          <a:off x="8515427" y="1444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34307</xdr:rowOff>
    </xdr:from>
    <xdr:ext cx="469744" cy="259045"/>
    <xdr:sp macro="" textlink="">
      <xdr:nvSpPr>
        <xdr:cNvPr id="372" name="n_3aveValue【福祉施設】&#10;一人当たり面積">
          <a:extLst>
            <a:ext uri="{FF2B5EF4-FFF2-40B4-BE49-F238E27FC236}">
              <a16:creationId xmlns:a16="http://schemas.microsoft.com/office/drawing/2014/main" id="{73714764-EF9E-4AEE-BD3C-7066A8B90D00}"/>
            </a:ext>
          </a:extLst>
        </xdr:cNvPr>
        <xdr:cNvSpPr txBox="1"/>
      </xdr:nvSpPr>
      <xdr:spPr>
        <a:xfrm>
          <a:off x="7626427" y="1443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25164</xdr:rowOff>
    </xdr:from>
    <xdr:ext cx="469744" cy="259045"/>
    <xdr:sp macro="" textlink="">
      <xdr:nvSpPr>
        <xdr:cNvPr id="373" name="n_4aveValue【福祉施設】&#10;一人当たり面積">
          <a:extLst>
            <a:ext uri="{FF2B5EF4-FFF2-40B4-BE49-F238E27FC236}">
              <a16:creationId xmlns:a16="http://schemas.microsoft.com/office/drawing/2014/main" id="{8576E568-C667-49D3-B130-B44F6EC5C428}"/>
            </a:ext>
          </a:extLst>
        </xdr:cNvPr>
        <xdr:cNvSpPr txBox="1"/>
      </xdr:nvSpPr>
      <xdr:spPr>
        <a:xfrm>
          <a:off x="6737427" y="14426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162577</xdr:rowOff>
    </xdr:from>
    <xdr:ext cx="469744" cy="259045"/>
    <xdr:sp macro="" textlink="">
      <xdr:nvSpPr>
        <xdr:cNvPr id="374" name="n_1mainValue【福祉施設】&#10;一人当たり面積">
          <a:extLst>
            <a:ext uri="{FF2B5EF4-FFF2-40B4-BE49-F238E27FC236}">
              <a16:creationId xmlns:a16="http://schemas.microsoft.com/office/drawing/2014/main" id="{7A506F2E-50CF-49CF-807B-8A959C5989E7}"/>
            </a:ext>
          </a:extLst>
        </xdr:cNvPr>
        <xdr:cNvSpPr txBox="1"/>
      </xdr:nvSpPr>
      <xdr:spPr>
        <a:xfrm>
          <a:off x="93917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162577</xdr:rowOff>
    </xdr:from>
    <xdr:ext cx="469744" cy="259045"/>
    <xdr:sp macro="" textlink="">
      <xdr:nvSpPr>
        <xdr:cNvPr id="375" name="n_2mainValue【福祉施設】&#10;一人当たり面積">
          <a:extLst>
            <a:ext uri="{FF2B5EF4-FFF2-40B4-BE49-F238E27FC236}">
              <a16:creationId xmlns:a16="http://schemas.microsoft.com/office/drawing/2014/main" id="{E54E0D4D-4794-4D78-9D56-D1D494508F9E}"/>
            </a:ext>
          </a:extLst>
        </xdr:cNvPr>
        <xdr:cNvSpPr txBox="1"/>
      </xdr:nvSpPr>
      <xdr:spPr>
        <a:xfrm>
          <a:off x="85154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162577</xdr:rowOff>
    </xdr:from>
    <xdr:ext cx="469744" cy="259045"/>
    <xdr:sp macro="" textlink="">
      <xdr:nvSpPr>
        <xdr:cNvPr id="376" name="n_3mainValue【福祉施設】&#10;一人当たり面積">
          <a:extLst>
            <a:ext uri="{FF2B5EF4-FFF2-40B4-BE49-F238E27FC236}">
              <a16:creationId xmlns:a16="http://schemas.microsoft.com/office/drawing/2014/main" id="{0B36B2C0-4D74-4FC3-9018-E035CCEE88A6}"/>
            </a:ext>
          </a:extLst>
        </xdr:cNvPr>
        <xdr:cNvSpPr txBox="1"/>
      </xdr:nvSpPr>
      <xdr:spPr>
        <a:xfrm>
          <a:off x="76264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162577</xdr:rowOff>
    </xdr:from>
    <xdr:ext cx="469744" cy="259045"/>
    <xdr:sp macro="" textlink="">
      <xdr:nvSpPr>
        <xdr:cNvPr id="377" name="n_4mainValue【福祉施設】&#10;一人当たり面積">
          <a:extLst>
            <a:ext uri="{FF2B5EF4-FFF2-40B4-BE49-F238E27FC236}">
              <a16:creationId xmlns:a16="http://schemas.microsoft.com/office/drawing/2014/main" id="{C0589632-D68F-4FF0-B7A8-A0F7877FEE84}"/>
            </a:ext>
          </a:extLst>
        </xdr:cNvPr>
        <xdr:cNvSpPr txBox="1"/>
      </xdr:nvSpPr>
      <xdr:spPr>
        <a:xfrm>
          <a:off x="67374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9FB95F36-4F51-4F97-9632-E2CE332F057E}"/>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52003DAC-17B2-40D6-82B3-A4D04C0BD56F}"/>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A31DF142-63DB-432B-A143-BBC0476C06E9}"/>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038FE1E1-F75A-41C9-8308-157297E60492}"/>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5867AD6F-C9BA-4973-8E54-91DE25DBE62D}"/>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8E3C7281-A7BD-4ECE-88DA-E725AED7447E}"/>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2AC219FA-EFB2-4B7F-B223-8E47A93CB0F7}"/>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8BD4ED8E-D010-435B-B58F-E7423254E064}"/>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78C757B8-FAD6-484D-B748-ABE79314DCCB}"/>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338AA9F4-A8BE-47FC-B917-D8C783BDC13A}"/>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AED78FCD-3673-430B-B2A6-538206ECE824}"/>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9" name="直線コネクタ 388">
          <a:extLst>
            <a:ext uri="{FF2B5EF4-FFF2-40B4-BE49-F238E27FC236}">
              <a16:creationId xmlns:a16="http://schemas.microsoft.com/office/drawing/2014/main" id="{8216338F-F2DC-4555-9FA9-AD41A06308B6}"/>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0" name="テキスト ボックス 389">
          <a:extLst>
            <a:ext uri="{FF2B5EF4-FFF2-40B4-BE49-F238E27FC236}">
              <a16:creationId xmlns:a16="http://schemas.microsoft.com/office/drawing/2014/main" id="{EA5A17A0-82D3-4E13-B403-A0A26D19BAD3}"/>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1" name="直線コネクタ 390">
          <a:extLst>
            <a:ext uri="{FF2B5EF4-FFF2-40B4-BE49-F238E27FC236}">
              <a16:creationId xmlns:a16="http://schemas.microsoft.com/office/drawing/2014/main" id="{8CE25291-525F-497C-99F8-075ABDC9F471}"/>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2" name="テキスト ボックス 391">
          <a:extLst>
            <a:ext uri="{FF2B5EF4-FFF2-40B4-BE49-F238E27FC236}">
              <a16:creationId xmlns:a16="http://schemas.microsoft.com/office/drawing/2014/main" id="{BE9BB209-3A49-4C97-92DB-1ED72190D782}"/>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3" name="直線コネクタ 392">
          <a:extLst>
            <a:ext uri="{FF2B5EF4-FFF2-40B4-BE49-F238E27FC236}">
              <a16:creationId xmlns:a16="http://schemas.microsoft.com/office/drawing/2014/main" id="{3B001AED-8EDB-484B-8E36-86855E90A496}"/>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4" name="テキスト ボックス 393">
          <a:extLst>
            <a:ext uri="{FF2B5EF4-FFF2-40B4-BE49-F238E27FC236}">
              <a16:creationId xmlns:a16="http://schemas.microsoft.com/office/drawing/2014/main" id="{E48CC7FC-9052-4998-82FA-C6EEF6D4B915}"/>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5" name="直線コネクタ 394">
          <a:extLst>
            <a:ext uri="{FF2B5EF4-FFF2-40B4-BE49-F238E27FC236}">
              <a16:creationId xmlns:a16="http://schemas.microsoft.com/office/drawing/2014/main" id="{6210593B-652C-482E-A178-BF2B653302B7}"/>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6" name="テキスト ボックス 395">
          <a:extLst>
            <a:ext uri="{FF2B5EF4-FFF2-40B4-BE49-F238E27FC236}">
              <a16:creationId xmlns:a16="http://schemas.microsoft.com/office/drawing/2014/main" id="{17E6B095-8416-4A43-A7A3-3845FC475791}"/>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7" name="直線コネクタ 396">
          <a:extLst>
            <a:ext uri="{FF2B5EF4-FFF2-40B4-BE49-F238E27FC236}">
              <a16:creationId xmlns:a16="http://schemas.microsoft.com/office/drawing/2014/main" id="{F8D751FA-C07B-43B8-B0EB-6C146C56AE07}"/>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8" name="テキスト ボックス 397">
          <a:extLst>
            <a:ext uri="{FF2B5EF4-FFF2-40B4-BE49-F238E27FC236}">
              <a16:creationId xmlns:a16="http://schemas.microsoft.com/office/drawing/2014/main" id="{9855F32A-A670-4E18-9E1E-0D870853825D}"/>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9" name="直線コネクタ 398">
          <a:extLst>
            <a:ext uri="{FF2B5EF4-FFF2-40B4-BE49-F238E27FC236}">
              <a16:creationId xmlns:a16="http://schemas.microsoft.com/office/drawing/2014/main" id="{0942F7DF-6A4F-461A-84C1-993CB815CE5E}"/>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0" name="テキスト ボックス 399">
          <a:extLst>
            <a:ext uri="{FF2B5EF4-FFF2-40B4-BE49-F238E27FC236}">
              <a16:creationId xmlns:a16="http://schemas.microsoft.com/office/drawing/2014/main" id="{7B64D767-FA4F-4C3D-867B-326A87A34B0F}"/>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1" name="直線コネクタ 400">
          <a:extLst>
            <a:ext uri="{FF2B5EF4-FFF2-40B4-BE49-F238E27FC236}">
              <a16:creationId xmlns:a16="http://schemas.microsoft.com/office/drawing/2014/main" id="{CDDA0362-E2C8-431C-91EC-B16BCB386946}"/>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a:extLst>
            <a:ext uri="{FF2B5EF4-FFF2-40B4-BE49-F238E27FC236}">
              <a16:creationId xmlns:a16="http://schemas.microsoft.com/office/drawing/2014/main" id="{AD4B667E-E900-4CE7-82B0-3A6F9A3EB23D}"/>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170906</xdr:rowOff>
    </xdr:from>
    <xdr:to>
      <xdr:col>24</xdr:col>
      <xdr:colOff>62865</xdr:colOff>
      <xdr:row>109</xdr:row>
      <xdr:rowOff>35379</xdr:rowOff>
    </xdr:to>
    <xdr:cxnSp macro="">
      <xdr:nvCxnSpPr>
        <xdr:cNvPr id="403" name="直線コネクタ 402">
          <a:extLst>
            <a:ext uri="{FF2B5EF4-FFF2-40B4-BE49-F238E27FC236}">
              <a16:creationId xmlns:a16="http://schemas.microsoft.com/office/drawing/2014/main" id="{08A9F927-034F-4E77-BD67-B355954D8634}"/>
            </a:ext>
          </a:extLst>
        </xdr:cNvPr>
        <xdr:cNvCxnSpPr/>
      </xdr:nvCxnSpPr>
      <xdr:spPr>
        <a:xfrm flipV="1">
          <a:off x="4634865" y="17315906"/>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4" name="【市民会館】&#10;有形固定資産減価償却率最小値テキスト">
          <a:extLst>
            <a:ext uri="{FF2B5EF4-FFF2-40B4-BE49-F238E27FC236}">
              <a16:creationId xmlns:a16="http://schemas.microsoft.com/office/drawing/2014/main" id="{7E9AD925-A089-436B-BF36-41C023227E84}"/>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5" name="直線コネクタ 404">
          <a:extLst>
            <a:ext uri="{FF2B5EF4-FFF2-40B4-BE49-F238E27FC236}">
              <a16:creationId xmlns:a16="http://schemas.microsoft.com/office/drawing/2014/main" id="{DF719B23-7E53-45FF-9A68-14C39780F791}"/>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117583</xdr:rowOff>
    </xdr:from>
    <xdr:ext cx="405111" cy="259045"/>
    <xdr:sp macro="" textlink="">
      <xdr:nvSpPr>
        <xdr:cNvPr id="406" name="【市民会館】&#10;有形固定資産減価償却率最大値テキスト">
          <a:extLst>
            <a:ext uri="{FF2B5EF4-FFF2-40B4-BE49-F238E27FC236}">
              <a16:creationId xmlns:a16="http://schemas.microsoft.com/office/drawing/2014/main" id="{0D58F341-8223-4D90-822E-97E1B504A30F}"/>
            </a:ext>
          </a:extLst>
        </xdr:cNvPr>
        <xdr:cNvSpPr txBox="1"/>
      </xdr:nvSpPr>
      <xdr:spPr>
        <a:xfrm>
          <a:off x="4673600" y="1709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170906</xdr:rowOff>
    </xdr:from>
    <xdr:to>
      <xdr:col>24</xdr:col>
      <xdr:colOff>152400</xdr:colOff>
      <xdr:row>100</xdr:row>
      <xdr:rowOff>170906</xdr:rowOff>
    </xdr:to>
    <xdr:cxnSp macro="">
      <xdr:nvCxnSpPr>
        <xdr:cNvPr id="407" name="直線コネクタ 406">
          <a:extLst>
            <a:ext uri="{FF2B5EF4-FFF2-40B4-BE49-F238E27FC236}">
              <a16:creationId xmlns:a16="http://schemas.microsoft.com/office/drawing/2014/main" id="{8F19CECF-D26C-4FFF-845B-D061C6DD2461}"/>
            </a:ext>
          </a:extLst>
        </xdr:cNvPr>
        <xdr:cNvCxnSpPr/>
      </xdr:nvCxnSpPr>
      <xdr:spPr>
        <a:xfrm>
          <a:off x="4546600" y="1731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46645</xdr:rowOff>
    </xdr:from>
    <xdr:ext cx="405111" cy="259045"/>
    <xdr:sp macro="" textlink="">
      <xdr:nvSpPr>
        <xdr:cNvPr id="408" name="【市民会館】&#10;有形固定資産減価償却率平均値テキスト">
          <a:extLst>
            <a:ext uri="{FF2B5EF4-FFF2-40B4-BE49-F238E27FC236}">
              <a16:creationId xmlns:a16="http://schemas.microsoft.com/office/drawing/2014/main" id="{FB3C5493-57E0-4562-BBCE-33432E24E694}"/>
            </a:ext>
          </a:extLst>
        </xdr:cNvPr>
        <xdr:cNvSpPr txBox="1"/>
      </xdr:nvSpPr>
      <xdr:spPr>
        <a:xfrm>
          <a:off x="4673600" y="178774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23768</xdr:rowOff>
    </xdr:from>
    <xdr:to>
      <xdr:col>24</xdr:col>
      <xdr:colOff>114300</xdr:colOff>
      <xdr:row>105</xdr:row>
      <xdr:rowOff>125368</xdr:rowOff>
    </xdr:to>
    <xdr:sp macro="" textlink="">
      <xdr:nvSpPr>
        <xdr:cNvPr id="409" name="フローチャート: 判断 408">
          <a:extLst>
            <a:ext uri="{FF2B5EF4-FFF2-40B4-BE49-F238E27FC236}">
              <a16:creationId xmlns:a16="http://schemas.microsoft.com/office/drawing/2014/main" id="{75E3DC24-6BC2-43C6-A6FE-348B91ED2345}"/>
            </a:ext>
          </a:extLst>
        </xdr:cNvPr>
        <xdr:cNvSpPr/>
      </xdr:nvSpPr>
      <xdr:spPr>
        <a:xfrm>
          <a:off x="4584700" y="18026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907</xdr:rowOff>
    </xdr:from>
    <xdr:to>
      <xdr:col>20</xdr:col>
      <xdr:colOff>38100</xdr:colOff>
      <xdr:row>105</xdr:row>
      <xdr:rowOff>102507</xdr:rowOff>
    </xdr:to>
    <xdr:sp macro="" textlink="">
      <xdr:nvSpPr>
        <xdr:cNvPr id="410" name="フローチャート: 判断 409">
          <a:extLst>
            <a:ext uri="{FF2B5EF4-FFF2-40B4-BE49-F238E27FC236}">
              <a16:creationId xmlns:a16="http://schemas.microsoft.com/office/drawing/2014/main" id="{CD9DCD68-EE18-4008-B92F-A537522D842C}"/>
            </a:ext>
          </a:extLst>
        </xdr:cNvPr>
        <xdr:cNvSpPr/>
      </xdr:nvSpPr>
      <xdr:spPr>
        <a:xfrm>
          <a:off x="3746500" y="18003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139700</xdr:rowOff>
    </xdr:from>
    <xdr:to>
      <xdr:col>15</xdr:col>
      <xdr:colOff>101600</xdr:colOff>
      <xdr:row>105</xdr:row>
      <xdr:rowOff>69850</xdr:rowOff>
    </xdr:to>
    <xdr:sp macro="" textlink="">
      <xdr:nvSpPr>
        <xdr:cNvPr id="411" name="フローチャート: 判断 410">
          <a:extLst>
            <a:ext uri="{FF2B5EF4-FFF2-40B4-BE49-F238E27FC236}">
              <a16:creationId xmlns:a16="http://schemas.microsoft.com/office/drawing/2014/main" id="{58EC7335-2670-4D91-94D4-3ED7260E0F1E}"/>
            </a:ext>
          </a:extLst>
        </xdr:cNvPr>
        <xdr:cNvSpPr/>
      </xdr:nvSpPr>
      <xdr:spPr>
        <a:xfrm>
          <a:off x="28575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108676</xdr:rowOff>
    </xdr:from>
    <xdr:to>
      <xdr:col>10</xdr:col>
      <xdr:colOff>165100</xdr:colOff>
      <xdr:row>105</xdr:row>
      <xdr:rowOff>38826</xdr:rowOff>
    </xdr:to>
    <xdr:sp macro="" textlink="">
      <xdr:nvSpPr>
        <xdr:cNvPr id="412" name="フローチャート: 判断 411">
          <a:extLst>
            <a:ext uri="{FF2B5EF4-FFF2-40B4-BE49-F238E27FC236}">
              <a16:creationId xmlns:a16="http://schemas.microsoft.com/office/drawing/2014/main" id="{5145D10E-13C9-48E0-B6EC-5210A89FD2BD}"/>
            </a:ext>
          </a:extLst>
        </xdr:cNvPr>
        <xdr:cNvSpPr/>
      </xdr:nvSpPr>
      <xdr:spPr>
        <a:xfrm>
          <a:off x="1968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108676</xdr:rowOff>
    </xdr:from>
    <xdr:to>
      <xdr:col>6</xdr:col>
      <xdr:colOff>38100</xdr:colOff>
      <xdr:row>105</xdr:row>
      <xdr:rowOff>38826</xdr:rowOff>
    </xdr:to>
    <xdr:sp macro="" textlink="">
      <xdr:nvSpPr>
        <xdr:cNvPr id="413" name="フローチャート: 判断 412">
          <a:extLst>
            <a:ext uri="{FF2B5EF4-FFF2-40B4-BE49-F238E27FC236}">
              <a16:creationId xmlns:a16="http://schemas.microsoft.com/office/drawing/2014/main" id="{D29DF960-37D7-4BFF-9EC7-4C24FE3C3DD7}"/>
            </a:ext>
          </a:extLst>
        </xdr:cNvPr>
        <xdr:cNvSpPr/>
      </xdr:nvSpPr>
      <xdr:spPr>
        <a:xfrm>
          <a:off x="1079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5E5FB806-8546-4E66-A666-5DE4A4544848}"/>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3E25A617-6102-417F-8F5D-9C1315D78529}"/>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71941A3D-427E-41FB-BBC4-54683B5EF655}"/>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7F096200-D6FD-4A09-9BF2-8C2C7E9F727E}"/>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FD2CC72D-6833-443D-8027-C92DE451D5B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4173</xdr:rowOff>
    </xdr:from>
    <xdr:to>
      <xdr:col>24</xdr:col>
      <xdr:colOff>114300</xdr:colOff>
      <xdr:row>107</xdr:row>
      <xdr:rowOff>105773</xdr:rowOff>
    </xdr:to>
    <xdr:sp macro="" textlink="">
      <xdr:nvSpPr>
        <xdr:cNvPr id="419" name="楕円 418">
          <a:extLst>
            <a:ext uri="{FF2B5EF4-FFF2-40B4-BE49-F238E27FC236}">
              <a16:creationId xmlns:a16="http://schemas.microsoft.com/office/drawing/2014/main" id="{CB359377-0B02-478A-90D1-E2A7AD344384}"/>
            </a:ext>
          </a:extLst>
        </xdr:cNvPr>
        <xdr:cNvSpPr/>
      </xdr:nvSpPr>
      <xdr:spPr>
        <a:xfrm>
          <a:off x="4584700" y="18349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154050</xdr:rowOff>
    </xdr:from>
    <xdr:ext cx="405111" cy="259045"/>
    <xdr:sp macro="" textlink="">
      <xdr:nvSpPr>
        <xdr:cNvPr id="420" name="【市民会館】&#10;有形固定資産減価償却率該当値テキスト">
          <a:extLst>
            <a:ext uri="{FF2B5EF4-FFF2-40B4-BE49-F238E27FC236}">
              <a16:creationId xmlns:a16="http://schemas.microsoft.com/office/drawing/2014/main" id="{FE89CE7D-C29B-4A0C-A463-63345DEB20E9}"/>
            </a:ext>
          </a:extLst>
        </xdr:cNvPr>
        <xdr:cNvSpPr txBox="1"/>
      </xdr:nvSpPr>
      <xdr:spPr>
        <a:xfrm>
          <a:off x="4673600" y="18327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82550</xdr:rowOff>
    </xdr:from>
    <xdr:to>
      <xdr:col>20</xdr:col>
      <xdr:colOff>38100</xdr:colOff>
      <xdr:row>107</xdr:row>
      <xdr:rowOff>12700</xdr:rowOff>
    </xdr:to>
    <xdr:sp macro="" textlink="">
      <xdr:nvSpPr>
        <xdr:cNvPr id="421" name="楕円 420">
          <a:extLst>
            <a:ext uri="{FF2B5EF4-FFF2-40B4-BE49-F238E27FC236}">
              <a16:creationId xmlns:a16="http://schemas.microsoft.com/office/drawing/2014/main" id="{EA0FC19F-E337-433C-80D9-A60CA848F90B}"/>
            </a:ext>
          </a:extLst>
        </xdr:cNvPr>
        <xdr:cNvSpPr/>
      </xdr:nvSpPr>
      <xdr:spPr>
        <a:xfrm>
          <a:off x="3746500" y="1825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133350</xdr:rowOff>
    </xdr:from>
    <xdr:to>
      <xdr:col>24</xdr:col>
      <xdr:colOff>63500</xdr:colOff>
      <xdr:row>107</xdr:row>
      <xdr:rowOff>54973</xdr:rowOff>
    </xdr:to>
    <xdr:cxnSp macro="">
      <xdr:nvCxnSpPr>
        <xdr:cNvPr id="422" name="直線コネクタ 421">
          <a:extLst>
            <a:ext uri="{FF2B5EF4-FFF2-40B4-BE49-F238E27FC236}">
              <a16:creationId xmlns:a16="http://schemas.microsoft.com/office/drawing/2014/main" id="{042DCD1A-B9FA-43F2-A69D-713B4B191678}"/>
            </a:ext>
          </a:extLst>
        </xdr:cNvPr>
        <xdr:cNvCxnSpPr/>
      </xdr:nvCxnSpPr>
      <xdr:spPr>
        <a:xfrm>
          <a:off x="3797300" y="18307050"/>
          <a:ext cx="838200" cy="93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77651</xdr:rowOff>
    </xdr:from>
    <xdr:to>
      <xdr:col>15</xdr:col>
      <xdr:colOff>101600</xdr:colOff>
      <xdr:row>107</xdr:row>
      <xdr:rowOff>7801</xdr:rowOff>
    </xdr:to>
    <xdr:sp macro="" textlink="">
      <xdr:nvSpPr>
        <xdr:cNvPr id="423" name="楕円 422">
          <a:extLst>
            <a:ext uri="{FF2B5EF4-FFF2-40B4-BE49-F238E27FC236}">
              <a16:creationId xmlns:a16="http://schemas.microsoft.com/office/drawing/2014/main" id="{5765EFB3-4932-47FF-B61A-FCB95B269476}"/>
            </a:ext>
          </a:extLst>
        </xdr:cNvPr>
        <xdr:cNvSpPr/>
      </xdr:nvSpPr>
      <xdr:spPr>
        <a:xfrm>
          <a:off x="2857500" y="18251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128451</xdr:rowOff>
    </xdr:from>
    <xdr:to>
      <xdr:col>19</xdr:col>
      <xdr:colOff>177800</xdr:colOff>
      <xdr:row>106</xdr:row>
      <xdr:rowOff>133350</xdr:rowOff>
    </xdr:to>
    <xdr:cxnSp macro="">
      <xdr:nvCxnSpPr>
        <xdr:cNvPr id="424" name="直線コネクタ 423">
          <a:extLst>
            <a:ext uri="{FF2B5EF4-FFF2-40B4-BE49-F238E27FC236}">
              <a16:creationId xmlns:a16="http://schemas.microsoft.com/office/drawing/2014/main" id="{EBE80114-6330-4102-992B-1DFC2B320830}"/>
            </a:ext>
          </a:extLst>
        </xdr:cNvPr>
        <xdr:cNvCxnSpPr/>
      </xdr:nvCxnSpPr>
      <xdr:spPr>
        <a:xfrm>
          <a:off x="2908300" y="18302151"/>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28666</xdr:rowOff>
    </xdr:from>
    <xdr:to>
      <xdr:col>10</xdr:col>
      <xdr:colOff>165100</xdr:colOff>
      <xdr:row>106</xdr:row>
      <xdr:rowOff>130266</xdr:rowOff>
    </xdr:to>
    <xdr:sp macro="" textlink="">
      <xdr:nvSpPr>
        <xdr:cNvPr id="425" name="楕円 424">
          <a:extLst>
            <a:ext uri="{FF2B5EF4-FFF2-40B4-BE49-F238E27FC236}">
              <a16:creationId xmlns:a16="http://schemas.microsoft.com/office/drawing/2014/main" id="{1E4ADFFE-6016-4F44-87F9-FC5D17BE5FCA}"/>
            </a:ext>
          </a:extLst>
        </xdr:cNvPr>
        <xdr:cNvSpPr/>
      </xdr:nvSpPr>
      <xdr:spPr>
        <a:xfrm>
          <a:off x="1968500" y="18202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79466</xdr:rowOff>
    </xdr:from>
    <xdr:to>
      <xdr:col>15</xdr:col>
      <xdr:colOff>50800</xdr:colOff>
      <xdr:row>106</xdr:row>
      <xdr:rowOff>128451</xdr:rowOff>
    </xdr:to>
    <xdr:cxnSp macro="">
      <xdr:nvCxnSpPr>
        <xdr:cNvPr id="426" name="直線コネクタ 425">
          <a:extLst>
            <a:ext uri="{FF2B5EF4-FFF2-40B4-BE49-F238E27FC236}">
              <a16:creationId xmlns:a16="http://schemas.microsoft.com/office/drawing/2014/main" id="{131E6FFE-1AB6-4CE7-89A8-B514420808C5}"/>
            </a:ext>
          </a:extLst>
        </xdr:cNvPr>
        <xdr:cNvCxnSpPr/>
      </xdr:nvCxnSpPr>
      <xdr:spPr>
        <a:xfrm>
          <a:off x="2019300" y="18253166"/>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146231</xdr:rowOff>
    </xdr:from>
    <xdr:to>
      <xdr:col>6</xdr:col>
      <xdr:colOff>38100</xdr:colOff>
      <xdr:row>106</xdr:row>
      <xdr:rowOff>76381</xdr:rowOff>
    </xdr:to>
    <xdr:sp macro="" textlink="">
      <xdr:nvSpPr>
        <xdr:cNvPr id="427" name="楕円 426">
          <a:extLst>
            <a:ext uri="{FF2B5EF4-FFF2-40B4-BE49-F238E27FC236}">
              <a16:creationId xmlns:a16="http://schemas.microsoft.com/office/drawing/2014/main" id="{BF75CCCF-77A5-48FD-A974-7CF0C3E071E6}"/>
            </a:ext>
          </a:extLst>
        </xdr:cNvPr>
        <xdr:cNvSpPr/>
      </xdr:nvSpPr>
      <xdr:spPr>
        <a:xfrm>
          <a:off x="1079500" y="18148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25581</xdr:rowOff>
    </xdr:from>
    <xdr:to>
      <xdr:col>10</xdr:col>
      <xdr:colOff>114300</xdr:colOff>
      <xdr:row>106</xdr:row>
      <xdr:rowOff>79466</xdr:rowOff>
    </xdr:to>
    <xdr:cxnSp macro="">
      <xdr:nvCxnSpPr>
        <xdr:cNvPr id="428" name="直線コネクタ 427">
          <a:extLst>
            <a:ext uri="{FF2B5EF4-FFF2-40B4-BE49-F238E27FC236}">
              <a16:creationId xmlns:a16="http://schemas.microsoft.com/office/drawing/2014/main" id="{C897E577-7E30-48D0-8F44-B4A45DD080BC}"/>
            </a:ext>
          </a:extLst>
        </xdr:cNvPr>
        <xdr:cNvCxnSpPr/>
      </xdr:nvCxnSpPr>
      <xdr:spPr>
        <a:xfrm>
          <a:off x="1130300" y="18199281"/>
          <a:ext cx="889000" cy="5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119034</xdr:rowOff>
    </xdr:from>
    <xdr:ext cx="405111" cy="259045"/>
    <xdr:sp macro="" textlink="">
      <xdr:nvSpPr>
        <xdr:cNvPr id="429" name="n_1aveValue【市民会館】&#10;有形固定資産減価償却率">
          <a:extLst>
            <a:ext uri="{FF2B5EF4-FFF2-40B4-BE49-F238E27FC236}">
              <a16:creationId xmlns:a16="http://schemas.microsoft.com/office/drawing/2014/main" id="{EA579D9B-D1D6-4C0F-BB03-E9270E67A2E6}"/>
            </a:ext>
          </a:extLst>
        </xdr:cNvPr>
        <xdr:cNvSpPr txBox="1"/>
      </xdr:nvSpPr>
      <xdr:spPr>
        <a:xfrm>
          <a:off x="3582044" y="17778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86377</xdr:rowOff>
    </xdr:from>
    <xdr:ext cx="405111" cy="259045"/>
    <xdr:sp macro="" textlink="">
      <xdr:nvSpPr>
        <xdr:cNvPr id="430" name="n_2aveValue【市民会館】&#10;有形固定資産減価償却率">
          <a:extLst>
            <a:ext uri="{FF2B5EF4-FFF2-40B4-BE49-F238E27FC236}">
              <a16:creationId xmlns:a16="http://schemas.microsoft.com/office/drawing/2014/main" id="{D154380C-AC97-4A03-A3B3-A2FC784876FF}"/>
            </a:ext>
          </a:extLst>
        </xdr:cNvPr>
        <xdr:cNvSpPr txBox="1"/>
      </xdr:nvSpPr>
      <xdr:spPr>
        <a:xfrm>
          <a:off x="2705744" y="1774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55353</xdr:rowOff>
    </xdr:from>
    <xdr:ext cx="405111" cy="259045"/>
    <xdr:sp macro="" textlink="">
      <xdr:nvSpPr>
        <xdr:cNvPr id="431" name="n_3aveValue【市民会館】&#10;有形固定資産減価償却率">
          <a:extLst>
            <a:ext uri="{FF2B5EF4-FFF2-40B4-BE49-F238E27FC236}">
              <a16:creationId xmlns:a16="http://schemas.microsoft.com/office/drawing/2014/main" id="{F7DEE691-1309-4892-81A8-613199260B3A}"/>
            </a:ext>
          </a:extLst>
        </xdr:cNvPr>
        <xdr:cNvSpPr txBox="1"/>
      </xdr:nvSpPr>
      <xdr:spPr>
        <a:xfrm>
          <a:off x="1816744" y="17714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55353</xdr:rowOff>
    </xdr:from>
    <xdr:ext cx="405111" cy="259045"/>
    <xdr:sp macro="" textlink="">
      <xdr:nvSpPr>
        <xdr:cNvPr id="432" name="n_4aveValue【市民会館】&#10;有形固定資産減価償却率">
          <a:extLst>
            <a:ext uri="{FF2B5EF4-FFF2-40B4-BE49-F238E27FC236}">
              <a16:creationId xmlns:a16="http://schemas.microsoft.com/office/drawing/2014/main" id="{972A9538-FFB1-4D2B-A86C-0D836D28ADC6}"/>
            </a:ext>
          </a:extLst>
        </xdr:cNvPr>
        <xdr:cNvSpPr txBox="1"/>
      </xdr:nvSpPr>
      <xdr:spPr>
        <a:xfrm>
          <a:off x="927744" y="17714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3827</xdr:rowOff>
    </xdr:from>
    <xdr:ext cx="405111" cy="259045"/>
    <xdr:sp macro="" textlink="">
      <xdr:nvSpPr>
        <xdr:cNvPr id="433" name="n_1mainValue【市民会館】&#10;有形固定資産減価償却率">
          <a:extLst>
            <a:ext uri="{FF2B5EF4-FFF2-40B4-BE49-F238E27FC236}">
              <a16:creationId xmlns:a16="http://schemas.microsoft.com/office/drawing/2014/main" id="{653B4710-4156-440D-95EE-86F82C9FB4E7}"/>
            </a:ext>
          </a:extLst>
        </xdr:cNvPr>
        <xdr:cNvSpPr txBox="1"/>
      </xdr:nvSpPr>
      <xdr:spPr>
        <a:xfrm>
          <a:off x="3582044" y="1834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170378</xdr:rowOff>
    </xdr:from>
    <xdr:ext cx="405111" cy="259045"/>
    <xdr:sp macro="" textlink="">
      <xdr:nvSpPr>
        <xdr:cNvPr id="434" name="n_2mainValue【市民会館】&#10;有形固定資産減価償却率">
          <a:extLst>
            <a:ext uri="{FF2B5EF4-FFF2-40B4-BE49-F238E27FC236}">
              <a16:creationId xmlns:a16="http://schemas.microsoft.com/office/drawing/2014/main" id="{F0A8B359-DA4E-486B-BB5B-7BD83896C9CE}"/>
            </a:ext>
          </a:extLst>
        </xdr:cNvPr>
        <xdr:cNvSpPr txBox="1"/>
      </xdr:nvSpPr>
      <xdr:spPr>
        <a:xfrm>
          <a:off x="2705744" y="18344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121393</xdr:rowOff>
    </xdr:from>
    <xdr:ext cx="405111" cy="259045"/>
    <xdr:sp macro="" textlink="">
      <xdr:nvSpPr>
        <xdr:cNvPr id="435" name="n_3mainValue【市民会館】&#10;有形固定資産減価償却率">
          <a:extLst>
            <a:ext uri="{FF2B5EF4-FFF2-40B4-BE49-F238E27FC236}">
              <a16:creationId xmlns:a16="http://schemas.microsoft.com/office/drawing/2014/main" id="{B4E49E21-A6F9-4D22-BC0C-33CBA434043E}"/>
            </a:ext>
          </a:extLst>
        </xdr:cNvPr>
        <xdr:cNvSpPr txBox="1"/>
      </xdr:nvSpPr>
      <xdr:spPr>
        <a:xfrm>
          <a:off x="1816744" y="18295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67508</xdr:rowOff>
    </xdr:from>
    <xdr:ext cx="405111" cy="259045"/>
    <xdr:sp macro="" textlink="">
      <xdr:nvSpPr>
        <xdr:cNvPr id="436" name="n_4mainValue【市民会館】&#10;有形固定資産減価償却率">
          <a:extLst>
            <a:ext uri="{FF2B5EF4-FFF2-40B4-BE49-F238E27FC236}">
              <a16:creationId xmlns:a16="http://schemas.microsoft.com/office/drawing/2014/main" id="{1F072B92-5D6F-4604-9E01-88A5E8BF3ADF}"/>
            </a:ext>
          </a:extLst>
        </xdr:cNvPr>
        <xdr:cNvSpPr txBox="1"/>
      </xdr:nvSpPr>
      <xdr:spPr>
        <a:xfrm>
          <a:off x="927744" y="18241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A73CE164-3671-48F9-A351-636AB74B73C1}"/>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62D7A2EE-5C82-4D3F-934D-50DBEABCE1DD}"/>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E1BB2CF4-9831-4DB4-9DF8-D658739763A6}"/>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17ACF5BF-D8DD-4C41-9E31-16358B3663EE}"/>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1F9216C4-F7A7-4164-A832-EABF4FABE10E}"/>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3D6D87C1-4932-42B7-BD29-1603E682FF45}"/>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A9D3BA87-B8A1-473B-81CC-5203263F31F5}"/>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A9872608-4E16-4685-AE2F-B1FAA565719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3D23FC9D-421C-45B6-8E1B-117CA69C117D}"/>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94390D2F-9F86-46E7-8259-160CB263593C}"/>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7" name="直線コネクタ 446">
          <a:extLst>
            <a:ext uri="{FF2B5EF4-FFF2-40B4-BE49-F238E27FC236}">
              <a16:creationId xmlns:a16="http://schemas.microsoft.com/office/drawing/2014/main" id="{C3C89400-63E9-436E-B54C-1DE353397AD7}"/>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8" name="テキスト ボックス 447">
          <a:extLst>
            <a:ext uri="{FF2B5EF4-FFF2-40B4-BE49-F238E27FC236}">
              <a16:creationId xmlns:a16="http://schemas.microsoft.com/office/drawing/2014/main" id="{F3475071-3D5C-4023-B365-7FBC2526B35E}"/>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9" name="直線コネクタ 448">
          <a:extLst>
            <a:ext uri="{FF2B5EF4-FFF2-40B4-BE49-F238E27FC236}">
              <a16:creationId xmlns:a16="http://schemas.microsoft.com/office/drawing/2014/main" id="{5BF40FF7-B817-4210-920C-90173F605A0D}"/>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0" name="テキスト ボックス 449">
          <a:extLst>
            <a:ext uri="{FF2B5EF4-FFF2-40B4-BE49-F238E27FC236}">
              <a16:creationId xmlns:a16="http://schemas.microsoft.com/office/drawing/2014/main" id="{01CDCE54-8368-49D4-B41F-B2AD9206A666}"/>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1" name="直線コネクタ 450">
          <a:extLst>
            <a:ext uri="{FF2B5EF4-FFF2-40B4-BE49-F238E27FC236}">
              <a16:creationId xmlns:a16="http://schemas.microsoft.com/office/drawing/2014/main" id="{2BBA924F-FE3C-47E6-9149-9629037A5E17}"/>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2" name="テキスト ボックス 451">
          <a:extLst>
            <a:ext uri="{FF2B5EF4-FFF2-40B4-BE49-F238E27FC236}">
              <a16:creationId xmlns:a16="http://schemas.microsoft.com/office/drawing/2014/main" id="{2E76CED5-912A-404E-954E-E8093EE2E65D}"/>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3" name="直線コネクタ 452">
          <a:extLst>
            <a:ext uri="{FF2B5EF4-FFF2-40B4-BE49-F238E27FC236}">
              <a16:creationId xmlns:a16="http://schemas.microsoft.com/office/drawing/2014/main" id="{09CE98E3-AEB6-4A2E-B384-305DAFA1214C}"/>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4" name="テキスト ボックス 453">
          <a:extLst>
            <a:ext uri="{FF2B5EF4-FFF2-40B4-BE49-F238E27FC236}">
              <a16:creationId xmlns:a16="http://schemas.microsoft.com/office/drawing/2014/main" id="{39FD20B6-7650-4CCE-B1AD-9D0D53FBD1F7}"/>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5" name="直線コネクタ 454">
          <a:extLst>
            <a:ext uri="{FF2B5EF4-FFF2-40B4-BE49-F238E27FC236}">
              <a16:creationId xmlns:a16="http://schemas.microsoft.com/office/drawing/2014/main" id="{F37D890B-C184-4197-845B-91020653D00E}"/>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6" name="テキスト ボックス 455">
          <a:extLst>
            <a:ext uri="{FF2B5EF4-FFF2-40B4-BE49-F238E27FC236}">
              <a16:creationId xmlns:a16="http://schemas.microsoft.com/office/drawing/2014/main" id="{15356F7B-FA60-4B8C-B100-C38048C77F96}"/>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D2690ED9-2911-43A0-97C1-5BFF544183AA}"/>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48F82761-BE84-45FA-8211-C1754691C545}"/>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F74BE2C6-6C25-4610-873C-D6A6BF694644}"/>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68580</xdr:rowOff>
    </xdr:from>
    <xdr:to>
      <xdr:col>54</xdr:col>
      <xdr:colOff>189865</xdr:colOff>
      <xdr:row>108</xdr:row>
      <xdr:rowOff>135255</xdr:rowOff>
    </xdr:to>
    <xdr:cxnSp macro="">
      <xdr:nvCxnSpPr>
        <xdr:cNvPr id="460" name="直線コネクタ 459">
          <a:extLst>
            <a:ext uri="{FF2B5EF4-FFF2-40B4-BE49-F238E27FC236}">
              <a16:creationId xmlns:a16="http://schemas.microsoft.com/office/drawing/2014/main" id="{B791CE56-9C58-4381-997E-73F6D2CB6603}"/>
            </a:ext>
          </a:extLst>
        </xdr:cNvPr>
        <xdr:cNvCxnSpPr/>
      </xdr:nvCxnSpPr>
      <xdr:spPr>
        <a:xfrm flipV="1">
          <a:off x="10476865" y="17385030"/>
          <a:ext cx="0" cy="1266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139082</xdr:rowOff>
    </xdr:from>
    <xdr:ext cx="469744" cy="259045"/>
    <xdr:sp macro="" textlink="">
      <xdr:nvSpPr>
        <xdr:cNvPr id="461" name="【市民会館】&#10;一人当たり面積最小値テキスト">
          <a:extLst>
            <a:ext uri="{FF2B5EF4-FFF2-40B4-BE49-F238E27FC236}">
              <a16:creationId xmlns:a16="http://schemas.microsoft.com/office/drawing/2014/main" id="{439B7A17-D70A-43A7-9026-99B526370503}"/>
            </a:ext>
          </a:extLst>
        </xdr:cNvPr>
        <xdr:cNvSpPr txBox="1"/>
      </xdr:nvSpPr>
      <xdr:spPr>
        <a:xfrm>
          <a:off x="10515600" y="18655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135255</xdr:rowOff>
    </xdr:from>
    <xdr:to>
      <xdr:col>55</xdr:col>
      <xdr:colOff>88900</xdr:colOff>
      <xdr:row>108</xdr:row>
      <xdr:rowOff>135255</xdr:rowOff>
    </xdr:to>
    <xdr:cxnSp macro="">
      <xdr:nvCxnSpPr>
        <xdr:cNvPr id="462" name="直線コネクタ 461">
          <a:extLst>
            <a:ext uri="{FF2B5EF4-FFF2-40B4-BE49-F238E27FC236}">
              <a16:creationId xmlns:a16="http://schemas.microsoft.com/office/drawing/2014/main" id="{6607D007-5B8E-4870-BA10-686C64CD67FC}"/>
            </a:ext>
          </a:extLst>
        </xdr:cNvPr>
        <xdr:cNvCxnSpPr/>
      </xdr:nvCxnSpPr>
      <xdr:spPr>
        <a:xfrm>
          <a:off x="10388600" y="18651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15257</xdr:rowOff>
    </xdr:from>
    <xdr:ext cx="469744" cy="259045"/>
    <xdr:sp macro="" textlink="">
      <xdr:nvSpPr>
        <xdr:cNvPr id="463" name="【市民会館】&#10;一人当たり面積最大値テキスト">
          <a:extLst>
            <a:ext uri="{FF2B5EF4-FFF2-40B4-BE49-F238E27FC236}">
              <a16:creationId xmlns:a16="http://schemas.microsoft.com/office/drawing/2014/main" id="{E7941237-3162-447F-826E-2890BE3CB57D}"/>
            </a:ext>
          </a:extLst>
        </xdr:cNvPr>
        <xdr:cNvSpPr txBox="1"/>
      </xdr:nvSpPr>
      <xdr:spPr>
        <a:xfrm>
          <a:off x="10515600" y="1716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68580</xdr:rowOff>
    </xdr:from>
    <xdr:to>
      <xdr:col>55</xdr:col>
      <xdr:colOff>88900</xdr:colOff>
      <xdr:row>101</xdr:row>
      <xdr:rowOff>68580</xdr:rowOff>
    </xdr:to>
    <xdr:cxnSp macro="">
      <xdr:nvCxnSpPr>
        <xdr:cNvPr id="464" name="直線コネクタ 463">
          <a:extLst>
            <a:ext uri="{FF2B5EF4-FFF2-40B4-BE49-F238E27FC236}">
              <a16:creationId xmlns:a16="http://schemas.microsoft.com/office/drawing/2014/main" id="{F527432F-05FF-4F86-B0E4-D467E2F6011F}"/>
            </a:ext>
          </a:extLst>
        </xdr:cNvPr>
        <xdr:cNvCxnSpPr/>
      </xdr:nvCxnSpPr>
      <xdr:spPr>
        <a:xfrm>
          <a:off x="10388600" y="17385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2557</xdr:rowOff>
    </xdr:from>
    <xdr:ext cx="469744" cy="259045"/>
    <xdr:sp macro="" textlink="">
      <xdr:nvSpPr>
        <xdr:cNvPr id="465" name="【市民会館】&#10;一人当たり面積平均値テキスト">
          <a:extLst>
            <a:ext uri="{FF2B5EF4-FFF2-40B4-BE49-F238E27FC236}">
              <a16:creationId xmlns:a16="http://schemas.microsoft.com/office/drawing/2014/main" id="{2ACF523B-EB75-45A8-9094-778372FCD051}"/>
            </a:ext>
          </a:extLst>
        </xdr:cNvPr>
        <xdr:cNvSpPr txBox="1"/>
      </xdr:nvSpPr>
      <xdr:spPr>
        <a:xfrm>
          <a:off x="10515600" y="181762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151130</xdr:rowOff>
    </xdr:from>
    <xdr:to>
      <xdr:col>55</xdr:col>
      <xdr:colOff>50800</xdr:colOff>
      <xdr:row>107</xdr:row>
      <xdr:rowOff>81280</xdr:rowOff>
    </xdr:to>
    <xdr:sp macro="" textlink="">
      <xdr:nvSpPr>
        <xdr:cNvPr id="466" name="フローチャート: 判断 465">
          <a:extLst>
            <a:ext uri="{FF2B5EF4-FFF2-40B4-BE49-F238E27FC236}">
              <a16:creationId xmlns:a16="http://schemas.microsoft.com/office/drawing/2014/main" id="{BA2C0C2B-E915-409C-A1CA-F7819A9D8A9B}"/>
            </a:ext>
          </a:extLst>
        </xdr:cNvPr>
        <xdr:cNvSpPr/>
      </xdr:nvSpPr>
      <xdr:spPr>
        <a:xfrm>
          <a:off x="10426700" y="1832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149225</xdr:rowOff>
    </xdr:from>
    <xdr:to>
      <xdr:col>50</xdr:col>
      <xdr:colOff>165100</xdr:colOff>
      <xdr:row>107</xdr:row>
      <xdr:rowOff>79375</xdr:rowOff>
    </xdr:to>
    <xdr:sp macro="" textlink="">
      <xdr:nvSpPr>
        <xdr:cNvPr id="467" name="フローチャート: 判断 466">
          <a:extLst>
            <a:ext uri="{FF2B5EF4-FFF2-40B4-BE49-F238E27FC236}">
              <a16:creationId xmlns:a16="http://schemas.microsoft.com/office/drawing/2014/main" id="{40E9CF20-2BDF-4135-9984-9841689AB5F3}"/>
            </a:ext>
          </a:extLst>
        </xdr:cNvPr>
        <xdr:cNvSpPr/>
      </xdr:nvSpPr>
      <xdr:spPr>
        <a:xfrm>
          <a:off x="9588500" y="1832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160655</xdr:rowOff>
    </xdr:from>
    <xdr:to>
      <xdr:col>46</xdr:col>
      <xdr:colOff>38100</xdr:colOff>
      <xdr:row>107</xdr:row>
      <xdr:rowOff>90805</xdr:rowOff>
    </xdr:to>
    <xdr:sp macro="" textlink="">
      <xdr:nvSpPr>
        <xdr:cNvPr id="468" name="フローチャート: 判断 467">
          <a:extLst>
            <a:ext uri="{FF2B5EF4-FFF2-40B4-BE49-F238E27FC236}">
              <a16:creationId xmlns:a16="http://schemas.microsoft.com/office/drawing/2014/main" id="{CBC288D8-C344-452F-9734-EEC1F6AC0540}"/>
            </a:ext>
          </a:extLst>
        </xdr:cNvPr>
        <xdr:cNvSpPr/>
      </xdr:nvSpPr>
      <xdr:spPr>
        <a:xfrm>
          <a:off x="8699500" y="1833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164464</xdr:rowOff>
    </xdr:from>
    <xdr:to>
      <xdr:col>41</xdr:col>
      <xdr:colOff>101600</xdr:colOff>
      <xdr:row>107</xdr:row>
      <xdr:rowOff>94614</xdr:rowOff>
    </xdr:to>
    <xdr:sp macro="" textlink="">
      <xdr:nvSpPr>
        <xdr:cNvPr id="469" name="フローチャート: 判断 468">
          <a:extLst>
            <a:ext uri="{FF2B5EF4-FFF2-40B4-BE49-F238E27FC236}">
              <a16:creationId xmlns:a16="http://schemas.microsoft.com/office/drawing/2014/main" id="{D19757A9-C07F-4F15-84DC-D6C58CDDB875}"/>
            </a:ext>
          </a:extLst>
        </xdr:cNvPr>
        <xdr:cNvSpPr/>
      </xdr:nvSpPr>
      <xdr:spPr>
        <a:xfrm>
          <a:off x="7810500" y="18338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162561</xdr:rowOff>
    </xdr:from>
    <xdr:to>
      <xdr:col>36</xdr:col>
      <xdr:colOff>165100</xdr:colOff>
      <xdr:row>107</xdr:row>
      <xdr:rowOff>92711</xdr:rowOff>
    </xdr:to>
    <xdr:sp macro="" textlink="">
      <xdr:nvSpPr>
        <xdr:cNvPr id="470" name="フローチャート: 判断 469">
          <a:extLst>
            <a:ext uri="{FF2B5EF4-FFF2-40B4-BE49-F238E27FC236}">
              <a16:creationId xmlns:a16="http://schemas.microsoft.com/office/drawing/2014/main" id="{74E9F2F4-EA82-47B2-BB37-D44ABCB81A21}"/>
            </a:ext>
          </a:extLst>
        </xdr:cNvPr>
        <xdr:cNvSpPr/>
      </xdr:nvSpPr>
      <xdr:spPr>
        <a:xfrm>
          <a:off x="6921500" y="1833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D35547C-7A35-4817-9021-7617107557B8}"/>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816B5716-DFCA-4BC5-B618-36F1B24CB605}"/>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46BA49B3-735A-4A96-8C84-3BF6489E8393}"/>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6775A856-2250-4473-ABAA-B1DC3B51C98E}"/>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A863726A-8C9F-4D30-B2A1-AAB9B4B69574}"/>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93980</xdr:rowOff>
    </xdr:from>
    <xdr:to>
      <xdr:col>55</xdr:col>
      <xdr:colOff>50800</xdr:colOff>
      <xdr:row>108</xdr:row>
      <xdr:rowOff>24130</xdr:rowOff>
    </xdr:to>
    <xdr:sp macro="" textlink="">
      <xdr:nvSpPr>
        <xdr:cNvPr id="476" name="楕円 475">
          <a:extLst>
            <a:ext uri="{FF2B5EF4-FFF2-40B4-BE49-F238E27FC236}">
              <a16:creationId xmlns:a16="http://schemas.microsoft.com/office/drawing/2014/main" id="{1A98D5B7-7460-44EC-BC68-C033DD1F5FD4}"/>
            </a:ext>
          </a:extLst>
        </xdr:cNvPr>
        <xdr:cNvSpPr/>
      </xdr:nvSpPr>
      <xdr:spPr>
        <a:xfrm>
          <a:off x="10426700" y="1843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72407</xdr:rowOff>
    </xdr:from>
    <xdr:ext cx="469744" cy="259045"/>
    <xdr:sp macro="" textlink="">
      <xdr:nvSpPr>
        <xdr:cNvPr id="477" name="【市民会館】&#10;一人当たり面積該当値テキスト">
          <a:extLst>
            <a:ext uri="{FF2B5EF4-FFF2-40B4-BE49-F238E27FC236}">
              <a16:creationId xmlns:a16="http://schemas.microsoft.com/office/drawing/2014/main" id="{637C08CE-416D-46A2-87E2-9AF0990308B9}"/>
            </a:ext>
          </a:extLst>
        </xdr:cNvPr>
        <xdr:cNvSpPr txBox="1"/>
      </xdr:nvSpPr>
      <xdr:spPr>
        <a:xfrm>
          <a:off x="10515600" y="1841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93980</xdr:rowOff>
    </xdr:from>
    <xdr:to>
      <xdr:col>50</xdr:col>
      <xdr:colOff>165100</xdr:colOff>
      <xdr:row>108</xdr:row>
      <xdr:rowOff>24130</xdr:rowOff>
    </xdr:to>
    <xdr:sp macro="" textlink="">
      <xdr:nvSpPr>
        <xdr:cNvPr id="478" name="楕円 477">
          <a:extLst>
            <a:ext uri="{FF2B5EF4-FFF2-40B4-BE49-F238E27FC236}">
              <a16:creationId xmlns:a16="http://schemas.microsoft.com/office/drawing/2014/main" id="{02E2C26B-5A92-4315-A3F2-4BD9210C8DB6}"/>
            </a:ext>
          </a:extLst>
        </xdr:cNvPr>
        <xdr:cNvSpPr/>
      </xdr:nvSpPr>
      <xdr:spPr>
        <a:xfrm>
          <a:off x="9588500" y="1843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144780</xdr:rowOff>
    </xdr:from>
    <xdr:to>
      <xdr:col>55</xdr:col>
      <xdr:colOff>0</xdr:colOff>
      <xdr:row>107</xdr:row>
      <xdr:rowOff>144780</xdr:rowOff>
    </xdr:to>
    <xdr:cxnSp macro="">
      <xdr:nvCxnSpPr>
        <xdr:cNvPr id="479" name="直線コネクタ 478">
          <a:extLst>
            <a:ext uri="{FF2B5EF4-FFF2-40B4-BE49-F238E27FC236}">
              <a16:creationId xmlns:a16="http://schemas.microsoft.com/office/drawing/2014/main" id="{19DF5BE6-E918-4427-8DEB-DE03817D12B2}"/>
            </a:ext>
          </a:extLst>
        </xdr:cNvPr>
        <xdr:cNvCxnSpPr/>
      </xdr:nvCxnSpPr>
      <xdr:spPr>
        <a:xfrm>
          <a:off x="9639300" y="1848993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93980</xdr:rowOff>
    </xdr:from>
    <xdr:to>
      <xdr:col>46</xdr:col>
      <xdr:colOff>38100</xdr:colOff>
      <xdr:row>108</xdr:row>
      <xdr:rowOff>24130</xdr:rowOff>
    </xdr:to>
    <xdr:sp macro="" textlink="">
      <xdr:nvSpPr>
        <xdr:cNvPr id="480" name="楕円 479">
          <a:extLst>
            <a:ext uri="{FF2B5EF4-FFF2-40B4-BE49-F238E27FC236}">
              <a16:creationId xmlns:a16="http://schemas.microsoft.com/office/drawing/2014/main" id="{1E1FEE0E-F32A-4D3D-AF63-A69E2331B5ED}"/>
            </a:ext>
          </a:extLst>
        </xdr:cNvPr>
        <xdr:cNvSpPr/>
      </xdr:nvSpPr>
      <xdr:spPr>
        <a:xfrm>
          <a:off x="8699500" y="1843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144780</xdr:rowOff>
    </xdr:from>
    <xdr:to>
      <xdr:col>50</xdr:col>
      <xdr:colOff>114300</xdr:colOff>
      <xdr:row>107</xdr:row>
      <xdr:rowOff>144780</xdr:rowOff>
    </xdr:to>
    <xdr:cxnSp macro="">
      <xdr:nvCxnSpPr>
        <xdr:cNvPr id="481" name="直線コネクタ 480">
          <a:extLst>
            <a:ext uri="{FF2B5EF4-FFF2-40B4-BE49-F238E27FC236}">
              <a16:creationId xmlns:a16="http://schemas.microsoft.com/office/drawing/2014/main" id="{DC43A4E7-FAE3-4F5E-B408-ABDD427E798A}"/>
            </a:ext>
          </a:extLst>
        </xdr:cNvPr>
        <xdr:cNvCxnSpPr/>
      </xdr:nvCxnSpPr>
      <xdr:spPr>
        <a:xfrm>
          <a:off x="8750300" y="184899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93980</xdr:rowOff>
    </xdr:from>
    <xdr:to>
      <xdr:col>41</xdr:col>
      <xdr:colOff>101600</xdr:colOff>
      <xdr:row>108</xdr:row>
      <xdr:rowOff>24130</xdr:rowOff>
    </xdr:to>
    <xdr:sp macro="" textlink="">
      <xdr:nvSpPr>
        <xdr:cNvPr id="482" name="楕円 481">
          <a:extLst>
            <a:ext uri="{FF2B5EF4-FFF2-40B4-BE49-F238E27FC236}">
              <a16:creationId xmlns:a16="http://schemas.microsoft.com/office/drawing/2014/main" id="{35BFDB75-40ED-4C8E-8DE0-1270382806B8}"/>
            </a:ext>
          </a:extLst>
        </xdr:cNvPr>
        <xdr:cNvSpPr/>
      </xdr:nvSpPr>
      <xdr:spPr>
        <a:xfrm>
          <a:off x="7810500" y="1843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144780</xdr:rowOff>
    </xdr:from>
    <xdr:to>
      <xdr:col>45</xdr:col>
      <xdr:colOff>177800</xdr:colOff>
      <xdr:row>107</xdr:row>
      <xdr:rowOff>144780</xdr:rowOff>
    </xdr:to>
    <xdr:cxnSp macro="">
      <xdr:nvCxnSpPr>
        <xdr:cNvPr id="483" name="直線コネクタ 482">
          <a:extLst>
            <a:ext uri="{FF2B5EF4-FFF2-40B4-BE49-F238E27FC236}">
              <a16:creationId xmlns:a16="http://schemas.microsoft.com/office/drawing/2014/main" id="{AC0DB6C0-A0A0-493D-834E-7F7622F0B5F2}"/>
            </a:ext>
          </a:extLst>
        </xdr:cNvPr>
        <xdr:cNvCxnSpPr/>
      </xdr:nvCxnSpPr>
      <xdr:spPr>
        <a:xfrm>
          <a:off x="7861300" y="184899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93980</xdr:rowOff>
    </xdr:from>
    <xdr:to>
      <xdr:col>36</xdr:col>
      <xdr:colOff>165100</xdr:colOff>
      <xdr:row>108</xdr:row>
      <xdr:rowOff>24130</xdr:rowOff>
    </xdr:to>
    <xdr:sp macro="" textlink="">
      <xdr:nvSpPr>
        <xdr:cNvPr id="484" name="楕円 483">
          <a:extLst>
            <a:ext uri="{FF2B5EF4-FFF2-40B4-BE49-F238E27FC236}">
              <a16:creationId xmlns:a16="http://schemas.microsoft.com/office/drawing/2014/main" id="{5CA0EE89-4A43-45C0-828B-B9E4EA1F0750}"/>
            </a:ext>
          </a:extLst>
        </xdr:cNvPr>
        <xdr:cNvSpPr/>
      </xdr:nvSpPr>
      <xdr:spPr>
        <a:xfrm>
          <a:off x="6921500" y="1843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144780</xdr:rowOff>
    </xdr:from>
    <xdr:to>
      <xdr:col>41</xdr:col>
      <xdr:colOff>50800</xdr:colOff>
      <xdr:row>107</xdr:row>
      <xdr:rowOff>144780</xdr:rowOff>
    </xdr:to>
    <xdr:cxnSp macro="">
      <xdr:nvCxnSpPr>
        <xdr:cNvPr id="485" name="直線コネクタ 484">
          <a:extLst>
            <a:ext uri="{FF2B5EF4-FFF2-40B4-BE49-F238E27FC236}">
              <a16:creationId xmlns:a16="http://schemas.microsoft.com/office/drawing/2014/main" id="{B530B9A8-9F66-4437-A92A-1AFF1B979555}"/>
            </a:ext>
          </a:extLst>
        </xdr:cNvPr>
        <xdr:cNvCxnSpPr/>
      </xdr:nvCxnSpPr>
      <xdr:spPr>
        <a:xfrm>
          <a:off x="6972300" y="184899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95902</xdr:rowOff>
    </xdr:from>
    <xdr:ext cx="469744" cy="259045"/>
    <xdr:sp macro="" textlink="">
      <xdr:nvSpPr>
        <xdr:cNvPr id="486" name="n_1aveValue【市民会館】&#10;一人当たり面積">
          <a:extLst>
            <a:ext uri="{FF2B5EF4-FFF2-40B4-BE49-F238E27FC236}">
              <a16:creationId xmlns:a16="http://schemas.microsoft.com/office/drawing/2014/main" id="{25EDBB4B-4DB8-4E33-B25B-C719BA2A425D}"/>
            </a:ext>
          </a:extLst>
        </xdr:cNvPr>
        <xdr:cNvSpPr txBox="1"/>
      </xdr:nvSpPr>
      <xdr:spPr>
        <a:xfrm>
          <a:off x="9391727" y="18098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107332</xdr:rowOff>
    </xdr:from>
    <xdr:ext cx="469744" cy="259045"/>
    <xdr:sp macro="" textlink="">
      <xdr:nvSpPr>
        <xdr:cNvPr id="487" name="n_2aveValue【市民会館】&#10;一人当たり面積">
          <a:extLst>
            <a:ext uri="{FF2B5EF4-FFF2-40B4-BE49-F238E27FC236}">
              <a16:creationId xmlns:a16="http://schemas.microsoft.com/office/drawing/2014/main" id="{6C496A9D-F7B0-4C23-B8D0-E0591C09D6E2}"/>
            </a:ext>
          </a:extLst>
        </xdr:cNvPr>
        <xdr:cNvSpPr txBox="1"/>
      </xdr:nvSpPr>
      <xdr:spPr>
        <a:xfrm>
          <a:off x="8515427" y="18109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111141</xdr:rowOff>
    </xdr:from>
    <xdr:ext cx="469744" cy="259045"/>
    <xdr:sp macro="" textlink="">
      <xdr:nvSpPr>
        <xdr:cNvPr id="488" name="n_3aveValue【市民会館】&#10;一人当たり面積">
          <a:extLst>
            <a:ext uri="{FF2B5EF4-FFF2-40B4-BE49-F238E27FC236}">
              <a16:creationId xmlns:a16="http://schemas.microsoft.com/office/drawing/2014/main" id="{60A91D7A-DBDC-4DC6-9E6C-F7141BFD9D86}"/>
            </a:ext>
          </a:extLst>
        </xdr:cNvPr>
        <xdr:cNvSpPr txBox="1"/>
      </xdr:nvSpPr>
      <xdr:spPr>
        <a:xfrm>
          <a:off x="7626427" y="18113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109238</xdr:rowOff>
    </xdr:from>
    <xdr:ext cx="469744" cy="259045"/>
    <xdr:sp macro="" textlink="">
      <xdr:nvSpPr>
        <xdr:cNvPr id="489" name="n_4aveValue【市民会館】&#10;一人当たり面積">
          <a:extLst>
            <a:ext uri="{FF2B5EF4-FFF2-40B4-BE49-F238E27FC236}">
              <a16:creationId xmlns:a16="http://schemas.microsoft.com/office/drawing/2014/main" id="{3B79E856-5177-49F0-B3FB-2B72507698BA}"/>
            </a:ext>
          </a:extLst>
        </xdr:cNvPr>
        <xdr:cNvSpPr txBox="1"/>
      </xdr:nvSpPr>
      <xdr:spPr>
        <a:xfrm>
          <a:off x="6737427" y="18111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15257</xdr:rowOff>
    </xdr:from>
    <xdr:ext cx="469744" cy="259045"/>
    <xdr:sp macro="" textlink="">
      <xdr:nvSpPr>
        <xdr:cNvPr id="490" name="n_1mainValue【市民会館】&#10;一人当たり面積">
          <a:extLst>
            <a:ext uri="{FF2B5EF4-FFF2-40B4-BE49-F238E27FC236}">
              <a16:creationId xmlns:a16="http://schemas.microsoft.com/office/drawing/2014/main" id="{EE646AF2-F69F-429B-AD99-A82FC262B2B5}"/>
            </a:ext>
          </a:extLst>
        </xdr:cNvPr>
        <xdr:cNvSpPr txBox="1"/>
      </xdr:nvSpPr>
      <xdr:spPr>
        <a:xfrm>
          <a:off x="9391727" y="1853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15257</xdr:rowOff>
    </xdr:from>
    <xdr:ext cx="469744" cy="259045"/>
    <xdr:sp macro="" textlink="">
      <xdr:nvSpPr>
        <xdr:cNvPr id="491" name="n_2mainValue【市民会館】&#10;一人当たり面積">
          <a:extLst>
            <a:ext uri="{FF2B5EF4-FFF2-40B4-BE49-F238E27FC236}">
              <a16:creationId xmlns:a16="http://schemas.microsoft.com/office/drawing/2014/main" id="{83A7F9F8-40BA-45F5-9A71-5461B875EF08}"/>
            </a:ext>
          </a:extLst>
        </xdr:cNvPr>
        <xdr:cNvSpPr txBox="1"/>
      </xdr:nvSpPr>
      <xdr:spPr>
        <a:xfrm>
          <a:off x="8515427" y="1853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15257</xdr:rowOff>
    </xdr:from>
    <xdr:ext cx="469744" cy="259045"/>
    <xdr:sp macro="" textlink="">
      <xdr:nvSpPr>
        <xdr:cNvPr id="492" name="n_3mainValue【市民会館】&#10;一人当たり面積">
          <a:extLst>
            <a:ext uri="{FF2B5EF4-FFF2-40B4-BE49-F238E27FC236}">
              <a16:creationId xmlns:a16="http://schemas.microsoft.com/office/drawing/2014/main" id="{1FF1E7BB-7E71-4382-8154-50EB19CFF7F6}"/>
            </a:ext>
          </a:extLst>
        </xdr:cNvPr>
        <xdr:cNvSpPr txBox="1"/>
      </xdr:nvSpPr>
      <xdr:spPr>
        <a:xfrm>
          <a:off x="7626427" y="1853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15257</xdr:rowOff>
    </xdr:from>
    <xdr:ext cx="469744" cy="259045"/>
    <xdr:sp macro="" textlink="">
      <xdr:nvSpPr>
        <xdr:cNvPr id="493" name="n_4mainValue【市民会館】&#10;一人当たり面積">
          <a:extLst>
            <a:ext uri="{FF2B5EF4-FFF2-40B4-BE49-F238E27FC236}">
              <a16:creationId xmlns:a16="http://schemas.microsoft.com/office/drawing/2014/main" id="{4F5AB7E3-55AD-4861-9792-15802C3A0632}"/>
            </a:ext>
          </a:extLst>
        </xdr:cNvPr>
        <xdr:cNvSpPr txBox="1"/>
      </xdr:nvSpPr>
      <xdr:spPr>
        <a:xfrm>
          <a:off x="6737427" y="1853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6BFC29C6-C973-4D80-976A-FE497298D42F}"/>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80147E12-B6F9-4F88-A454-2A67144FC7DA}"/>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69E86FD0-394C-432D-A12C-02469C6CBD97}"/>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473942DE-40DC-4C78-B5BD-156784596E65}"/>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54A04285-44E0-4786-9893-F3E05CFE0BC4}"/>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51000FB3-07E8-47A9-A3F5-5F1DDC0CA9CE}"/>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FC0A187E-138A-4B9E-BA1E-1BEF861060FE}"/>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AA92E0CC-5E5B-4255-9FC1-E0A2DEBA2D57}"/>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64FC923C-E93A-4816-BD41-2A559F6562B1}"/>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8A34A932-3473-4F09-81B9-FB88DDE10C22}"/>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151CF4EF-6A50-462F-BB0E-89A0D20E769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5" name="直線コネクタ 504">
          <a:extLst>
            <a:ext uri="{FF2B5EF4-FFF2-40B4-BE49-F238E27FC236}">
              <a16:creationId xmlns:a16="http://schemas.microsoft.com/office/drawing/2014/main" id="{602774D1-47F9-48C8-B964-EC1532937DE8}"/>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6" name="テキスト ボックス 505">
          <a:extLst>
            <a:ext uri="{FF2B5EF4-FFF2-40B4-BE49-F238E27FC236}">
              <a16:creationId xmlns:a16="http://schemas.microsoft.com/office/drawing/2014/main" id="{9EDA8BE3-EF6D-4896-B8C8-6CD38F769F89}"/>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7" name="直線コネクタ 506">
          <a:extLst>
            <a:ext uri="{FF2B5EF4-FFF2-40B4-BE49-F238E27FC236}">
              <a16:creationId xmlns:a16="http://schemas.microsoft.com/office/drawing/2014/main" id="{6845CBC7-CBD2-44B5-B6EB-A9E020C70A43}"/>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8" name="テキスト ボックス 507">
          <a:extLst>
            <a:ext uri="{FF2B5EF4-FFF2-40B4-BE49-F238E27FC236}">
              <a16:creationId xmlns:a16="http://schemas.microsoft.com/office/drawing/2014/main" id="{98DB69BB-5841-4538-A0BF-742BB9FBAEF9}"/>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9" name="直線コネクタ 508">
          <a:extLst>
            <a:ext uri="{FF2B5EF4-FFF2-40B4-BE49-F238E27FC236}">
              <a16:creationId xmlns:a16="http://schemas.microsoft.com/office/drawing/2014/main" id="{FCFA9EA6-5636-41F0-B998-C531504B4D6C}"/>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0" name="テキスト ボックス 509">
          <a:extLst>
            <a:ext uri="{FF2B5EF4-FFF2-40B4-BE49-F238E27FC236}">
              <a16:creationId xmlns:a16="http://schemas.microsoft.com/office/drawing/2014/main" id="{0DC6F22E-31EF-4729-A36A-BA88679ED775}"/>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1" name="直線コネクタ 510">
          <a:extLst>
            <a:ext uri="{FF2B5EF4-FFF2-40B4-BE49-F238E27FC236}">
              <a16:creationId xmlns:a16="http://schemas.microsoft.com/office/drawing/2014/main" id="{530FCC20-1904-446F-99E0-E8E841B5FDEE}"/>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2" name="テキスト ボックス 511">
          <a:extLst>
            <a:ext uri="{FF2B5EF4-FFF2-40B4-BE49-F238E27FC236}">
              <a16:creationId xmlns:a16="http://schemas.microsoft.com/office/drawing/2014/main" id="{7CE18AF6-0581-423D-9583-D85D50B1A00A}"/>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3" name="直線コネクタ 512">
          <a:extLst>
            <a:ext uri="{FF2B5EF4-FFF2-40B4-BE49-F238E27FC236}">
              <a16:creationId xmlns:a16="http://schemas.microsoft.com/office/drawing/2014/main" id="{C25F09D9-059C-4E93-A8E5-B7C97D876D1C}"/>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4" name="テキスト ボックス 513">
          <a:extLst>
            <a:ext uri="{FF2B5EF4-FFF2-40B4-BE49-F238E27FC236}">
              <a16:creationId xmlns:a16="http://schemas.microsoft.com/office/drawing/2014/main" id="{9CE5032F-0EE3-4E6D-9D82-5CC6BE55CB29}"/>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5" name="直線コネクタ 514">
          <a:extLst>
            <a:ext uri="{FF2B5EF4-FFF2-40B4-BE49-F238E27FC236}">
              <a16:creationId xmlns:a16="http://schemas.microsoft.com/office/drawing/2014/main" id="{E3D6C271-4489-4EBE-8812-653704C63F72}"/>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6" name="テキスト ボックス 515">
          <a:extLst>
            <a:ext uri="{FF2B5EF4-FFF2-40B4-BE49-F238E27FC236}">
              <a16:creationId xmlns:a16="http://schemas.microsoft.com/office/drawing/2014/main" id="{E27DDF49-24D8-4F74-883F-1889F3860409}"/>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C3EE1721-375A-45B2-AF5B-68284D8AECC4}"/>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8" name="【一般廃棄物処理施設】&#10;有形固定資産減価償却率グラフ枠">
          <a:extLst>
            <a:ext uri="{FF2B5EF4-FFF2-40B4-BE49-F238E27FC236}">
              <a16:creationId xmlns:a16="http://schemas.microsoft.com/office/drawing/2014/main" id="{1ACD9177-1985-4418-86FA-333E28F57C5E}"/>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519" name="直線コネクタ 518">
          <a:extLst>
            <a:ext uri="{FF2B5EF4-FFF2-40B4-BE49-F238E27FC236}">
              <a16:creationId xmlns:a16="http://schemas.microsoft.com/office/drawing/2014/main" id="{369973DB-C0FD-438E-8EB6-70B619D6FEE2}"/>
            </a:ext>
          </a:extLst>
        </xdr:cNvPr>
        <xdr:cNvCxnSpPr/>
      </xdr:nvCxnSpPr>
      <xdr:spPr>
        <a:xfrm flipV="1">
          <a:off x="16318864" y="5735683"/>
          <a:ext cx="0" cy="1557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20" name="【一般廃棄物処理施設】&#10;有形固定資産減価償却率最小値テキスト">
          <a:extLst>
            <a:ext uri="{FF2B5EF4-FFF2-40B4-BE49-F238E27FC236}">
              <a16:creationId xmlns:a16="http://schemas.microsoft.com/office/drawing/2014/main" id="{5B4C1769-447C-48B5-BA4B-9AE707DF6B89}"/>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21" name="直線コネクタ 520">
          <a:extLst>
            <a:ext uri="{FF2B5EF4-FFF2-40B4-BE49-F238E27FC236}">
              <a16:creationId xmlns:a16="http://schemas.microsoft.com/office/drawing/2014/main" id="{728E00D1-E066-4FAC-8310-784A2C2723E1}"/>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522" name="【一般廃棄物処理施設】&#10;有形固定資産減価償却率最大値テキスト">
          <a:extLst>
            <a:ext uri="{FF2B5EF4-FFF2-40B4-BE49-F238E27FC236}">
              <a16:creationId xmlns:a16="http://schemas.microsoft.com/office/drawing/2014/main" id="{5C9E000B-2294-444D-B69E-A76FDE81B2CB}"/>
            </a:ext>
          </a:extLst>
        </xdr:cNvPr>
        <xdr:cNvSpPr txBox="1"/>
      </xdr:nvSpPr>
      <xdr:spPr>
        <a:xfrm>
          <a:off x="16357600" y="55109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523" name="直線コネクタ 522">
          <a:extLst>
            <a:ext uri="{FF2B5EF4-FFF2-40B4-BE49-F238E27FC236}">
              <a16:creationId xmlns:a16="http://schemas.microsoft.com/office/drawing/2014/main" id="{237AB899-3606-401B-B0E4-FB98D50F51B0}"/>
            </a:ext>
          </a:extLst>
        </xdr:cNvPr>
        <xdr:cNvCxnSpPr/>
      </xdr:nvCxnSpPr>
      <xdr:spPr>
        <a:xfrm>
          <a:off x="16230600" y="5735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82567</xdr:rowOff>
    </xdr:from>
    <xdr:ext cx="405111" cy="259045"/>
    <xdr:sp macro="" textlink="">
      <xdr:nvSpPr>
        <xdr:cNvPr id="524" name="【一般廃棄物処理施設】&#10;有形固定資産減価償却率平均値テキスト">
          <a:extLst>
            <a:ext uri="{FF2B5EF4-FFF2-40B4-BE49-F238E27FC236}">
              <a16:creationId xmlns:a16="http://schemas.microsoft.com/office/drawing/2014/main" id="{7476571A-DDC6-41A6-A1F9-190E1894E538}"/>
            </a:ext>
          </a:extLst>
        </xdr:cNvPr>
        <xdr:cNvSpPr txBox="1"/>
      </xdr:nvSpPr>
      <xdr:spPr>
        <a:xfrm>
          <a:off x="16357600" y="64262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59690</xdr:rowOff>
    </xdr:from>
    <xdr:to>
      <xdr:col>85</xdr:col>
      <xdr:colOff>177800</xdr:colOff>
      <xdr:row>38</xdr:row>
      <xdr:rowOff>161290</xdr:rowOff>
    </xdr:to>
    <xdr:sp macro="" textlink="">
      <xdr:nvSpPr>
        <xdr:cNvPr id="525" name="フローチャート: 判断 524">
          <a:extLst>
            <a:ext uri="{FF2B5EF4-FFF2-40B4-BE49-F238E27FC236}">
              <a16:creationId xmlns:a16="http://schemas.microsoft.com/office/drawing/2014/main" id="{7A09ED08-DB60-495A-AF21-5CA8EF9A4D19}"/>
            </a:ext>
          </a:extLst>
        </xdr:cNvPr>
        <xdr:cNvSpPr/>
      </xdr:nvSpPr>
      <xdr:spPr>
        <a:xfrm>
          <a:off x="16268700" y="657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120106</xdr:rowOff>
    </xdr:from>
    <xdr:to>
      <xdr:col>81</xdr:col>
      <xdr:colOff>101600</xdr:colOff>
      <xdr:row>39</xdr:row>
      <xdr:rowOff>50256</xdr:rowOff>
    </xdr:to>
    <xdr:sp macro="" textlink="">
      <xdr:nvSpPr>
        <xdr:cNvPr id="526" name="フローチャート: 判断 525">
          <a:extLst>
            <a:ext uri="{FF2B5EF4-FFF2-40B4-BE49-F238E27FC236}">
              <a16:creationId xmlns:a16="http://schemas.microsoft.com/office/drawing/2014/main" id="{0EE94CD0-0588-4E72-B357-FBFC6CE609BE}"/>
            </a:ext>
          </a:extLst>
        </xdr:cNvPr>
        <xdr:cNvSpPr/>
      </xdr:nvSpPr>
      <xdr:spPr>
        <a:xfrm>
          <a:off x="15430500" y="663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105410</xdr:rowOff>
    </xdr:from>
    <xdr:to>
      <xdr:col>76</xdr:col>
      <xdr:colOff>165100</xdr:colOff>
      <xdr:row>39</xdr:row>
      <xdr:rowOff>35560</xdr:rowOff>
    </xdr:to>
    <xdr:sp macro="" textlink="">
      <xdr:nvSpPr>
        <xdr:cNvPr id="527" name="フローチャート: 判断 526">
          <a:extLst>
            <a:ext uri="{FF2B5EF4-FFF2-40B4-BE49-F238E27FC236}">
              <a16:creationId xmlns:a16="http://schemas.microsoft.com/office/drawing/2014/main" id="{152E0465-9A72-491D-895D-41FBB7857F0A}"/>
            </a:ext>
          </a:extLst>
        </xdr:cNvPr>
        <xdr:cNvSpPr/>
      </xdr:nvSpPr>
      <xdr:spPr>
        <a:xfrm>
          <a:off x="14541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131535</xdr:rowOff>
    </xdr:from>
    <xdr:to>
      <xdr:col>72</xdr:col>
      <xdr:colOff>38100</xdr:colOff>
      <xdr:row>39</xdr:row>
      <xdr:rowOff>61685</xdr:rowOff>
    </xdr:to>
    <xdr:sp macro="" textlink="">
      <xdr:nvSpPr>
        <xdr:cNvPr id="528" name="フローチャート: 判断 527">
          <a:extLst>
            <a:ext uri="{FF2B5EF4-FFF2-40B4-BE49-F238E27FC236}">
              <a16:creationId xmlns:a16="http://schemas.microsoft.com/office/drawing/2014/main" id="{443F1FED-11E0-4E8A-B3AC-ED41D9318948}"/>
            </a:ext>
          </a:extLst>
        </xdr:cNvPr>
        <xdr:cNvSpPr/>
      </xdr:nvSpPr>
      <xdr:spPr>
        <a:xfrm>
          <a:off x="13652500" y="664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133169</xdr:rowOff>
    </xdr:from>
    <xdr:to>
      <xdr:col>67</xdr:col>
      <xdr:colOff>101600</xdr:colOff>
      <xdr:row>39</xdr:row>
      <xdr:rowOff>63319</xdr:rowOff>
    </xdr:to>
    <xdr:sp macro="" textlink="">
      <xdr:nvSpPr>
        <xdr:cNvPr id="529" name="フローチャート: 判断 528">
          <a:extLst>
            <a:ext uri="{FF2B5EF4-FFF2-40B4-BE49-F238E27FC236}">
              <a16:creationId xmlns:a16="http://schemas.microsoft.com/office/drawing/2014/main" id="{34502704-DE97-471C-9FFA-AA6275225170}"/>
            </a:ext>
          </a:extLst>
        </xdr:cNvPr>
        <xdr:cNvSpPr/>
      </xdr:nvSpPr>
      <xdr:spPr>
        <a:xfrm>
          <a:off x="12763500" y="664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A8F997E7-51E9-4668-9D11-269281EE2E5D}"/>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CF6A6D4A-09AC-4588-A9B5-D0F893D581CF}"/>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3180AF23-775F-4B3D-8894-519FE75E630E}"/>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A984BBFE-FF25-4C4E-849E-389AC36A83D6}"/>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B2E582CE-53DF-4608-9E08-A350E2A25A99}"/>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56424</xdr:rowOff>
    </xdr:from>
    <xdr:to>
      <xdr:col>85</xdr:col>
      <xdr:colOff>177800</xdr:colOff>
      <xdr:row>41</xdr:row>
      <xdr:rowOff>158024</xdr:rowOff>
    </xdr:to>
    <xdr:sp macro="" textlink="">
      <xdr:nvSpPr>
        <xdr:cNvPr id="535" name="楕円 534">
          <a:extLst>
            <a:ext uri="{FF2B5EF4-FFF2-40B4-BE49-F238E27FC236}">
              <a16:creationId xmlns:a16="http://schemas.microsoft.com/office/drawing/2014/main" id="{FDC62980-196B-4EFC-94E5-367C88B39CA2}"/>
            </a:ext>
          </a:extLst>
        </xdr:cNvPr>
        <xdr:cNvSpPr/>
      </xdr:nvSpPr>
      <xdr:spPr>
        <a:xfrm>
          <a:off x="16268700" y="7085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34851</xdr:rowOff>
    </xdr:from>
    <xdr:ext cx="405111" cy="259045"/>
    <xdr:sp macro="" textlink="">
      <xdr:nvSpPr>
        <xdr:cNvPr id="536" name="【一般廃棄物処理施設】&#10;有形固定資産減価償却率該当値テキスト">
          <a:extLst>
            <a:ext uri="{FF2B5EF4-FFF2-40B4-BE49-F238E27FC236}">
              <a16:creationId xmlns:a16="http://schemas.microsoft.com/office/drawing/2014/main" id="{FA3228A5-2186-4839-B325-530FCF56F10A}"/>
            </a:ext>
          </a:extLst>
        </xdr:cNvPr>
        <xdr:cNvSpPr txBox="1"/>
      </xdr:nvSpPr>
      <xdr:spPr>
        <a:xfrm>
          <a:off x="16357600" y="7064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129903</xdr:rowOff>
    </xdr:from>
    <xdr:to>
      <xdr:col>81</xdr:col>
      <xdr:colOff>101600</xdr:colOff>
      <xdr:row>40</xdr:row>
      <xdr:rowOff>60053</xdr:rowOff>
    </xdr:to>
    <xdr:sp macro="" textlink="">
      <xdr:nvSpPr>
        <xdr:cNvPr id="537" name="楕円 536">
          <a:extLst>
            <a:ext uri="{FF2B5EF4-FFF2-40B4-BE49-F238E27FC236}">
              <a16:creationId xmlns:a16="http://schemas.microsoft.com/office/drawing/2014/main" id="{3D18F77F-E6FB-498F-A028-12450EBE94DB}"/>
            </a:ext>
          </a:extLst>
        </xdr:cNvPr>
        <xdr:cNvSpPr/>
      </xdr:nvSpPr>
      <xdr:spPr>
        <a:xfrm>
          <a:off x="15430500" y="6816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9253</xdr:rowOff>
    </xdr:from>
    <xdr:to>
      <xdr:col>85</xdr:col>
      <xdr:colOff>127000</xdr:colOff>
      <xdr:row>41</xdr:row>
      <xdr:rowOff>107224</xdr:rowOff>
    </xdr:to>
    <xdr:cxnSp macro="">
      <xdr:nvCxnSpPr>
        <xdr:cNvPr id="538" name="直線コネクタ 537">
          <a:extLst>
            <a:ext uri="{FF2B5EF4-FFF2-40B4-BE49-F238E27FC236}">
              <a16:creationId xmlns:a16="http://schemas.microsoft.com/office/drawing/2014/main" id="{A7894ED4-6B7A-4499-8AB1-08461FAF0F33}"/>
            </a:ext>
          </a:extLst>
        </xdr:cNvPr>
        <xdr:cNvCxnSpPr/>
      </xdr:nvCxnSpPr>
      <xdr:spPr>
        <a:xfrm>
          <a:off x="15481300" y="6867253"/>
          <a:ext cx="838200" cy="269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2540</xdr:rowOff>
    </xdr:from>
    <xdr:to>
      <xdr:col>76</xdr:col>
      <xdr:colOff>165100</xdr:colOff>
      <xdr:row>41</xdr:row>
      <xdr:rowOff>104140</xdr:rowOff>
    </xdr:to>
    <xdr:sp macro="" textlink="">
      <xdr:nvSpPr>
        <xdr:cNvPr id="539" name="楕円 538">
          <a:extLst>
            <a:ext uri="{FF2B5EF4-FFF2-40B4-BE49-F238E27FC236}">
              <a16:creationId xmlns:a16="http://schemas.microsoft.com/office/drawing/2014/main" id="{7CAB50E9-C046-446B-A462-8FC4281035F6}"/>
            </a:ext>
          </a:extLst>
        </xdr:cNvPr>
        <xdr:cNvSpPr/>
      </xdr:nvSpPr>
      <xdr:spPr>
        <a:xfrm>
          <a:off x="14541500" y="703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9253</xdr:rowOff>
    </xdr:from>
    <xdr:to>
      <xdr:col>81</xdr:col>
      <xdr:colOff>50800</xdr:colOff>
      <xdr:row>41</xdr:row>
      <xdr:rowOff>53340</xdr:rowOff>
    </xdr:to>
    <xdr:cxnSp macro="">
      <xdr:nvCxnSpPr>
        <xdr:cNvPr id="540" name="直線コネクタ 539">
          <a:extLst>
            <a:ext uri="{FF2B5EF4-FFF2-40B4-BE49-F238E27FC236}">
              <a16:creationId xmlns:a16="http://schemas.microsoft.com/office/drawing/2014/main" id="{54B1B583-52FD-4987-86C0-5B192074FC5F}"/>
            </a:ext>
          </a:extLst>
        </xdr:cNvPr>
        <xdr:cNvCxnSpPr/>
      </xdr:nvCxnSpPr>
      <xdr:spPr>
        <a:xfrm flipV="1">
          <a:off x="14592300" y="6867253"/>
          <a:ext cx="889000" cy="215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144599</xdr:rowOff>
    </xdr:from>
    <xdr:to>
      <xdr:col>72</xdr:col>
      <xdr:colOff>38100</xdr:colOff>
      <xdr:row>41</xdr:row>
      <xdr:rowOff>74749</xdr:rowOff>
    </xdr:to>
    <xdr:sp macro="" textlink="">
      <xdr:nvSpPr>
        <xdr:cNvPr id="541" name="楕円 540">
          <a:extLst>
            <a:ext uri="{FF2B5EF4-FFF2-40B4-BE49-F238E27FC236}">
              <a16:creationId xmlns:a16="http://schemas.microsoft.com/office/drawing/2014/main" id="{2F976817-5504-43C5-9635-5D0C2463DA13}"/>
            </a:ext>
          </a:extLst>
        </xdr:cNvPr>
        <xdr:cNvSpPr/>
      </xdr:nvSpPr>
      <xdr:spPr>
        <a:xfrm>
          <a:off x="13652500" y="7002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23949</xdr:rowOff>
    </xdr:from>
    <xdr:to>
      <xdr:col>76</xdr:col>
      <xdr:colOff>114300</xdr:colOff>
      <xdr:row>41</xdr:row>
      <xdr:rowOff>53340</xdr:rowOff>
    </xdr:to>
    <xdr:cxnSp macro="">
      <xdr:nvCxnSpPr>
        <xdr:cNvPr id="542" name="直線コネクタ 541">
          <a:extLst>
            <a:ext uri="{FF2B5EF4-FFF2-40B4-BE49-F238E27FC236}">
              <a16:creationId xmlns:a16="http://schemas.microsoft.com/office/drawing/2014/main" id="{A06451C7-843A-4613-B540-8FD0233C05A4}"/>
            </a:ext>
          </a:extLst>
        </xdr:cNvPr>
        <xdr:cNvCxnSpPr/>
      </xdr:nvCxnSpPr>
      <xdr:spPr>
        <a:xfrm>
          <a:off x="13703300" y="7053399"/>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113574</xdr:rowOff>
    </xdr:from>
    <xdr:to>
      <xdr:col>67</xdr:col>
      <xdr:colOff>101600</xdr:colOff>
      <xdr:row>41</xdr:row>
      <xdr:rowOff>43724</xdr:rowOff>
    </xdr:to>
    <xdr:sp macro="" textlink="">
      <xdr:nvSpPr>
        <xdr:cNvPr id="543" name="楕円 542">
          <a:extLst>
            <a:ext uri="{FF2B5EF4-FFF2-40B4-BE49-F238E27FC236}">
              <a16:creationId xmlns:a16="http://schemas.microsoft.com/office/drawing/2014/main" id="{E7ACABC0-07DD-45ED-9660-F198288F5B60}"/>
            </a:ext>
          </a:extLst>
        </xdr:cNvPr>
        <xdr:cNvSpPr/>
      </xdr:nvSpPr>
      <xdr:spPr>
        <a:xfrm>
          <a:off x="12763500" y="6971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164374</xdr:rowOff>
    </xdr:from>
    <xdr:to>
      <xdr:col>71</xdr:col>
      <xdr:colOff>177800</xdr:colOff>
      <xdr:row>41</xdr:row>
      <xdr:rowOff>23949</xdr:rowOff>
    </xdr:to>
    <xdr:cxnSp macro="">
      <xdr:nvCxnSpPr>
        <xdr:cNvPr id="544" name="直線コネクタ 543">
          <a:extLst>
            <a:ext uri="{FF2B5EF4-FFF2-40B4-BE49-F238E27FC236}">
              <a16:creationId xmlns:a16="http://schemas.microsoft.com/office/drawing/2014/main" id="{18F5F74E-0622-4E81-8C59-5099078887B9}"/>
            </a:ext>
          </a:extLst>
        </xdr:cNvPr>
        <xdr:cNvCxnSpPr/>
      </xdr:nvCxnSpPr>
      <xdr:spPr>
        <a:xfrm>
          <a:off x="12814300" y="7022374"/>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66783</xdr:rowOff>
    </xdr:from>
    <xdr:ext cx="405111" cy="259045"/>
    <xdr:sp macro="" textlink="">
      <xdr:nvSpPr>
        <xdr:cNvPr id="545" name="n_1aveValue【一般廃棄物処理施設】&#10;有形固定資産減価償却率">
          <a:extLst>
            <a:ext uri="{FF2B5EF4-FFF2-40B4-BE49-F238E27FC236}">
              <a16:creationId xmlns:a16="http://schemas.microsoft.com/office/drawing/2014/main" id="{CDCCC6CA-5718-42C7-BBC7-752CCE0514B2}"/>
            </a:ext>
          </a:extLst>
        </xdr:cNvPr>
        <xdr:cNvSpPr txBox="1"/>
      </xdr:nvSpPr>
      <xdr:spPr>
        <a:xfrm>
          <a:off x="15266044" y="641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52087</xdr:rowOff>
    </xdr:from>
    <xdr:ext cx="405111" cy="259045"/>
    <xdr:sp macro="" textlink="">
      <xdr:nvSpPr>
        <xdr:cNvPr id="546" name="n_2aveValue【一般廃棄物処理施設】&#10;有形固定資産減価償却率">
          <a:extLst>
            <a:ext uri="{FF2B5EF4-FFF2-40B4-BE49-F238E27FC236}">
              <a16:creationId xmlns:a16="http://schemas.microsoft.com/office/drawing/2014/main" id="{D88FE49B-4A82-49B8-884F-DC07A95FE693}"/>
            </a:ext>
          </a:extLst>
        </xdr:cNvPr>
        <xdr:cNvSpPr txBox="1"/>
      </xdr:nvSpPr>
      <xdr:spPr>
        <a:xfrm>
          <a:off x="14389744" y="6395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78213</xdr:rowOff>
    </xdr:from>
    <xdr:ext cx="405111" cy="259045"/>
    <xdr:sp macro="" textlink="">
      <xdr:nvSpPr>
        <xdr:cNvPr id="547" name="n_3aveValue【一般廃棄物処理施設】&#10;有形固定資産減価償却率">
          <a:extLst>
            <a:ext uri="{FF2B5EF4-FFF2-40B4-BE49-F238E27FC236}">
              <a16:creationId xmlns:a16="http://schemas.microsoft.com/office/drawing/2014/main" id="{D14E7949-29DB-4F18-8060-0DB72856E2EF}"/>
            </a:ext>
          </a:extLst>
        </xdr:cNvPr>
        <xdr:cNvSpPr txBox="1"/>
      </xdr:nvSpPr>
      <xdr:spPr>
        <a:xfrm>
          <a:off x="13500744" y="6421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79846</xdr:rowOff>
    </xdr:from>
    <xdr:ext cx="405111" cy="259045"/>
    <xdr:sp macro="" textlink="">
      <xdr:nvSpPr>
        <xdr:cNvPr id="548" name="n_4aveValue【一般廃棄物処理施設】&#10;有形固定資産減価償却率">
          <a:extLst>
            <a:ext uri="{FF2B5EF4-FFF2-40B4-BE49-F238E27FC236}">
              <a16:creationId xmlns:a16="http://schemas.microsoft.com/office/drawing/2014/main" id="{FB709E81-53FB-4AEF-A8FC-E87ED0798C85}"/>
            </a:ext>
          </a:extLst>
        </xdr:cNvPr>
        <xdr:cNvSpPr txBox="1"/>
      </xdr:nvSpPr>
      <xdr:spPr>
        <a:xfrm>
          <a:off x="12611744" y="6423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51180</xdr:rowOff>
    </xdr:from>
    <xdr:ext cx="405111" cy="259045"/>
    <xdr:sp macro="" textlink="">
      <xdr:nvSpPr>
        <xdr:cNvPr id="549" name="n_1mainValue【一般廃棄物処理施設】&#10;有形固定資産減価償却率">
          <a:extLst>
            <a:ext uri="{FF2B5EF4-FFF2-40B4-BE49-F238E27FC236}">
              <a16:creationId xmlns:a16="http://schemas.microsoft.com/office/drawing/2014/main" id="{B1A44837-2F4D-4E7C-BEEC-DC8259272C2E}"/>
            </a:ext>
          </a:extLst>
        </xdr:cNvPr>
        <xdr:cNvSpPr txBox="1"/>
      </xdr:nvSpPr>
      <xdr:spPr>
        <a:xfrm>
          <a:off x="15266044" y="6909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95267</xdr:rowOff>
    </xdr:from>
    <xdr:ext cx="405111" cy="259045"/>
    <xdr:sp macro="" textlink="">
      <xdr:nvSpPr>
        <xdr:cNvPr id="550" name="n_2mainValue【一般廃棄物処理施設】&#10;有形固定資産減価償却率">
          <a:extLst>
            <a:ext uri="{FF2B5EF4-FFF2-40B4-BE49-F238E27FC236}">
              <a16:creationId xmlns:a16="http://schemas.microsoft.com/office/drawing/2014/main" id="{72419EB6-4DDB-4DEF-9D9B-C3A8E01CE18E}"/>
            </a:ext>
          </a:extLst>
        </xdr:cNvPr>
        <xdr:cNvSpPr txBox="1"/>
      </xdr:nvSpPr>
      <xdr:spPr>
        <a:xfrm>
          <a:off x="14389744" y="7124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65876</xdr:rowOff>
    </xdr:from>
    <xdr:ext cx="405111" cy="259045"/>
    <xdr:sp macro="" textlink="">
      <xdr:nvSpPr>
        <xdr:cNvPr id="551" name="n_3mainValue【一般廃棄物処理施設】&#10;有形固定資産減価償却率">
          <a:extLst>
            <a:ext uri="{FF2B5EF4-FFF2-40B4-BE49-F238E27FC236}">
              <a16:creationId xmlns:a16="http://schemas.microsoft.com/office/drawing/2014/main" id="{0ABA0D4B-2F2C-47E4-9419-6ACF796D48D3}"/>
            </a:ext>
          </a:extLst>
        </xdr:cNvPr>
        <xdr:cNvSpPr txBox="1"/>
      </xdr:nvSpPr>
      <xdr:spPr>
        <a:xfrm>
          <a:off x="13500744" y="70953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34851</xdr:rowOff>
    </xdr:from>
    <xdr:ext cx="405111" cy="259045"/>
    <xdr:sp macro="" textlink="">
      <xdr:nvSpPr>
        <xdr:cNvPr id="552" name="n_4mainValue【一般廃棄物処理施設】&#10;有形固定資産減価償却率">
          <a:extLst>
            <a:ext uri="{FF2B5EF4-FFF2-40B4-BE49-F238E27FC236}">
              <a16:creationId xmlns:a16="http://schemas.microsoft.com/office/drawing/2014/main" id="{DE4E55FB-140A-4750-92FD-8BFA4CB20243}"/>
            </a:ext>
          </a:extLst>
        </xdr:cNvPr>
        <xdr:cNvSpPr txBox="1"/>
      </xdr:nvSpPr>
      <xdr:spPr>
        <a:xfrm>
          <a:off x="12611744" y="7064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a:extLst>
            <a:ext uri="{FF2B5EF4-FFF2-40B4-BE49-F238E27FC236}">
              <a16:creationId xmlns:a16="http://schemas.microsoft.com/office/drawing/2014/main" id="{F619C77A-EF51-4084-BD38-C98A8C94398F}"/>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a:extLst>
            <a:ext uri="{FF2B5EF4-FFF2-40B4-BE49-F238E27FC236}">
              <a16:creationId xmlns:a16="http://schemas.microsoft.com/office/drawing/2014/main" id="{2E516881-E787-4C56-B180-01C2B33E68E9}"/>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a:extLst>
            <a:ext uri="{FF2B5EF4-FFF2-40B4-BE49-F238E27FC236}">
              <a16:creationId xmlns:a16="http://schemas.microsoft.com/office/drawing/2014/main" id="{7B5D49F8-929D-4404-B335-615343289627}"/>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a:extLst>
            <a:ext uri="{FF2B5EF4-FFF2-40B4-BE49-F238E27FC236}">
              <a16:creationId xmlns:a16="http://schemas.microsoft.com/office/drawing/2014/main" id="{E26F3563-09F7-4896-9BDC-C3817B8D011C}"/>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a:extLst>
            <a:ext uri="{FF2B5EF4-FFF2-40B4-BE49-F238E27FC236}">
              <a16:creationId xmlns:a16="http://schemas.microsoft.com/office/drawing/2014/main" id="{4E526922-2D70-4523-920A-60C234D84CB9}"/>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a:extLst>
            <a:ext uri="{FF2B5EF4-FFF2-40B4-BE49-F238E27FC236}">
              <a16:creationId xmlns:a16="http://schemas.microsoft.com/office/drawing/2014/main" id="{38D5B510-C5D3-4874-BFF6-BBA2064BDDA6}"/>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a:extLst>
            <a:ext uri="{FF2B5EF4-FFF2-40B4-BE49-F238E27FC236}">
              <a16:creationId xmlns:a16="http://schemas.microsoft.com/office/drawing/2014/main" id="{28B3FE4B-EA30-4EB8-8447-BD9F3BCDF13B}"/>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a:extLst>
            <a:ext uri="{FF2B5EF4-FFF2-40B4-BE49-F238E27FC236}">
              <a16:creationId xmlns:a16="http://schemas.microsoft.com/office/drawing/2014/main" id="{BB2C96C1-8A7E-459B-81EE-C50949841699}"/>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a:extLst>
            <a:ext uri="{FF2B5EF4-FFF2-40B4-BE49-F238E27FC236}">
              <a16:creationId xmlns:a16="http://schemas.microsoft.com/office/drawing/2014/main" id="{57A28C3F-453B-41E4-B5F4-175AC39C218A}"/>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a:extLst>
            <a:ext uri="{FF2B5EF4-FFF2-40B4-BE49-F238E27FC236}">
              <a16:creationId xmlns:a16="http://schemas.microsoft.com/office/drawing/2014/main" id="{617A3543-1548-458F-A950-0739BD5B4735}"/>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3" name="直線コネクタ 562">
          <a:extLst>
            <a:ext uri="{FF2B5EF4-FFF2-40B4-BE49-F238E27FC236}">
              <a16:creationId xmlns:a16="http://schemas.microsoft.com/office/drawing/2014/main" id="{8A52392C-4794-4D60-9FEA-6F7924DCA348}"/>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4" name="テキスト ボックス 563">
          <a:extLst>
            <a:ext uri="{FF2B5EF4-FFF2-40B4-BE49-F238E27FC236}">
              <a16:creationId xmlns:a16="http://schemas.microsoft.com/office/drawing/2014/main" id="{045E21E1-F133-45F7-B863-1BF70BAD482E}"/>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5" name="直線コネクタ 564">
          <a:extLst>
            <a:ext uri="{FF2B5EF4-FFF2-40B4-BE49-F238E27FC236}">
              <a16:creationId xmlns:a16="http://schemas.microsoft.com/office/drawing/2014/main" id="{DAB7975F-0101-409C-BA65-7C9C97155FC1}"/>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6" name="テキスト ボックス 565">
          <a:extLst>
            <a:ext uri="{FF2B5EF4-FFF2-40B4-BE49-F238E27FC236}">
              <a16:creationId xmlns:a16="http://schemas.microsoft.com/office/drawing/2014/main" id="{A974C4BA-485C-41A4-9CF8-B5637890DD98}"/>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7" name="直線コネクタ 566">
          <a:extLst>
            <a:ext uri="{FF2B5EF4-FFF2-40B4-BE49-F238E27FC236}">
              <a16:creationId xmlns:a16="http://schemas.microsoft.com/office/drawing/2014/main" id="{D75CD320-68C2-4B63-8284-9F4F45A6BAB8}"/>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8" name="テキスト ボックス 567">
          <a:extLst>
            <a:ext uri="{FF2B5EF4-FFF2-40B4-BE49-F238E27FC236}">
              <a16:creationId xmlns:a16="http://schemas.microsoft.com/office/drawing/2014/main" id="{E158BAD9-3D58-49D8-9AFD-7EA607F6EEFC}"/>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9" name="直線コネクタ 568">
          <a:extLst>
            <a:ext uri="{FF2B5EF4-FFF2-40B4-BE49-F238E27FC236}">
              <a16:creationId xmlns:a16="http://schemas.microsoft.com/office/drawing/2014/main" id="{66B96C78-3D40-4861-BF96-73A44FEBFCA1}"/>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70" name="テキスト ボックス 569">
          <a:extLst>
            <a:ext uri="{FF2B5EF4-FFF2-40B4-BE49-F238E27FC236}">
              <a16:creationId xmlns:a16="http://schemas.microsoft.com/office/drawing/2014/main" id="{756804A5-0C1E-4BAE-A7E6-CB5A7056C650}"/>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1" name="直線コネクタ 570">
          <a:extLst>
            <a:ext uri="{FF2B5EF4-FFF2-40B4-BE49-F238E27FC236}">
              <a16:creationId xmlns:a16="http://schemas.microsoft.com/office/drawing/2014/main" id="{EE98085C-F0A8-4431-8631-D2C69D496A24}"/>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2" name="テキスト ボックス 571">
          <a:extLst>
            <a:ext uri="{FF2B5EF4-FFF2-40B4-BE49-F238E27FC236}">
              <a16:creationId xmlns:a16="http://schemas.microsoft.com/office/drawing/2014/main" id="{C8B7234A-3C54-4BE3-B9ED-0E9930FEE772}"/>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3" name="【一般廃棄物処理施設】&#10;一人当たり有形固定資産（償却資産）額グラフ枠">
          <a:extLst>
            <a:ext uri="{FF2B5EF4-FFF2-40B4-BE49-F238E27FC236}">
              <a16:creationId xmlns:a16="http://schemas.microsoft.com/office/drawing/2014/main" id="{CB5D557E-1E58-45C1-881A-48EC4645BB13}"/>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1171</xdr:rowOff>
    </xdr:from>
    <xdr:to>
      <xdr:col>116</xdr:col>
      <xdr:colOff>62864</xdr:colOff>
      <xdr:row>41</xdr:row>
      <xdr:rowOff>130715</xdr:rowOff>
    </xdr:to>
    <xdr:cxnSp macro="">
      <xdr:nvCxnSpPr>
        <xdr:cNvPr id="574" name="直線コネクタ 573">
          <a:extLst>
            <a:ext uri="{FF2B5EF4-FFF2-40B4-BE49-F238E27FC236}">
              <a16:creationId xmlns:a16="http://schemas.microsoft.com/office/drawing/2014/main" id="{94C52B33-49AF-4240-B0FA-109B29D89A93}"/>
            </a:ext>
          </a:extLst>
        </xdr:cNvPr>
        <xdr:cNvCxnSpPr/>
      </xdr:nvCxnSpPr>
      <xdr:spPr>
        <a:xfrm flipV="1">
          <a:off x="22160864" y="5659021"/>
          <a:ext cx="0" cy="1501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134542</xdr:rowOff>
    </xdr:from>
    <xdr:ext cx="469744" cy="259045"/>
    <xdr:sp macro="" textlink="">
      <xdr:nvSpPr>
        <xdr:cNvPr id="575" name="【一般廃棄物処理施設】&#10;一人当たり有形固定資産（償却資産）額最小値テキスト">
          <a:extLst>
            <a:ext uri="{FF2B5EF4-FFF2-40B4-BE49-F238E27FC236}">
              <a16:creationId xmlns:a16="http://schemas.microsoft.com/office/drawing/2014/main" id="{69339CC3-AAFD-4097-9B54-4422843AC406}"/>
            </a:ext>
          </a:extLst>
        </xdr:cNvPr>
        <xdr:cNvSpPr txBox="1"/>
      </xdr:nvSpPr>
      <xdr:spPr>
        <a:xfrm>
          <a:off x="22199600" y="7163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130715</xdr:rowOff>
    </xdr:from>
    <xdr:to>
      <xdr:col>116</xdr:col>
      <xdr:colOff>152400</xdr:colOff>
      <xdr:row>41</xdr:row>
      <xdr:rowOff>130715</xdr:rowOff>
    </xdr:to>
    <xdr:cxnSp macro="">
      <xdr:nvCxnSpPr>
        <xdr:cNvPr id="576" name="直線コネクタ 575">
          <a:extLst>
            <a:ext uri="{FF2B5EF4-FFF2-40B4-BE49-F238E27FC236}">
              <a16:creationId xmlns:a16="http://schemas.microsoft.com/office/drawing/2014/main" id="{6A52F006-11B5-4BB4-9787-757D71455534}"/>
            </a:ext>
          </a:extLst>
        </xdr:cNvPr>
        <xdr:cNvCxnSpPr/>
      </xdr:nvCxnSpPr>
      <xdr:spPr>
        <a:xfrm>
          <a:off x="22072600" y="7160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119298</xdr:rowOff>
    </xdr:from>
    <xdr:ext cx="599010" cy="259045"/>
    <xdr:sp macro="" textlink="">
      <xdr:nvSpPr>
        <xdr:cNvPr id="577" name="【一般廃棄物処理施設】&#10;一人当たり有形固定資産（償却資産）額最大値テキスト">
          <a:extLst>
            <a:ext uri="{FF2B5EF4-FFF2-40B4-BE49-F238E27FC236}">
              <a16:creationId xmlns:a16="http://schemas.microsoft.com/office/drawing/2014/main" id="{44F79445-A6CD-4F3A-A771-676AB6FE493C}"/>
            </a:ext>
          </a:extLst>
        </xdr:cNvPr>
        <xdr:cNvSpPr txBox="1"/>
      </xdr:nvSpPr>
      <xdr:spPr>
        <a:xfrm>
          <a:off x="22199600" y="5434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1171</xdr:rowOff>
    </xdr:from>
    <xdr:to>
      <xdr:col>116</xdr:col>
      <xdr:colOff>152400</xdr:colOff>
      <xdr:row>33</xdr:row>
      <xdr:rowOff>1171</xdr:rowOff>
    </xdr:to>
    <xdr:cxnSp macro="">
      <xdr:nvCxnSpPr>
        <xdr:cNvPr id="578" name="直線コネクタ 577">
          <a:extLst>
            <a:ext uri="{FF2B5EF4-FFF2-40B4-BE49-F238E27FC236}">
              <a16:creationId xmlns:a16="http://schemas.microsoft.com/office/drawing/2014/main" id="{0ABFBAEE-8365-49A3-AFE4-7F1609BA8C36}"/>
            </a:ext>
          </a:extLst>
        </xdr:cNvPr>
        <xdr:cNvCxnSpPr/>
      </xdr:nvCxnSpPr>
      <xdr:spPr>
        <a:xfrm>
          <a:off x="22072600" y="5659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67034</xdr:rowOff>
    </xdr:from>
    <xdr:ext cx="534377" cy="259045"/>
    <xdr:sp macro="" textlink="">
      <xdr:nvSpPr>
        <xdr:cNvPr id="579" name="【一般廃棄物処理施設】&#10;一人当たり有形固定資産（償却資産）額平均値テキスト">
          <a:extLst>
            <a:ext uri="{FF2B5EF4-FFF2-40B4-BE49-F238E27FC236}">
              <a16:creationId xmlns:a16="http://schemas.microsoft.com/office/drawing/2014/main" id="{A707BAD7-19F0-4393-B164-3913A4BBF126}"/>
            </a:ext>
          </a:extLst>
        </xdr:cNvPr>
        <xdr:cNvSpPr txBox="1"/>
      </xdr:nvSpPr>
      <xdr:spPr>
        <a:xfrm>
          <a:off x="22199600" y="67535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44157</xdr:rowOff>
    </xdr:from>
    <xdr:to>
      <xdr:col>116</xdr:col>
      <xdr:colOff>114300</xdr:colOff>
      <xdr:row>40</xdr:row>
      <xdr:rowOff>145757</xdr:rowOff>
    </xdr:to>
    <xdr:sp macro="" textlink="">
      <xdr:nvSpPr>
        <xdr:cNvPr id="580" name="フローチャート: 判断 579">
          <a:extLst>
            <a:ext uri="{FF2B5EF4-FFF2-40B4-BE49-F238E27FC236}">
              <a16:creationId xmlns:a16="http://schemas.microsoft.com/office/drawing/2014/main" id="{EEAA38E9-49F3-404D-B881-60EAD7C2D525}"/>
            </a:ext>
          </a:extLst>
        </xdr:cNvPr>
        <xdr:cNvSpPr/>
      </xdr:nvSpPr>
      <xdr:spPr>
        <a:xfrm>
          <a:off x="22110700" y="690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54880</xdr:rowOff>
    </xdr:from>
    <xdr:to>
      <xdr:col>112</xdr:col>
      <xdr:colOff>38100</xdr:colOff>
      <xdr:row>40</xdr:row>
      <xdr:rowOff>156480</xdr:rowOff>
    </xdr:to>
    <xdr:sp macro="" textlink="">
      <xdr:nvSpPr>
        <xdr:cNvPr id="581" name="フローチャート: 判断 580">
          <a:extLst>
            <a:ext uri="{FF2B5EF4-FFF2-40B4-BE49-F238E27FC236}">
              <a16:creationId xmlns:a16="http://schemas.microsoft.com/office/drawing/2014/main" id="{38200F8E-2727-4DC0-B26A-6B2C21DFFA60}"/>
            </a:ext>
          </a:extLst>
        </xdr:cNvPr>
        <xdr:cNvSpPr/>
      </xdr:nvSpPr>
      <xdr:spPr>
        <a:xfrm>
          <a:off x="21272500" y="691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59613</xdr:rowOff>
    </xdr:from>
    <xdr:to>
      <xdr:col>107</xdr:col>
      <xdr:colOff>101600</xdr:colOff>
      <xdr:row>40</xdr:row>
      <xdr:rowOff>161213</xdr:rowOff>
    </xdr:to>
    <xdr:sp macro="" textlink="">
      <xdr:nvSpPr>
        <xdr:cNvPr id="582" name="フローチャート: 判断 581">
          <a:extLst>
            <a:ext uri="{FF2B5EF4-FFF2-40B4-BE49-F238E27FC236}">
              <a16:creationId xmlns:a16="http://schemas.microsoft.com/office/drawing/2014/main" id="{B9CA911F-70E0-4B06-BE3C-9253B5FD733F}"/>
            </a:ext>
          </a:extLst>
        </xdr:cNvPr>
        <xdr:cNvSpPr/>
      </xdr:nvSpPr>
      <xdr:spPr>
        <a:xfrm>
          <a:off x="20383500" y="6917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81059</xdr:rowOff>
    </xdr:from>
    <xdr:to>
      <xdr:col>102</xdr:col>
      <xdr:colOff>165100</xdr:colOff>
      <xdr:row>41</xdr:row>
      <xdr:rowOff>11209</xdr:rowOff>
    </xdr:to>
    <xdr:sp macro="" textlink="">
      <xdr:nvSpPr>
        <xdr:cNvPr id="583" name="フローチャート: 判断 582">
          <a:extLst>
            <a:ext uri="{FF2B5EF4-FFF2-40B4-BE49-F238E27FC236}">
              <a16:creationId xmlns:a16="http://schemas.microsoft.com/office/drawing/2014/main" id="{578C183F-45F3-4555-A6B6-A3A66B4F0CDC}"/>
            </a:ext>
          </a:extLst>
        </xdr:cNvPr>
        <xdr:cNvSpPr/>
      </xdr:nvSpPr>
      <xdr:spPr>
        <a:xfrm>
          <a:off x="19494500" y="6939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79814</xdr:rowOff>
    </xdr:from>
    <xdr:to>
      <xdr:col>98</xdr:col>
      <xdr:colOff>38100</xdr:colOff>
      <xdr:row>41</xdr:row>
      <xdr:rowOff>9964</xdr:rowOff>
    </xdr:to>
    <xdr:sp macro="" textlink="">
      <xdr:nvSpPr>
        <xdr:cNvPr id="584" name="フローチャート: 判断 583">
          <a:extLst>
            <a:ext uri="{FF2B5EF4-FFF2-40B4-BE49-F238E27FC236}">
              <a16:creationId xmlns:a16="http://schemas.microsoft.com/office/drawing/2014/main" id="{ABFC0721-8215-4DAA-BA44-A4C1B679BA4A}"/>
            </a:ext>
          </a:extLst>
        </xdr:cNvPr>
        <xdr:cNvSpPr/>
      </xdr:nvSpPr>
      <xdr:spPr>
        <a:xfrm>
          <a:off x="18605500" y="6937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C2AE7DB6-E328-4572-A809-F72F4F532C0D}"/>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A0781AB6-1EBA-4795-9176-DC25D26A1443}"/>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264D7867-1939-4F9D-9F72-0A3CE9D6F18A}"/>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85E80E36-785E-470F-BC1D-A97BFAE5C40C}"/>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2E60E8D8-4605-4A1B-AFDF-4EA51A052A39}"/>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134045</xdr:rowOff>
    </xdr:from>
    <xdr:to>
      <xdr:col>116</xdr:col>
      <xdr:colOff>114300</xdr:colOff>
      <xdr:row>41</xdr:row>
      <xdr:rowOff>64195</xdr:rowOff>
    </xdr:to>
    <xdr:sp macro="" textlink="">
      <xdr:nvSpPr>
        <xdr:cNvPr id="590" name="楕円 589">
          <a:extLst>
            <a:ext uri="{FF2B5EF4-FFF2-40B4-BE49-F238E27FC236}">
              <a16:creationId xmlns:a16="http://schemas.microsoft.com/office/drawing/2014/main" id="{BA4E049C-8D57-4C52-8B84-ACF50CBEDEA7}"/>
            </a:ext>
          </a:extLst>
        </xdr:cNvPr>
        <xdr:cNvSpPr/>
      </xdr:nvSpPr>
      <xdr:spPr>
        <a:xfrm>
          <a:off x="22110700" y="6992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48972</xdr:rowOff>
    </xdr:from>
    <xdr:ext cx="534377" cy="259045"/>
    <xdr:sp macro="" textlink="">
      <xdr:nvSpPr>
        <xdr:cNvPr id="591" name="【一般廃棄物処理施設】&#10;一人当たり有形固定資産（償却資産）額該当値テキスト">
          <a:extLst>
            <a:ext uri="{FF2B5EF4-FFF2-40B4-BE49-F238E27FC236}">
              <a16:creationId xmlns:a16="http://schemas.microsoft.com/office/drawing/2014/main" id="{D0550475-225C-4C07-82C7-0BDD71B2EC6B}"/>
            </a:ext>
          </a:extLst>
        </xdr:cNvPr>
        <xdr:cNvSpPr txBox="1"/>
      </xdr:nvSpPr>
      <xdr:spPr>
        <a:xfrm>
          <a:off x="22199600" y="6906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133852</xdr:rowOff>
    </xdr:from>
    <xdr:to>
      <xdr:col>112</xdr:col>
      <xdr:colOff>38100</xdr:colOff>
      <xdr:row>41</xdr:row>
      <xdr:rowOff>64002</xdr:rowOff>
    </xdr:to>
    <xdr:sp macro="" textlink="">
      <xdr:nvSpPr>
        <xdr:cNvPr id="592" name="楕円 591">
          <a:extLst>
            <a:ext uri="{FF2B5EF4-FFF2-40B4-BE49-F238E27FC236}">
              <a16:creationId xmlns:a16="http://schemas.microsoft.com/office/drawing/2014/main" id="{81ADEACF-4334-4987-A6AC-B3E0D4BA4844}"/>
            </a:ext>
          </a:extLst>
        </xdr:cNvPr>
        <xdr:cNvSpPr/>
      </xdr:nvSpPr>
      <xdr:spPr>
        <a:xfrm>
          <a:off x="21272500" y="6991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13202</xdr:rowOff>
    </xdr:from>
    <xdr:to>
      <xdr:col>116</xdr:col>
      <xdr:colOff>63500</xdr:colOff>
      <xdr:row>41</xdr:row>
      <xdr:rowOff>13395</xdr:rowOff>
    </xdr:to>
    <xdr:cxnSp macro="">
      <xdr:nvCxnSpPr>
        <xdr:cNvPr id="593" name="直線コネクタ 592">
          <a:extLst>
            <a:ext uri="{FF2B5EF4-FFF2-40B4-BE49-F238E27FC236}">
              <a16:creationId xmlns:a16="http://schemas.microsoft.com/office/drawing/2014/main" id="{7D7784D4-5752-4C69-BE66-9DE811D389D6}"/>
            </a:ext>
          </a:extLst>
        </xdr:cNvPr>
        <xdr:cNvCxnSpPr/>
      </xdr:nvCxnSpPr>
      <xdr:spPr>
        <a:xfrm>
          <a:off x="21323300" y="7042652"/>
          <a:ext cx="838200" cy="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134844</xdr:rowOff>
    </xdr:from>
    <xdr:to>
      <xdr:col>107</xdr:col>
      <xdr:colOff>101600</xdr:colOff>
      <xdr:row>41</xdr:row>
      <xdr:rowOff>64994</xdr:rowOff>
    </xdr:to>
    <xdr:sp macro="" textlink="">
      <xdr:nvSpPr>
        <xdr:cNvPr id="594" name="楕円 593">
          <a:extLst>
            <a:ext uri="{FF2B5EF4-FFF2-40B4-BE49-F238E27FC236}">
              <a16:creationId xmlns:a16="http://schemas.microsoft.com/office/drawing/2014/main" id="{C06D2BD7-30F7-40BD-BE08-9B7BF0AF7E09}"/>
            </a:ext>
          </a:extLst>
        </xdr:cNvPr>
        <xdr:cNvSpPr/>
      </xdr:nvSpPr>
      <xdr:spPr>
        <a:xfrm>
          <a:off x="20383500" y="6992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13202</xdr:rowOff>
    </xdr:from>
    <xdr:to>
      <xdr:col>111</xdr:col>
      <xdr:colOff>177800</xdr:colOff>
      <xdr:row>41</xdr:row>
      <xdr:rowOff>14194</xdr:rowOff>
    </xdr:to>
    <xdr:cxnSp macro="">
      <xdr:nvCxnSpPr>
        <xdr:cNvPr id="595" name="直線コネクタ 594">
          <a:extLst>
            <a:ext uri="{FF2B5EF4-FFF2-40B4-BE49-F238E27FC236}">
              <a16:creationId xmlns:a16="http://schemas.microsoft.com/office/drawing/2014/main" id="{6BFDD09E-1C96-4F70-BDB2-5AB9EBA44A82}"/>
            </a:ext>
          </a:extLst>
        </xdr:cNvPr>
        <xdr:cNvCxnSpPr/>
      </xdr:nvCxnSpPr>
      <xdr:spPr>
        <a:xfrm flipV="1">
          <a:off x="20434300" y="7042652"/>
          <a:ext cx="889000" cy="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133512</xdr:rowOff>
    </xdr:from>
    <xdr:to>
      <xdr:col>102</xdr:col>
      <xdr:colOff>165100</xdr:colOff>
      <xdr:row>41</xdr:row>
      <xdr:rowOff>63662</xdr:rowOff>
    </xdr:to>
    <xdr:sp macro="" textlink="">
      <xdr:nvSpPr>
        <xdr:cNvPr id="596" name="楕円 595">
          <a:extLst>
            <a:ext uri="{FF2B5EF4-FFF2-40B4-BE49-F238E27FC236}">
              <a16:creationId xmlns:a16="http://schemas.microsoft.com/office/drawing/2014/main" id="{C2178F57-079C-4ADF-995E-8CDABA4225C2}"/>
            </a:ext>
          </a:extLst>
        </xdr:cNvPr>
        <xdr:cNvSpPr/>
      </xdr:nvSpPr>
      <xdr:spPr>
        <a:xfrm>
          <a:off x="19494500" y="6991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12862</xdr:rowOff>
    </xdr:from>
    <xdr:to>
      <xdr:col>107</xdr:col>
      <xdr:colOff>50800</xdr:colOff>
      <xdr:row>41</xdr:row>
      <xdr:rowOff>14194</xdr:rowOff>
    </xdr:to>
    <xdr:cxnSp macro="">
      <xdr:nvCxnSpPr>
        <xdr:cNvPr id="597" name="直線コネクタ 596">
          <a:extLst>
            <a:ext uri="{FF2B5EF4-FFF2-40B4-BE49-F238E27FC236}">
              <a16:creationId xmlns:a16="http://schemas.microsoft.com/office/drawing/2014/main" id="{53A2DD2F-0209-4C0F-AF31-76D503D0B50A}"/>
            </a:ext>
          </a:extLst>
        </xdr:cNvPr>
        <xdr:cNvCxnSpPr/>
      </xdr:nvCxnSpPr>
      <xdr:spPr>
        <a:xfrm>
          <a:off x="19545300" y="7042312"/>
          <a:ext cx="889000" cy="1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135675</xdr:rowOff>
    </xdr:from>
    <xdr:to>
      <xdr:col>98</xdr:col>
      <xdr:colOff>38100</xdr:colOff>
      <xdr:row>41</xdr:row>
      <xdr:rowOff>65825</xdr:rowOff>
    </xdr:to>
    <xdr:sp macro="" textlink="">
      <xdr:nvSpPr>
        <xdr:cNvPr id="598" name="楕円 597">
          <a:extLst>
            <a:ext uri="{FF2B5EF4-FFF2-40B4-BE49-F238E27FC236}">
              <a16:creationId xmlns:a16="http://schemas.microsoft.com/office/drawing/2014/main" id="{B72FAE78-A1BD-4FD3-9123-5868BAD0CEAC}"/>
            </a:ext>
          </a:extLst>
        </xdr:cNvPr>
        <xdr:cNvSpPr/>
      </xdr:nvSpPr>
      <xdr:spPr>
        <a:xfrm>
          <a:off x="18605500" y="6993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12862</xdr:rowOff>
    </xdr:from>
    <xdr:to>
      <xdr:col>102</xdr:col>
      <xdr:colOff>114300</xdr:colOff>
      <xdr:row>41</xdr:row>
      <xdr:rowOff>15025</xdr:rowOff>
    </xdr:to>
    <xdr:cxnSp macro="">
      <xdr:nvCxnSpPr>
        <xdr:cNvPr id="599" name="直線コネクタ 598">
          <a:extLst>
            <a:ext uri="{FF2B5EF4-FFF2-40B4-BE49-F238E27FC236}">
              <a16:creationId xmlns:a16="http://schemas.microsoft.com/office/drawing/2014/main" id="{BB193C54-486F-4882-9A40-CA2F286176A2}"/>
            </a:ext>
          </a:extLst>
        </xdr:cNvPr>
        <xdr:cNvCxnSpPr/>
      </xdr:nvCxnSpPr>
      <xdr:spPr>
        <a:xfrm flipV="1">
          <a:off x="18656300" y="7042312"/>
          <a:ext cx="889000" cy="2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1557</xdr:rowOff>
    </xdr:from>
    <xdr:ext cx="534377" cy="259045"/>
    <xdr:sp macro="" textlink="">
      <xdr:nvSpPr>
        <xdr:cNvPr id="600" name="n_1aveValue【一般廃棄物処理施設】&#10;一人当たり有形固定資産（償却資産）額">
          <a:extLst>
            <a:ext uri="{FF2B5EF4-FFF2-40B4-BE49-F238E27FC236}">
              <a16:creationId xmlns:a16="http://schemas.microsoft.com/office/drawing/2014/main" id="{0623C7C0-474C-4B7F-8892-3C4271B86E4A}"/>
            </a:ext>
          </a:extLst>
        </xdr:cNvPr>
        <xdr:cNvSpPr txBox="1"/>
      </xdr:nvSpPr>
      <xdr:spPr>
        <a:xfrm>
          <a:off x="21043411" y="6688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6290</xdr:rowOff>
    </xdr:from>
    <xdr:ext cx="534377" cy="259045"/>
    <xdr:sp macro="" textlink="">
      <xdr:nvSpPr>
        <xdr:cNvPr id="601" name="n_2aveValue【一般廃棄物処理施設】&#10;一人当たり有形固定資産（償却資産）額">
          <a:extLst>
            <a:ext uri="{FF2B5EF4-FFF2-40B4-BE49-F238E27FC236}">
              <a16:creationId xmlns:a16="http://schemas.microsoft.com/office/drawing/2014/main" id="{162F1A0B-0777-4F67-948A-7F10107578B4}"/>
            </a:ext>
          </a:extLst>
        </xdr:cNvPr>
        <xdr:cNvSpPr txBox="1"/>
      </xdr:nvSpPr>
      <xdr:spPr>
        <a:xfrm>
          <a:off x="20167111" y="6692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27736</xdr:rowOff>
    </xdr:from>
    <xdr:ext cx="534377" cy="259045"/>
    <xdr:sp macro="" textlink="">
      <xdr:nvSpPr>
        <xdr:cNvPr id="602" name="n_3aveValue【一般廃棄物処理施設】&#10;一人当たり有形固定資産（償却資産）額">
          <a:extLst>
            <a:ext uri="{FF2B5EF4-FFF2-40B4-BE49-F238E27FC236}">
              <a16:creationId xmlns:a16="http://schemas.microsoft.com/office/drawing/2014/main" id="{4A975361-F28C-4DA0-AC30-CDF6D64E5B3E}"/>
            </a:ext>
          </a:extLst>
        </xdr:cNvPr>
        <xdr:cNvSpPr txBox="1"/>
      </xdr:nvSpPr>
      <xdr:spPr>
        <a:xfrm>
          <a:off x="19278111" y="6714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26491</xdr:rowOff>
    </xdr:from>
    <xdr:ext cx="534377" cy="259045"/>
    <xdr:sp macro="" textlink="">
      <xdr:nvSpPr>
        <xdr:cNvPr id="603" name="n_4aveValue【一般廃棄物処理施設】&#10;一人当たり有形固定資産（償却資産）額">
          <a:extLst>
            <a:ext uri="{FF2B5EF4-FFF2-40B4-BE49-F238E27FC236}">
              <a16:creationId xmlns:a16="http://schemas.microsoft.com/office/drawing/2014/main" id="{F841468C-7B8C-4550-AEDE-ECE6032BAE08}"/>
            </a:ext>
          </a:extLst>
        </xdr:cNvPr>
        <xdr:cNvSpPr txBox="1"/>
      </xdr:nvSpPr>
      <xdr:spPr>
        <a:xfrm>
          <a:off x="18389111" y="6713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55129</xdr:rowOff>
    </xdr:from>
    <xdr:ext cx="534377" cy="259045"/>
    <xdr:sp macro="" textlink="">
      <xdr:nvSpPr>
        <xdr:cNvPr id="604" name="n_1mainValue【一般廃棄物処理施設】&#10;一人当たり有形固定資産（償却資産）額">
          <a:extLst>
            <a:ext uri="{FF2B5EF4-FFF2-40B4-BE49-F238E27FC236}">
              <a16:creationId xmlns:a16="http://schemas.microsoft.com/office/drawing/2014/main" id="{1FE4865C-6863-4C87-9943-429CD4172C29}"/>
            </a:ext>
          </a:extLst>
        </xdr:cNvPr>
        <xdr:cNvSpPr txBox="1"/>
      </xdr:nvSpPr>
      <xdr:spPr>
        <a:xfrm>
          <a:off x="21043411" y="7084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56121</xdr:rowOff>
    </xdr:from>
    <xdr:ext cx="534377" cy="259045"/>
    <xdr:sp macro="" textlink="">
      <xdr:nvSpPr>
        <xdr:cNvPr id="605" name="n_2mainValue【一般廃棄物処理施設】&#10;一人当たり有形固定資産（償却資産）額">
          <a:extLst>
            <a:ext uri="{FF2B5EF4-FFF2-40B4-BE49-F238E27FC236}">
              <a16:creationId xmlns:a16="http://schemas.microsoft.com/office/drawing/2014/main" id="{24E31CDB-3FAD-4F41-ACF3-482A902ABCDB}"/>
            </a:ext>
          </a:extLst>
        </xdr:cNvPr>
        <xdr:cNvSpPr txBox="1"/>
      </xdr:nvSpPr>
      <xdr:spPr>
        <a:xfrm>
          <a:off x="20167111" y="7085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54789</xdr:rowOff>
    </xdr:from>
    <xdr:ext cx="534377" cy="259045"/>
    <xdr:sp macro="" textlink="">
      <xdr:nvSpPr>
        <xdr:cNvPr id="606" name="n_3mainValue【一般廃棄物処理施設】&#10;一人当たり有形固定資産（償却資産）額">
          <a:extLst>
            <a:ext uri="{FF2B5EF4-FFF2-40B4-BE49-F238E27FC236}">
              <a16:creationId xmlns:a16="http://schemas.microsoft.com/office/drawing/2014/main" id="{C8AA7757-09D5-475C-95EE-5B2A9C744373}"/>
            </a:ext>
          </a:extLst>
        </xdr:cNvPr>
        <xdr:cNvSpPr txBox="1"/>
      </xdr:nvSpPr>
      <xdr:spPr>
        <a:xfrm>
          <a:off x="19278111" y="7084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56952</xdr:rowOff>
    </xdr:from>
    <xdr:ext cx="534377" cy="259045"/>
    <xdr:sp macro="" textlink="">
      <xdr:nvSpPr>
        <xdr:cNvPr id="607" name="n_4mainValue【一般廃棄物処理施設】&#10;一人当たり有形固定資産（償却資産）額">
          <a:extLst>
            <a:ext uri="{FF2B5EF4-FFF2-40B4-BE49-F238E27FC236}">
              <a16:creationId xmlns:a16="http://schemas.microsoft.com/office/drawing/2014/main" id="{98B2A7B7-175E-460F-BF11-79CFC5F22D34}"/>
            </a:ext>
          </a:extLst>
        </xdr:cNvPr>
        <xdr:cNvSpPr txBox="1"/>
      </xdr:nvSpPr>
      <xdr:spPr>
        <a:xfrm>
          <a:off x="18389111" y="7086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8" name="正方形/長方形 607">
          <a:extLst>
            <a:ext uri="{FF2B5EF4-FFF2-40B4-BE49-F238E27FC236}">
              <a16:creationId xmlns:a16="http://schemas.microsoft.com/office/drawing/2014/main" id="{501E8FD6-BC6F-4E46-A43F-1F13B89A9CE4}"/>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9" name="正方形/長方形 608">
          <a:extLst>
            <a:ext uri="{FF2B5EF4-FFF2-40B4-BE49-F238E27FC236}">
              <a16:creationId xmlns:a16="http://schemas.microsoft.com/office/drawing/2014/main" id="{8D6AE554-0FD9-4052-AE7B-3003032CD79E}"/>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0" name="正方形/長方形 609">
          <a:extLst>
            <a:ext uri="{FF2B5EF4-FFF2-40B4-BE49-F238E27FC236}">
              <a16:creationId xmlns:a16="http://schemas.microsoft.com/office/drawing/2014/main" id="{B2218D00-C58C-4152-90BB-6AAA16A70176}"/>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1" name="正方形/長方形 610">
          <a:extLst>
            <a:ext uri="{FF2B5EF4-FFF2-40B4-BE49-F238E27FC236}">
              <a16:creationId xmlns:a16="http://schemas.microsoft.com/office/drawing/2014/main" id="{3153155E-A4F7-49F2-BCD8-18EC4E42CB3F}"/>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2" name="正方形/長方形 611">
          <a:extLst>
            <a:ext uri="{FF2B5EF4-FFF2-40B4-BE49-F238E27FC236}">
              <a16:creationId xmlns:a16="http://schemas.microsoft.com/office/drawing/2014/main" id="{CD36463B-7B0F-4030-ADBE-9BFFF6C5E72F}"/>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3" name="正方形/長方形 612">
          <a:extLst>
            <a:ext uri="{FF2B5EF4-FFF2-40B4-BE49-F238E27FC236}">
              <a16:creationId xmlns:a16="http://schemas.microsoft.com/office/drawing/2014/main" id="{458EAF5D-04E3-4FB7-972E-F445770124FA}"/>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4" name="正方形/長方形 613">
          <a:extLst>
            <a:ext uri="{FF2B5EF4-FFF2-40B4-BE49-F238E27FC236}">
              <a16:creationId xmlns:a16="http://schemas.microsoft.com/office/drawing/2014/main" id="{EB10DF03-ADB5-41A6-8A24-6CD5A1BDA675}"/>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5" name="正方形/長方形 614">
          <a:extLst>
            <a:ext uri="{FF2B5EF4-FFF2-40B4-BE49-F238E27FC236}">
              <a16:creationId xmlns:a16="http://schemas.microsoft.com/office/drawing/2014/main" id="{C8D7946E-9657-4E08-A617-584FDE32292A}"/>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6" name="テキスト ボックス 615">
          <a:extLst>
            <a:ext uri="{FF2B5EF4-FFF2-40B4-BE49-F238E27FC236}">
              <a16:creationId xmlns:a16="http://schemas.microsoft.com/office/drawing/2014/main" id="{10A23176-03FB-4036-BFC9-02CD2F2F7D2D}"/>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7" name="直線コネクタ 616">
          <a:extLst>
            <a:ext uri="{FF2B5EF4-FFF2-40B4-BE49-F238E27FC236}">
              <a16:creationId xmlns:a16="http://schemas.microsoft.com/office/drawing/2014/main" id="{54C03921-F55C-4FD8-9DC5-7ADDF2AA0D99}"/>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8" name="テキスト ボックス 617">
          <a:extLst>
            <a:ext uri="{FF2B5EF4-FFF2-40B4-BE49-F238E27FC236}">
              <a16:creationId xmlns:a16="http://schemas.microsoft.com/office/drawing/2014/main" id="{C6B53E6C-4E1B-4CF9-A561-A13102D74532}"/>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9" name="直線コネクタ 618">
          <a:extLst>
            <a:ext uri="{FF2B5EF4-FFF2-40B4-BE49-F238E27FC236}">
              <a16:creationId xmlns:a16="http://schemas.microsoft.com/office/drawing/2014/main" id="{D1EDE7B8-255F-4153-A81D-C8E81751A7CC}"/>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0" name="テキスト ボックス 619">
          <a:extLst>
            <a:ext uri="{FF2B5EF4-FFF2-40B4-BE49-F238E27FC236}">
              <a16:creationId xmlns:a16="http://schemas.microsoft.com/office/drawing/2014/main" id="{DAE59758-C54C-4FCF-8399-B4804C11DF0E}"/>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1" name="直線コネクタ 620">
          <a:extLst>
            <a:ext uri="{FF2B5EF4-FFF2-40B4-BE49-F238E27FC236}">
              <a16:creationId xmlns:a16="http://schemas.microsoft.com/office/drawing/2014/main" id="{256AF409-6C5D-4C31-87A5-63E1E3CF54D5}"/>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2" name="テキスト ボックス 621">
          <a:extLst>
            <a:ext uri="{FF2B5EF4-FFF2-40B4-BE49-F238E27FC236}">
              <a16:creationId xmlns:a16="http://schemas.microsoft.com/office/drawing/2014/main" id="{AE1B6C46-7B7B-496E-ACFB-7D0CC233823D}"/>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3" name="直線コネクタ 622">
          <a:extLst>
            <a:ext uri="{FF2B5EF4-FFF2-40B4-BE49-F238E27FC236}">
              <a16:creationId xmlns:a16="http://schemas.microsoft.com/office/drawing/2014/main" id="{5AD990C6-553F-442D-92D7-57593BED83A6}"/>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4" name="テキスト ボックス 623">
          <a:extLst>
            <a:ext uri="{FF2B5EF4-FFF2-40B4-BE49-F238E27FC236}">
              <a16:creationId xmlns:a16="http://schemas.microsoft.com/office/drawing/2014/main" id="{973EB3BA-487B-4FD6-B87C-D7DB15B05944}"/>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5" name="直線コネクタ 624">
          <a:extLst>
            <a:ext uri="{FF2B5EF4-FFF2-40B4-BE49-F238E27FC236}">
              <a16:creationId xmlns:a16="http://schemas.microsoft.com/office/drawing/2014/main" id="{3BC5155F-6874-474E-B8CB-869D37EE71B6}"/>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6" name="テキスト ボックス 625">
          <a:extLst>
            <a:ext uri="{FF2B5EF4-FFF2-40B4-BE49-F238E27FC236}">
              <a16:creationId xmlns:a16="http://schemas.microsoft.com/office/drawing/2014/main" id="{3C155A4F-2DE5-4A70-818E-F5122BA3940E}"/>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7" name="直線コネクタ 626">
          <a:extLst>
            <a:ext uri="{FF2B5EF4-FFF2-40B4-BE49-F238E27FC236}">
              <a16:creationId xmlns:a16="http://schemas.microsoft.com/office/drawing/2014/main" id="{FAC0B427-2F77-4C5F-8396-214D1E9B2552}"/>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8" name="テキスト ボックス 627">
          <a:extLst>
            <a:ext uri="{FF2B5EF4-FFF2-40B4-BE49-F238E27FC236}">
              <a16:creationId xmlns:a16="http://schemas.microsoft.com/office/drawing/2014/main" id="{0939A3DE-FD6A-48EE-AFF6-A8AAE0610263}"/>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9" name="直線コネクタ 628">
          <a:extLst>
            <a:ext uri="{FF2B5EF4-FFF2-40B4-BE49-F238E27FC236}">
              <a16:creationId xmlns:a16="http://schemas.microsoft.com/office/drawing/2014/main" id="{A1549C2F-8F1E-4E2E-A2CC-3DFD2B5771AA}"/>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0" name="テキスト ボックス 629">
          <a:extLst>
            <a:ext uri="{FF2B5EF4-FFF2-40B4-BE49-F238E27FC236}">
              <a16:creationId xmlns:a16="http://schemas.microsoft.com/office/drawing/2014/main" id="{767752BC-FC2E-4C4A-B462-B5F0EAF822B3}"/>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1" name="【保健センター・保健所】&#10;有形固定資産減価償却率グラフ枠">
          <a:extLst>
            <a:ext uri="{FF2B5EF4-FFF2-40B4-BE49-F238E27FC236}">
              <a16:creationId xmlns:a16="http://schemas.microsoft.com/office/drawing/2014/main" id="{39286240-D2A8-456C-8E07-D6AD34D7B455}"/>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161925</xdr:rowOff>
    </xdr:from>
    <xdr:to>
      <xdr:col>85</xdr:col>
      <xdr:colOff>126364</xdr:colOff>
      <xdr:row>64</xdr:row>
      <xdr:rowOff>76200</xdr:rowOff>
    </xdr:to>
    <xdr:cxnSp macro="">
      <xdr:nvCxnSpPr>
        <xdr:cNvPr id="632" name="直線コネクタ 631">
          <a:extLst>
            <a:ext uri="{FF2B5EF4-FFF2-40B4-BE49-F238E27FC236}">
              <a16:creationId xmlns:a16="http://schemas.microsoft.com/office/drawing/2014/main" id="{9D76E4E2-8A71-4298-B744-7AE08328F502}"/>
            </a:ext>
          </a:extLst>
        </xdr:cNvPr>
        <xdr:cNvCxnSpPr/>
      </xdr:nvCxnSpPr>
      <xdr:spPr>
        <a:xfrm flipV="1">
          <a:off x="16318864" y="9420225"/>
          <a:ext cx="0" cy="1628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33" name="【保健センター・保健所】&#10;有形固定資産減価償却率最小値テキスト">
          <a:extLst>
            <a:ext uri="{FF2B5EF4-FFF2-40B4-BE49-F238E27FC236}">
              <a16:creationId xmlns:a16="http://schemas.microsoft.com/office/drawing/2014/main" id="{DDD5F96C-B4CD-499E-9F98-CED9D901926F}"/>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4" name="直線コネクタ 633">
          <a:extLst>
            <a:ext uri="{FF2B5EF4-FFF2-40B4-BE49-F238E27FC236}">
              <a16:creationId xmlns:a16="http://schemas.microsoft.com/office/drawing/2014/main" id="{3E686EDF-A5EB-4A31-87D0-89FD790001A1}"/>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108602</xdr:rowOff>
    </xdr:from>
    <xdr:ext cx="405111" cy="259045"/>
    <xdr:sp macro="" textlink="">
      <xdr:nvSpPr>
        <xdr:cNvPr id="635" name="【保健センター・保健所】&#10;有形固定資産減価償却率最大値テキスト">
          <a:extLst>
            <a:ext uri="{FF2B5EF4-FFF2-40B4-BE49-F238E27FC236}">
              <a16:creationId xmlns:a16="http://schemas.microsoft.com/office/drawing/2014/main" id="{1AE31E3B-1C6F-4D23-A091-CC7127BE6340}"/>
            </a:ext>
          </a:extLst>
        </xdr:cNvPr>
        <xdr:cNvSpPr txBox="1"/>
      </xdr:nvSpPr>
      <xdr:spPr>
        <a:xfrm>
          <a:off x="16357600" y="9195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161925</xdr:rowOff>
    </xdr:from>
    <xdr:to>
      <xdr:col>86</xdr:col>
      <xdr:colOff>25400</xdr:colOff>
      <xdr:row>54</xdr:row>
      <xdr:rowOff>161925</xdr:rowOff>
    </xdr:to>
    <xdr:cxnSp macro="">
      <xdr:nvCxnSpPr>
        <xdr:cNvPr id="636" name="直線コネクタ 635">
          <a:extLst>
            <a:ext uri="{FF2B5EF4-FFF2-40B4-BE49-F238E27FC236}">
              <a16:creationId xmlns:a16="http://schemas.microsoft.com/office/drawing/2014/main" id="{E5CD01A5-A675-4B0C-A0E0-625D4460CDEE}"/>
            </a:ext>
          </a:extLst>
        </xdr:cNvPr>
        <xdr:cNvCxnSpPr/>
      </xdr:nvCxnSpPr>
      <xdr:spPr>
        <a:xfrm>
          <a:off x="16230600" y="9420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95902</xdr:rowOff>
    </xdr:from>
    <xdr:ext cx="405111" cy="259045"/>
    <xdr:sp macro="" textlink="">
      <xdr:nvSpPr>
        <xdr:cNvPr id="637" name="【保健センター・保健所】&#10;有形固定資産減価償却率平均値テキスト">
          <a:extLst>
            <a:ext uri="{FF2B5EF4-FFF2-40B4-BE49-F238E27FC236}">
              <a16:creationId xmlns:a16="http://schemas.microsoft.com/office/drawing/2014/main" id="{4EFF2302-12A7-42E6-B253-3A01C4ADCD11}"/>
            </a:ext>
          </a:extLst>
        </xdr:cNvPr>
        <xdr:cNvSpPr txBox="1"/>
      </xdr:nvSpPr>
      <xdr:spPr>
        <a:xfrm>
          <a:off x="16357600" y="100400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73025</xdr:rowOff>
    </xdr:from>
    <xdr:to>
      <xdr:col>85</xdr:col>
      <xdr:colOff>177800</xdr:colOff>
      <xdr:row>60</xdr:row>
      <xdr:rowOff>3175</xdr:rowOff>
    </xdr:to>
    <xdr:sp macro="" textlink="">
      <xdr:nvSpPr>
        <xdr:cNvPr id="638" name="フローチャート: 判断 637">
          <a:extLst>
            <a:ext uri="{FF2B5EF4-FFF2-40B4-BE49-F238E27FC236}">
              <a16:creationId xmlns:a16="http://schemas.microsoft.com/office/drawing/2014/main" id="{7ADCEBCD-D253-42E4-A861-28B84AEF2473}"/>
            </a:ext>
          </a:extLst>
        </xdr:cNvPr>
        <xdr:cNvSpPr/>
      </xdr:nvSpPr>
      <xdr:spPr>
        <a:xfrm>
          <a:off x="16268700" y="1018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34925</xdr:rowOff>
    </xdr:from>
    <xdr:to>
      <xdr:col>81</xdr:col>
      <xdr:colOff>101600</xdr:colOff>
      <xdr:row>59</xdr:row>
      <xdr:rowOff>136525</xdr:rowOff>
    </xdr:to>
    <xdr:sp macro="" textlink="">
      <xdr:nvSpPr>
        <xdr:cNvPr id="639" name="フローチャート: 判断 638">
          <a:extLst>
            <a:ext uri="{FF2B5EF4-FFF2-40B4-BE49-F238E27FC236}">
              <a16:creationId xmlns:a16="http://schemas.microsoft.com/office/drawing/2014/main" id="{C92851F2-53A1-4EE6-820C-EA077001253C}"/>
            </a:ext>
          </a:extLst>
        </xdr:cNvPr>
        <xdr:cNvSpPr/>
      </xdr:nvSpPr>
      <xdr:spPr>
        <a:xfrm>
          <a:off x="15430500" y="1015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8255</xdr:rowOff>
    </xdr:from>
    <xdr:to>
      <xdr:col>76</xdr:col>
      <xdr:colOff>165100</xdr:colOff>
      <xdr:row>59</xdr:row>
      <xdr:rowOff>109855</xdr:rowOff>
    </xdr:to>
    <xdr:sp macro="" textlink="">
      <xdr:nvSpPr>
        <xdr:cNvPr id="640" name="フローチャート: 判断 639">
          <a:extLst>
            <a:ext uri="{FF2B5EF4-FFF2-40B4-BE49-F238E27FC236}">
              <a16:creationId xmlns:a16="http://schemas.microsoft.com/office/drawing/2014/main" id="{CBC190B2-FEB0-4A14-890F-531E25D4C002}"/>
            </a:ext>
          </a:extLst>
        </xdr:cNvPr>
        <xdr:cNvSpPr/>
      </xdr:nvSpPr>
      <xdr:spPr>
        <a:xfrm>
          <a:off x="14541500" y="1012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153035</xdr:rowOff>
    </xdr:from>
    <xdr:to>
      <xdr:col>72</xdr:col>
      <xdr:colOff>38100</xdr:colOff>
      <xdr:row>59</xdr:row>
      <xdr:rowOff>83185</xdr:rowOff>
    </xdr:to>
    <xdr:sp macro="" textlink="">
      <xdr:nvSpPr>
        <xdr:cNvPr id="641" name="フローチャート: 判断 640">
          <a:extLst>
            <a:ext uri="{FF2B5EF4-FFF2-40B4-BE49-F238E27FC236}">
              <a16:creationId xmlns:a16="http://schemas.microsoft.com/office/drawing/2014/main" id="{25BBE589-639E-4A6D-86A0-BE8E34493724}"/>
            </a:ext>
          </a:extLst>
        </xdr:cNvPr>
        <xdr:cNvSpPr/>
      </xdr:nvSpPr>
      <xdr:spPr>
        <a:xfrm>
          <a:off x="13652500" y="1009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137795</xdr:rowOff>
    </xdr:from>
    <xdr:to>
      <xdr:col>67</xdr:col>
      <xdr:colOff>101600</xdr:colOff>
      <xdr:row>59</xdr:row>
      <xdr:rowOff>67945</xdr:rowOff>
    </xdr:to>
    <xdr:sp macro="" textlink="">
      <xdr:nvSpPr>
        <xdr:cNvPr id="642" name="フローチャート: 判断 641">
          <a:extLst>
            <a:ext uri="{FF2B5EF4-FFF2-40B4-BE49-F238E27FC236}">
              <a16:creationId xmlns:a16="http://schemas.microsoft.com/office/drawing/2014/main" id="{ED58D270-5248-4617-89A6-DC81E9A1C4C9}"/>
            </a:ext>
          </a:extLst>
        </xdr:cNvPr>
        <xdr:cNvSpPr/>
      </xdr:nvSpPr>
      <xdr:spPr>
        <a:xfrm>
          <a:off x="12763500" y="1008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A73C45F6-6B9D-446F-82BF-04D657303DA5}"/>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773C88A2-A57D-4282-8E95-68A9CDF84C6E}"/>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7D29C52C-565A-4BD6-9250-59401FD5F98A}"/>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F8A62FF9-AE7F-42BD-9E4A-444CFF396AC1}"/>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2137E326-8E3E-4DC0-A674-E914F0A4CDCC}"/>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44450</xdr:rowOff>
    </xdr:from>
    <xdr:to>
      <xdr:col>85</xdr:col>
      <xdr:colOff>177800</xdr:colOff>
      <xdr:row>60</xdr:row>
      <xdr:rowOff>146050</xdr:rowOff>
    </xdr:to>
    <xdr:sp macro="" textlink="">
      <xdr:nvSpPr>
        <xdr:cNvPr id="648" name="楕円 647">
          <a:extLst>
            <a:ext uri="{FF2B5EF4-FFF2-40B4-BE49-F238E27FC236}">
              <a16:creationId xmlns:a16="http://schemas.microsoft.com/office/drawing/2014/main" id="{325D7F9D-F78D-4B2A-A8FF-DD6E2C77E499}"/>
            </a:ext>
          </a:extLst>
        </xdr:cNvPr>
        <xdr:cNvSpPr/>
      </xdr:nvSpPr>
      <xdr:spPr>
        <a:xfrm>
          <a:off x="16268700" y="1033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22877</xdr:rowOff>
    </xdr:from>
    <xdr:ext cx="405111" cy="259045"/>
    <xdr:sp macro="" textlink="">
      <xdr:nvSpPr>
        <xdr:cNvPr id="649" name="【保健センター・保健所】&#10;有形固定資産減価償却率該当値テキスト">
          <a:extLst>
            <a:ext uri="{FF2B5EF4-FFF2-40B4-BE49-F238E27FC236}">
              <a16:creationId xmlns:a16="http://schemas.microsoft.com/office/drawing/2014/main" id="{2E53CBC0-E8B5-4442-8127-B32240471359}"/>
            </a:ext>
          </a:extLst>
        </xdr:cNvPr>
        <xdr:cNvSpPr txBox="1"/>
      </xdr:nvSpPr>
      <xdr:spPr>
        <a:xfrm>
          <a:off x="16357600" y="10309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153035</xdr:rowOff>
    </xdr:from>
    <xdr:to>
      <xdr:col>81</xdr:col>
      <xdr:colOff>101600</xdr:colOff>
      <xdr:row>60</xdr:row>
      <xdr:rowOff>83185</xdr:rowOff>
    </xdr:to>
    <xdr:sp macro="" textlink="">
      <xdr:nvSpPr>
        <xdr:cNvPr id="650" name="楕円 649">
          <a:extLst>
            <a:ext uri="{FF2B5EF4-FFF2-40B4-BE49-F238E27FC236}">
              <a16:creationId xmlns:a16="http://schemas.microsoft.com/office/drawing/2014/main" id="{E2F89C46-6D4F-40A6-AB1E-00AB3DFC3E13}"/>
            </a:ext>
          </a:extLst>
        </xdr:cNvPr>
        <xdr:cNvSpPr/>
      </xdr:nvSpPr>
      <xdr:spPr>
        <a:xfrm>
          <a:off x="15430500" y="1026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32385</xdr:rowOff>
    </xdr:from>
    <xdr:to>
      <xdr:col>85</xdr:col>
      <xdr:colOff>127000</xdr:colOff>
      <xdr:row>60</xdr:row>
      <xdr:rowOff>95250</xdr:rowOff>
    </xdr:to>
    <xdr:cxnSp macro="">
      <xdr:nvCxnSpPr>
        <xdr:cNvPr id="651" name="直線コネクタ 650">
          <a:extLst>
            <a:ext uri="{FF2B5EF4-FFF2-40B4-BE49-F238E27FC236}">
              <a16:creationId xmlns:a16="http://schemas.microsoft.com/office/drawing/2014/main" id="{92444451-F75D-4675-9D56-3F6AE803CAB9}"/>
            </a:ext>
          </a:extLst>
        </xdr:cNvPr>
        <xdr:cNvCxnSpPr/>
      </xdr:nvCxnSpPr>
      <xdr:spPr>
        <a:xfrm>
          <a:off x="15481300" y="10319385"/>
          <a:ext cx="8382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109220</xdr:rowOff>
    </xdr:from>
    <xdr:to>
      <xdr:col>76</xdr:col>
      <xdr:colOff>165100</xdr:colOff>
      <xdr:row>61</xdr:row>
      <xdr:rowOff>39370</xdr:rowOff>
    </xdr:to>
    <xdr:sp macro="" textlink="">
      <xdr:nvSpPr>
        <xdr:cNvPr id="652" name="楕円 651">
          <a:extLst>
            <a:ext uri="{FF2B5EF4-FFF2-40B4-BE49-F238E27FC236}">
              <a16:creationId xmlns:a16="http://schemas.microsoft.com/office/drawing/2014/main" id="{48256525-3A9C-4BC0-A048-4F44E7B5181D}"/>
            </a:ext>
          </a:extLst>
        </xdr:cNvPr>
        <xdr:cNvSpPr/>
      </xdr:nvSpPr>
      <xdr:spPr>
        <a:xfrm>
          <a:off x="14541500" y="1039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32385</xdr:rowOff>
    </xdr:from>
    <xdr:to>
      <xdr:col>81</xdr:col>
      <xdr:colOff>50800</xdr:colOff>
      <xdr:row>60</xdr:row>
      <xdr:rowOff>160020</xdr:rowOff>
    </xdr:to>
    <xdr:cxnSp macro="">
      <xdr:nvCxnSpPr>
        <xdr:cNvPr id="653" name="直線コネクタ 652">
          <a:extLst>
            <a:ext uri="{FF2B5EF4-FFF2-40B4-BE49-F238E27FC236}">
              <a16:creationId xmlns:a16="http://schemas.microsoft.com/office/drawing/2014/main" id="{74891634-9834-4600-9B8D-7416BD9234A1}"/>
            </a:ext>
          </a:extLst>
        </xdr:cNvPr>
        <xdr:cNvCxnSpPr/>
      </xdr:nvCxnSpPr>
      <xdr:spPr>
        <a:xfrm flipV="1">
          <a:off x="14592300" y="10319385"/>
          <a:ext cx="889000" cy="127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90170</xdr:rowOff>
    </xdr:from>
    <xdr:to>
      <xdr:col>72</xdr:col>
      <xdr:colOff>38100</xdr:colOff>
      <xdr:row>62</xdr:row>
      <xdr:rowOff>20320</xdr:rowOff>
    </xdr:to>
    <xdr:sp macro="" textlink="">
      <xdr:nvSpPr>
        <xdr:cNvPr id="654" name="楕円 653">
          <a:extLst>
            <a:ext uri="{FF2B5EF4-FFF2-40B4-BE49-F238E27FC236}">
              <a16:creationId xmlns:a16="http://schemas.microsoft.com/office/drawing/2014/main" id="{E956A0CA-22E8-49A4-8D4F-75270C9BDF62}"/>
            </a:ext>
          </a:extLst>
        </xdr:cNvPr>
        <xdr:cNvSpPr/>
      </xdr:nvSpPr>
      <xdr:spPr>
        <a:xfrm>
          <a:off x="13652500" y="1054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160020</xdr:rowOff>
    </xdr:from>
    <xdr:to>
      <xdr:col>76</xdr:col>
      <xdr:colOff>114300</xdr:colOff>
      <xdr:row>61</xdr:row>
      <xdr:rowOff>140970</xdr:rowOff>
    </xdr:to>
    <xdr:cxnSp macro="">
      <xdr:nvCxnSpPr>
        <xdr:cNvPr id="655" name="直線コネクタ 654">
          <a:extLst>
            <a:ext uri="{FF2B5EF4-FFF2-40B4-BE49-F238E27FC236}">
              <a16:creationId xmlns:a16="http://schemas.microsoft.com/office/drawing/2014/main" id="{B740F560-F3C7-4C98-A4FA-56FC97B770AC}"/>
            </a:ext>
          </a:extLst>
        </xdr:cNvPr>
        <xdr:cNvCxnSpPr/>
      </xdr:nvCxnSpPr>
      <xdr:spPr>
        <a:xfrm flipV="1">
          <a:off x="13703300" y="1044702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48260</xdr:rowOff>
    </xdr:from>
    <xdr:to>
      <xdr:col>67</xdr:col>
      <xdr:colOff>101600</xdr:colOff>
      <xdr:row>61</xdr:row>
      <xdr:rowOff>149860</xdr:rowOff>
    </xdr:to>
    <xdr:sp macro="" textlink="">
      <xdr:nvSpPr>
        <xdr:cNvPr id="656" name="楕円 655">
          <a:extLst>
            <a:ext uri="{FF2B5EF4-FFF2-40B4-BE49-F238E27FC236}">
              <a16:creationId xmlns:a16="http://schemas.microsoft.com/office/drawing/2014/main" id="{A26B285D-DF5E-4675-BFB5-A463EBAD9043}"/>
            </a:ext>
          </a:extLst>
        </xdr:cNvPr>
        <xdr:cNvSpPr/>
      </xdr:nvSpPr>
      <xdr:spPr>
        <a:xfrm>
          <a:off x="12763500" y="10506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99060</xdr:rowOff>
    </xdr:from>
    <xdr:to>
      <xdr:col>71</xdr:col>
      <xdr:colOff>177800</xdr:colOff>
      <xdr:row>61</xdr:row>
      <xdr:rowOff>140970</xdr:rowOff>
    </xdr:to>
    <xdr:cxnSp macro="">
      <xdr:nvCxnSpPr>
        <xdr:cNvPr id="657" name="直線コネクタ 656">
          <a:extLst>
            <a:ext uri="{FF2B5EF4-FFF2-40B4-BE49-F238E27FC236}">
              <a16:creationId xmlns:a16="http://schemas.microsoft.com/office/drawing/2014/main" id="{871D7E87-EAC3-481B-BC76-A8DAC87AB3F0}"/>
            </a:ext>
          </a:extLst>
        </xdr:cNvPr>
        <xdr:cNvCxnSpPr/>
      </xdr:nvCxnSpPr>
      <xdr:spPr>
        <a:xfrm>
          <a:off x="12814300" y="1055751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153052</xdr:rowOff>
    </xdr:from>
    <xdr:ext cx="405111" cy="259045"/>
    <xdr:sp macro="" textlink="">
      <xdr:nvSpPr>
        <xdr:cNvPr id="658" name="n_1aveValue【保健センター・保健所】&#10;有形固定資産減価償却率">
          <a:extLst>
            <a:ext uri="{FF2B5EF4-FFF2-40B4-BE49-F238E27FC236}">
              <a16:creationId xmlns:a16="http://schemas.microsoft.com/office/drawing/2014/main" id="{4FB80D89-DD02-4757-87D6-D328B8E628FB}"/>
            </a:ext>
          </a:extLst>
        </xdr:cNvPr>
        <xdr:cNvSpPr txBox="1"/>
      </xdr:nvSpPr>
      <xdr:spPr>
        <a:xfrm>
          <a:off x="15266044" y="992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126382</xdr:rowOff>
    </xdr:from>
    <xdr:ext cx="405111" cy="259045"/>
    <xdr:sp macro="" textlink="">
      <xdr:nvSpPr>
        <xdr:cNvPr id="659" name="n_2aveValue【保健センター・保健所】&#10;有形固定資産減価償却率">
          <a:extLst>
            <a:ext uri="{FF2B5EF4-FFF2-40B4-BE49-F238E27FC236}">
              <a16:creationId xmlns:a16="http://schemas.microsoft.com/office/drawing/2014/main" id="{B6B7A74A-CBEB-4D3E-8658-905A7FF7B9AC}"/>
            </a:ext>
          </a:extLst>
        </xdr:cNvPr>
        <xdr:cNvSpPr txBox="1"/>
      </xdr:nvSpPr>
      <xdr:spPr>
        <a:xfrm>
          <a:off x="14389744" y="989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99712</xdr:rowOff>
    </xdr:from>
    <xdr:ext cx="405111" cy="259045"/>
    <xdr:sp macro="" textlink="">
      <xdr:nvSpPr>
        <xdr:cNvPr id="660" name="n_3aveValue【保健センター・保健所】&#10;有形固定資産減価償却率">
          <a:extLst>
            <a:ext uri="{FF2B5EF4-FFF2-40B4-BE49-F238E27FC236}">
              <a16:creationId xmlns:a16="http://schemas.microsoft.com/office/drawing/2014/main" id="{0D90C8E2-99DB-45AA-ADB3-E9CFAE2A71BE}"/>
            </a:ext>
          </a:extLst>
        </xdr:cNvPr>
        <xdr:cNvSpPr txBox="1"/>
      </xdr:nvSpPr>
      <xdr:spPr>
        <a:xfrm>
          <a:off x="13500744" y="9872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84472</xdr:rowOff>
    </xdr:from>
    <xdr:ext cx="405111" cy="259045"/>
    <xdr:sp macro="" textlink="">
      <xdr:nvSpPr>
        <xdr:cNvPr id="661" name="n_4aveValue【保健センター・保健所】&#10;有形固定資産減価償却率">
          <a:extLst>
            <a:ext uri="{FF2B5EF4-FFF2-40B4-BE49-F238E27FC236}">
              <a16:creationId xmlns:a16="http://schemas.microsoft.com/office/drawing/2014/main" id="{C86E90F8-6558-43A2-A07F-450B8F76A84B}"/>
            </a:ext>
          </a:extLst>
        </xdr:cNvPr>
        <xdr:cNvSpPr txBox="1"/>
      </xdr:nvSpPr>
      <xdr:spPr>
        <a:xfrm>
          <a:off x="12611744" y="985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74312</xdr:rowOff>
    </xdr:from>
    <xdr:ext cx="405111" cy="259045"/>
    <xdr:sp macro="" textlink="">
      <xdr:nvSpPr>
        <xdr:cNvPr id="662" name="n_1mainValue【保健センター・保健所】&#10;有形固定資産減価償却率">
          <a:extLst>
            <a:ext uri="{FF2B5EF4-FFF2-40B4-BE49-F238E27FC236}">
              <a16:creationId xmlns:a16="http://schemas.microsoft.com/office/drawing/2014/main" id="{7CAA31EC-09A4-479E-86C5-FEE5613D305C}"/>
            </a:ext>
          </a:extLst>
        </xdr:cNvPr>
        <xdr:cNvSpPr txBox="1"/>
      </xdr:nvSpPr>
      <xdr:spPr>
        <a:xfrm>
          <a:off x="15266044" y="1036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30497</xdr:rowOff>
    </xdr:from>
    <xdr:ext cx="405111" cy="259045"/>
    <xdr:sp macro="" textlink="">
      <xdr:nvSpPr>
        <xdr:cNvPr id="663" name="n_2mainValue【保健センター・保健所】&#10;有形固定資産減価償却率">
          <a:extLst>
            <a:ext uri="{FF2B5EF4-FFF2-40B4-BE49-F238E27FC236}">
              <a16:creationId xmlns:a16="http://schemas.microsoft.com/office/drawing/2014/main" id="{1734311F-CE6C-4F5A-8C03-2E5C19C4413C}"/>
            </a:ext>
          </a:extLst>
        </xdr:cNvPr>
        <xdr:cNvSpPr txBox="1"/>
      </xdr:nvSpPr>
      <xdr:spPr>
        <a:xfrm>
          <a:off x="14389744" y="1048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11447</xdr:rowOff>
    </xdr:from>
    <xdr:ext cx="405111" cy="259045"/>
    <xdr:sp macro="" textlink="">
      <xdr:nvSpPr>
        <xdr:cNvPr id="664" name="n_3mainValue【保健センター・保健所】&#10;有形固定資産減価償却率">
          <a:extLst>
            <a:ext uri="{FF2B5EF4-FFF2-40B4-BE49-F238E27FC236}">
              <a16:creationId xmlns:a16="http://schemas.microsoft.com/office/drawing/2014/main" id="{C0F95C21-7AE9-4BDB-963E-7D00BB88F2E6}"/>
            </a:ext>
          </a:extLst>
        </xdr:cNvPr>
        <xdr:cNvSpPr txBox="1"/>
      </xdr:nvSpPr>
      <xdr:spPr>
        <a:xfrm>
          <a:off x="13500744" y="1064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140987</xdr:rowOff>
    </xdr:from>
    <xdr:ext cx="405111" cy="259045"/>
    <xdr:sp macro="" textlink="">
      <xdr:nvSpPr>
        <xdr:cNvPr id="665" name="n_4mainValue【保健センター・保健所】&#10;有形固定資産減価償却率">
          <a:extLst>
            <a:ext uri="{FF2B5EF4-FFF2-40B4-BE49-F238E27FC236}">
              <a16:creationId xmlns:a16="http://schemas.microsoft.com/office/drawing/2014/main" id="{031155FA-B123-4DB9-A5EB-FFDB251676A2}"/>
            </a:ext>
          </a:extLst>
        </xdr:cNvPr>
        <xdr:cNvSpPr txBox="1"/>
      </xdr:nvSpPr>
      <xdr:spPr>
        <a:xfrm>
          <a:off x="12611744" y="10599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6" name="正方形/長方形 665">
          <a:extLst>
            <a:ext uri="{FF2B5EF4-FFF2-40B4-BE49-F238E27FC236}">
              <a16:creationId xmlns:a16="http://schemas.microsoft.com/office/drawing/2014/main" id="{DFC6750B-8E67-4B3A-84CA-3AF36EF9ED21}"/>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7" name="正方形/長方形 666">
          <a:extLst>
            <a:ext uri="{FF2B5EF4-FFF2-40B4-BE49-F238E27FC236}">
              <a16:creationId xmlns:a16="http://schemas.microsoft.com/office/drawing/2014/main" id="{1A1E68B9-E786-40D2-8AED-835E2C3BB5CF}"/>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8" name="正方形/長方形 667">
          <a:extLst>
            <a:ext uri="{FF2B5EF4-FFF2-40B4-BE49-F238E27FC236}">
              <a16:creationId xmlns:a16="http://schemas.microsoft.com/office/drawing/2014/main" id="{34E25471-A58B-41B6-B376-5D15349E95B6}"/>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9" name="正方形/長方形 668">
          <a:extLst>
            <a:ext uri="{FF2B5EF4-FFF2-40B4-BE49-F238E27FC236}">
              <a16:creationId xmlns:a16="http://schemas.microsoft.com/office/drawing/2014/main" id="{B06B4AC6-F691-47AE-82CC-A49E0B50E6E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0" name="正方形/長方形 669">
          <a:extLst>
            <a:ext uri="{FF2B5EF4-FFF2-40B4-BE49-F238E27FC236}">
              <a16:creationId xmlns:a16="http://schemas.microsoft.com/office/drawing/2014/main" id="{0FC620C2-2E3C-4BB8-8EF2-616065C645F6}"/>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1" name="正方形/長方形 670">
          <a:extLst>
            <a:ext uri="{FF2B5EF4-FFF2-40B4-BE49-F238E27FC236}">
              <a16:creationId xmlns:a16="http://schemas.microsoft.com/office/drawing/2014/main" id="{FFD8AB24-1726-4309-81E3-4D2D2EEB5DA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2" name="正方形/長方形 671">
          <a:extLst>
            <a:ext uri="{FF2B5EF4-FFF2-40B4-BE49-F238E27FC236}">
              <a16:creationId xmlns:a16="http://schemas.microsoft.com/office/drawing/2014/main" id="{A971CA4C-1E7D-4153-8DB7-A592FBEC804C}"/>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3" name="正方形/長方形 672">
          <a:extLst>
            <a:ext uri="{FF2B5EF4-FFF2-40B4-BE49-F238E27FC236}">
              <a16:creationId xmlns:a16="http://schemas.microsoft.com/office/drawing/2014/main" id="{14E43C5E-D6A8-477B-B22C-738E604BD3E4}"/>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4" name="テキスト ボックス 673">
          <a:extLst>
            <a:ext uri="{FF2B5EF4-FFF2-40B4-BE49-F238E27FC236}">
              <a16:creationId xmlns:a16="http://schemas.microsoft.com/office/drawing/2014/main" id="{8EF952EB-F2BC-4B9C-AA5F-E76AF6378B8F}"/>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5" name="直線コネクタ 674">
          <a:extLst>
            <a:ext uri="{FF2B5EF4-FFF2-40B4-BE49-F238E27FC236}">
              <a16:creationId xmlns:a16="http://schemas.microsoft.com/office/drawing/2014/main" id="{8E2576E7-F696-4E58-9389-AF003FF3BC43}"/>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6" name="直線コネクタ 675">
          <a:extLst>
            <a:ext uri="{FF2B5EF4-FFF2-40B4-BE49-F238E27FC236}">
              <a16:creationId xmlns:a16="http://schemas.microsoft.com/office/drawing/2014/main" id="{963DC5F7-1395-40AD-B70F-4C753407E42E}"/>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7" name="テキスト ボックス 676">
          <a:extLst>
            <a:ext uri="{FF2B5EF4-FFF2-40B4-BE49-F238E27FC236}">
              <a16:creationId xmlns:a16="http://schemas.microsoft.com/office/drawing/2014/main" id="{20501268-5560-4721-A0A4-AE7751B0CA81}"/>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8" name="直線コネクタ 677">
          <a:extLst>
            <a:ext uri="{FF2B5EF4-FFF2-40B4-BE49-F238E27FC236}">
              <a16:creationId xmlns:a16="http://schemas.microsoft.com/office/drawing/2014/main" id="{23C88D6A-7EC6-4BDC-BFCE-D0745D968ABD}"/>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9" name="テキスト ボックス 678">
          <a:extLst>
            <a:ext uri="{FF2B5EF4-FFF2-40B4-BE49-F238E27FC236}">
              <a16:creationId xmlns:a16="http://schemas.microsoft.com/office/drawing/2014/main" id="{DD99336B-17AF-40AF-B56B-C5BD918F45A1}"/>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0" name="直線コネクタ 679">
          <a:extLst>
            <a:ext uri="{FF2B5EF4-FFF2-40B4-BE49-F238E27FC236}">
              <a16:creationId xmlns:a16="http://schemas.microsoft.com/office/drawing/2014/main" id="{BF02D769-421A-44BD-A25F-B59454C5AB05}"/>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1" name="テキスト ボックス 680">
          <a:extLst>
            <a:ext uri="{FF2B5EF4-FFF2-40B4-BE49-F238E27FC236}">
              <a16:creationId xmlns:a16="http://schemas.microsoft.com/office/drawing/2014/main" id="{424D8F03-8CB5-410A-8AAD-7C521B80C6E9}"/>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2" name="直線コネクタ 681">
          <a:extLst>
            <a:ext uri="{FF2B5EF4-FFF2-40B4-BE49-F238E27FC236}">
              <a16:creationId xmlns:a16="http://schemas.microsoft.com/office/drawing/2014/main" id="{33CC1F3B-3CB0-4965-AF2F-03E8767C086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3" name="テキスト ボックス 682">
          <a:extLst>
            <a:ext uri="{FF2B5EF4-FFF2-40B4-BE49-F238E27FC236}">
              <a16:creationId xmlns:a16="http://schemas.microsoft.com/office/drawing/2014/main" id="{0380A86C-733D-40BE-8955-A6D0568E7A1F}"/>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4" name="直線コネクタ 683">
          <a:extLst>
            <a:ext uri="{FF2B5EF4-FFF2-40B4-BE49-F238E27FC236}">
              <a16:creationId xmlns:a16="http://schemas.microsoft.com/office/drawing/2014/main" id="{33368368-7F33-4CE6-99D5-A1896F3A8344}"/>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5" name="テキスト ボックス 684">
          <a:extLst>
            <a:ext uri="{FF2B5EF4-FFF2-40B4-BE49-F238E27FC236}">
              <a16:creationId xmlns:a16="http://schemas.microsoft.com/office/drawing/2014/main" id="{0BD5AADD-EE09-4E8D-9E12-15FDE03423D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6" name="直線コネクタ 685">
          <a:extLst>
            <a:ext uri="{FF2B5EF4-FFF2-40B4-BE49-F238E27FC236}">
              <a16:creationId xmlns:a16="http://schemas.microsoft.com/office/drawing/2014/main" id="{BE7C423F-DBC7-4DA1-A74C-C53A2A0DCD0A}"/>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7" name="テキスト ボックス 686">
          <a:extLst>
            <a:ext uri="{FF2B5EF4-FFF2-40B4-BE49-F238E27FC236}">
              <a16:creationId xmlns:a16="http://schemas.microsoft.com/office/drawing/2014/main" id="{FB41F164-A863-475C-9528-13CC9475629F}"/>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8" name="直線コネクタ 687">
          <a:extLst>
            <a:ext uri="{FF2B5EF4-FFF2-40B4-BE49-F238E27FC236}">
              <a16:creationId xmlns:a16="http://schemas.microsoft.com/office/drawing/2014/main" id="{04F30A9E-27B0-404D-847A-D05D49365BD8}"/>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9" name="テキスト ボックス 688">
          <a:extLst>
            <a:ext uri="{FF2B5EF4-FFF2-40B4-BE49-F238E27FC236}">
              <a16:creationId xmlns:a16="http://schemas.microsoft.com/office/drawing/2014/main" id="{8A855F50-D235-4E16-BE26-463E87509ED5}"/>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0" name="【保健センター・保健所】&#10;一人当たり面積グラフ枠">
          <a:extLst>
            <a:ext uri="{FF2B5EF4-FFF2-40B4-BE49-F238E27FC236}">
              <a16:creationId xmlns:a16="http://schemas.microsoft.com/office/drawing/2014/main" id="{8E2FBA42-67DC-4AE7-9CB8-0E9827870445}"/>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89807</xdr:rowOff>
    </xdr:from>
    <xdr:to>
      <xdr:col>116</xdr:col>
      <xdr:colOff>62864</xdr:colOff>
      <xdr:row>64</xdr:row>
      <xdr:rowOff>120831</xdr:rowOff>
    </xdr:to>
    <xdr:cxnSp macro="">
      <xdr:nvCxnSpPr>
        <xdr:cNvPr id="691" name="直線コネクタ 690">
          <a:extLst>
            <a:ext uri="{FF2B5EF4-FFF2-40B4-BE49-F238E27FC236}">
              <a16:creationId xmlns:a16="http://schemas.microsoft.com/office/drawing/2014/main" id="{EC50BED6-839C-449D-930F-002DA5B45407}"/>
            </a:ext>
          </a:extLst>
        </xdr:cNvPr>
        <xdr:cNvCxnSpPr/>
      </xdr:nvCxnSpPr>
      <xdr:spPr>
        <a:xfrm flipV="1">
          <a:off x="22160864" y="9519557"/>
          <a:ext cx="0" cy="1574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124658</xdr:rowOff>
    </xdr:from>
    <xdr:ext cx="469744" cy="259045"/>
    <xdr:sp macro="" textlink="">
      <xdr:nvSpPr>
        <xdr:cNvPr id="692" name="【保健センター・保健所】&#10;一人当たり面積最小値テキスト">
          <a:extLst>
            <a:ext uri="{FF2B5EF4-FFF2-40B4-BE49-F238E27FC236}">
              <a16:creationId xmlns:a16="http://schemas.microsoft.com/office/drawing/2014/main" id="{70E24C64-953F-4852-AC64-FE027176C4BA}"/>
            </a:ext>
          </a:extLst>
        </xdr:cNvPr>
        <xdr:cNvSpPr txBox="1"/>
      </xdr:nvSpPr>
      <xdr:spPr>
        <a:xfrm>
          <a:off x="22199600" y="11097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120831</xdr:rowOff>
    </xdr:from>
    <xdr:to>
      <xdr:col>116</xdr:col>
      <xdr:colOff>152400</xdr:colOff>
      <xdr:row>64</xdr:row>
      <xdr:rowOff>120831</xdr:rowOff>
    </xdr:to>
    <xdr:cxnSp macro="">
      <xdr:nvCxnSpPr>
        <xdr:cNvPr id="693" name="直線コネクタ 692">
          <a:extLst>
            <a:ext uri="{FF2B5EF4-FFF2-40B4-BE49-F238E27FC236}">
              <a16:creationId xmlns:a16="http://schemas.microsoft.com/office/drawing/2014/main" id="{D0C6E482-012B-4535-8461-01E5D65E5267}"/>
            </a:ext>
          </a:extLst>
        </xdr:cNvPr>
        <xdr:cNvCxnSpPr/>
      </xdr:nvCxnSpPr>
      <xdr:spPr>
        <a:xfrm>
          <a:off x="22072600" y="1109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36484</xdr:rowOff>
    </xdr:from>
    <xdr:ext cx="469744" cy="259045"/>
    <xdr:sp macro="" textlink="">
      <xdr:nvSpPr>
        <xdr:cNvPr id="694" name="【保健センター・保健所】&#10;一人当たり面積最大値テキスト">
          <a:extLst>
            <a:ext uri="{FF2B5EF4-FFF2-40B4-BE49-F238E27FC236}">
              <a16:creationId xmlns:a16="http://schemas.microsoft.com/office/drawing/2014/main" id="{2309E186-2ECB-4DF8-8511-860275543059}"/>
            </a:ext>
          </a:extLst>
        </xdr:cNvPr>
        <xdr:cNvSpPr txBox="1"/>
      </xdr:nvSpPr>
      <xdr:spPr>
        <a:xfrm>
          <a:off x="22199600" y="9294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89807</xdr:rowOff>
    </xdr:from>
    <xdr:to>
      <xdr:col>116</xdr:col>
      <xdr:colOff>152400</xdr:colOff>
      <xdr:row>55</xdr:row>
      <xdr:rowOff>89807</xdr:rowOff>
    </xdr:to>
    <xdr:cxnSp macro="">
      <xdr:nvCxnSpPr>
        <xdr:cNvPr id="695" name="直線コネクタ 694">
          <a:extLst>
            <a:ext uri="{FF2B5EF4-FFF2-40B4-BE49-F238E27FC236}">
              <a16:creationId xmlns:a16="http://schemas.microsoft.com/office/drawing/2014/main" id="{E97B282E-A565-4588-B2F1-0782B84F9C3A}"/>
            </a:ext>
          </a:extLst>
        </xdr:cNvPr>
        <xdr:cNvCxnSpPr/>
      </xdr:nvCxnSpPr>
      <xdr:spPr>
        <a:xfrm>
          <a:off x="22072600" y="951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78212</xdr:rowOff>
    </xdr:from>
    <xdr:ext cx="469744" cy="259045"/>
    <xdr:sp macro="" textlink="">
      <xdr:nvSpPr>
        <xdr:cNvPr id="696" name="【保健センター・保健所】&#10;一人当たり面積平均値テキスト">
          <a:extLst>
            <a:ext uri="{FF2B5EF4-FFF2-40B4-BE49-F238E27FC236}">
              <a16:creationId xmlns:a16="http://schemas.microsoft.com/office/drawing/2014/main" id="{A416274B-EDE9-4C39-A992-0308E2231069}"/>
            </a:ext>
          </a:extLst>
        </xdr:cNvPr>
        <xdr:cNvSpPr txBox="1"/>
      </xdr:nvSpPr>
      <xdr:spPr>
        <a:xfrm>
          <a:off x="22199600" y="107081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55335</xdr:rowOff>
    </xdr:from>
    <xdr:to>
      <xdr:col>116</xdr:col>
      <xdr:colOff>114300</xdr:colOff>
      <xdr:row>63</xdr:row>
      <xdr:rowOff>156935</xdr:rowOff>
    </xdr:to>
    <xdr:sp macro="" textlink="">
      <xdr:nvSpPr>
        <xdr:cNvPr id="697" name="フローチャート: 判断 696">
          <a:extLst>
            <a:ext uri="{FF2B5EF4-FFF2-40B4-BE49-F238E27FC236}">
              <a16:creationId xmlns:a16="http://schemas.microsoft.com/office/drawing/2014/main" id="{26BFFB1B-9F4A-4EF6-81E5-E8A0277F36BB}"/>
            </a:ext>
          </a:extLst>
        </xdr:cNvPr>
        <xdr:cNvSpPr/>
      </xdr:nvSpPr>
      <xdr:spPr>
        <a:xfrm>
          <a:off x="22110700" y="1085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42273</xdr:rowOff>
    </xdr:from>
    <xdr:to>
      <xdr:col>112</xdr:col>
      <xdr:colOff>38100</xdr:colOff>
      <xdr:row>63</xdr:row>
      <xdr:rowOff>143873</xdr:rowOff>
    </xdr:to>
    <xdr:sp macro="" textlink="">
      <xdr:nvSpPr>
        <xdr:cNvPr id="698" name="フローチャート: 判断 697">
          <a:extLst>
            <a:ext uri="{FF2B5EF4-FFF2-40B4-BE49-F238E27FC236}">
              <a16:creationId xmlns:a16="http://schemas.microsoft.com/office/drawing/2014/main" id="{CCD785FA-8BDE-422E-A0A5-8446FD67A7BF}"/>
            </a:ext>
          </a:extLst>
        </xdr:cNvPr>
        <xdr:cNvSpPr/>
      </xdr:nvSpPr>
      <xdr:spPr>
        <a:xfrm>
          <a:off x="21272500" y="1084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48804</xdr:rowOff>
    </xdr:from>
    <xdr:to>
      <xdr:col>107</xdr:col>
      <xdr:colOff>101600</xdr:colOff>
      <xdr:row>63</xdr:row>
      <xdr:rowOff>150404</xdr:rowOff>
    </xdr:to>
    <xdr:sp macro="" textlink="">
      <xdr:nvSpPr>
        <xdr:cNvPr id="699" name="フローチャート: 判断 698">
          <a:extLst>
            <a:ext uri="{FF2B5EF4-FFF2-40B4-BE49-F238E27FC236}">
              <a16:creationId xmlns:a16="http://schemas.microsoft.com/office/drawing/2014/main" id="{93A187C3-D768-4EAA-9CCF-35993174A2DD}"/>
            </a:ext>
          </a:extLst>
        </xdr:cNvPr>
        <xdr:cNvSpPr/>
      </xdr:nvSpPr>
      <xdr:spPr>
        <a:xfrm>
          <a:off x="20383500" y="10850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52070</xdr:rowOff>
    </xdr:from>
    <xdr:to>
      <xdr:col>102</xdr:col>
      <xdr:colOff>165100</xdr:colOff>
      <xdr:row>63</xdr:row>
      <xdr:rowOff>153670</xdr:rowOff>
    </xdr:to>
    <xdr:sp macro="" textlink="">
      <xdr:nvSpPr>
        <xdr:cNvPr id="700" name="フローチャート: 判断 699">
          <a:extLst>
            <a:ext uri="{FF2B5EF4-FFF2-40B4-BE49-F238E27FC236}">
              <a16:creationId xmlns:a16="http://schemas.microsoft.com/office/drawing/2014/main" id="{C6D3A790-2C2D-4D0C-B88D-C1DDE18BBD3C}"/>
            </a:ext>
          </a:extLst>
        </xdr:cNvPr>
        <xdr:cNvSpPr/>
      </xdr:nvSpPr>
      <xdr:spPr>
        <a:xfrm>
          <a:off x="194945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61867</xdr:rowOff>
    </xdr:from>
    <xdr:to>
      <xdr:col>98</xdr:col>
      <xdr:colOff>38100</xdr:colOff>
      <xdr:row>63</xdr:row>
      <xdr:rowOff>163467</xdr:rowOff>
    </xdr:to>
    <xdr:sp macro="" textlink="">
      <xdr:nvSpPr>
        <xdr:cNvPr id="701" name="フローチャート: 判断 700">
          <a:extLst>
            <a:ext uri="{FF2B5EF4-FFF2-40B4-BE49-F238E27FC236}">
              <a16:creationId xmlns:a16="http://schemas.microsoft.com/office/drawing/2014/main" id="{24CFAF21-4EE8-4B62-B7D8-9570693A5075}"/>
            </a:ext>
          </a:extLst>
        </xdr:cNvPr>
        <xdr:cNvSpPr/>
      </xdr:nvSpPr>
      <xdr:spPr>
        <a:xfrm>
          <a:off x="18605500" y="10863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4347FCAB-B0ED-49CC-817F-373234801AA3}"/>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7ABDF95A-A5DF-48ED-8216-C091E1A438A6}"/>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F71775A8-CF1B-4977-8F9A-113A21E289DE}"/>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90F20044-54AC-4656-9109-E07E781A2C49}"/>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2E37C5ED-3964-4C6E-9993-A9B4B321E311}"/>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64</xdr:row>
      <xdr:rowOff>17780</xdr:rowOff>
    </xdr:from>
    <xdr:to>
      <xdr:col>116</xdr:col>
      <xdr:colOff>114300</xdr:colOff>
      <xdr:row>64</xdr:row>
      <xdr:rowOff>119380</xdr:rowOff>
    </xdr:to>
    <xdr:sp macro="" textlink="">
      <xdr:nvSpPr>
        <xdr:cNvPr id="707" name="楕円 706">
          <a:extLst>
            <a:ext uri="{FF2B5EF4-FFF2-40B4-BE49-F238E27FC236}">
              <a16:creationId xmlns:a16="http://schemas.microsoft.com/office/drawing/2014/main" id="{9E36346C-B2D4-478B-B9BD-D6863EA47969}"/>
            </a:ext>
          </a:extLst>
        </xdr:cNvPr>
        <xdr:cNvSpPr/>
      </xdr:nvSpPr>
      <xdr:spPr>
        <a:xfrm>
          <a:off x="22110700" y="1099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104157</xdr:rowOff>
    </xdr:from>
    <xdr:ext cx="469744" cy="259045"/>
    <xdr:sp macro="" textlink="">
      <xdr:nvSpPr>
        <xdr:cNvPr id="708" name="【保健センター・保健所】&#10;一人当たり面積該当値テキスト">
          <a:extLst>
            <a:ext uri="{FF2B5EF4-FFF2-40B4-BE49-F238E27FC236}">
              <a16:creationId xmlns:a16="http://schemas.microsoft.com/office/drawing/2014/main" id="{4D00842E-BA22-42EA-9FE8-C49E464B363E}"/>
            </a:ext>
          </a:extLst>
        </xdr:cNvPr>
        <xdr:cNvSpPr txBox="1"/>
      </xdr:nvSpPr>
      <xdr:spPr>
        <a:xfrm>
          <a:off x="22199600" y="10905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64</xdr:row>
      <xdr:rowOff>21046</xdr:rowOff>
    </xdr:from>
    <xdr:to>
      <xdr:col>112</xdr:col>
      <xdr:colOff>38100</xdr:colOff>
      <xdr:row>64</xdr:row>
      <xdr:rowOff>122646</xdr:rowOff>
    </xdr:to>
    <xdr:sp macro="" textlink="">
      <xdr:nvSpPr>
        <xdr:cNvPr id="709" name="楕円 708">
          <a:extLst>
            <a:ext uri="{FF2B5EF4-FFF2-40B4-BE49-F238E27FC236}">
              <a16:creationId xmlns:a16="http://schemas.microsoft.com/office/drawing/2014/main" id="{7991505F-1105-4BD6-B82A-0786E63A5979}"/>
            </a:ext>
          </a:extLst>
        </xdr:cNvPr>
        <xdr:cNvSpPr/>
      </xdr:nvSpPr>
      <xdr:spPr>
        <a:xfrm>
          <a:off x="21272500" y="10993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68580</xdr:rowOff>
    </xdr:from>
    <xdr:to>
      <xdr:col>116</xdr:col>
      <xdr:colOff>63500</xdr:colOff>
      <xdr:row>64</xdr:row>
      <xdr:rowOff>71846</xdr:rowOff>
    </xdr:to>
    <xdr:cxnSp macro="">
      <xdr:nvCxnSpPr>
        <xdr:cNvPr id="710" name="直線コネクタ 709">
          <a:extLst>
            <a:ext uri="{FF2B5EF4-FFF2-40B4-BE49-F238E27FC236}">
              <a16:creationId xmlns:a16="http://schemas.microsoft.com/office/drawing/2014/main" id="{0170647F-7CB2-4F31-9218-0E9FB4512D84}"/>
            </a:ext>
          </a:extLst>
        </xdr:cNvPr>
        <xdr:cNvCxnSpPr/>
      </xdr:nvCxnSpPr>
      <xdr:spPr>
        <a:xfrm flipV="1">
          <a:off x="21323300" y="11041380"/>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64</xdr:row>
      <xdr:rowOff>1451</xdr:rowOff>
    </xdr:from>
    <xdr:to>
      <xdr:col>107</xdr:col>
      <xdr:colOff>101600</xdr:colOff>
      <xdr:row>64</xdr:row>
      <xdr:rowOff>103051</xdr:rowOff>
    </xdr:to>
    <xdr:sp macro="" textlink="">
      <xdr:nvSpPr>
        <xdr:cNvPr id="711" name="楕円 710">
          <a:extLst>
            <a:ext uri="{FF2B5EF4-FFF2-40B4-BE49-F238E27FC236}">
              <a16:creationId xmlns:a16="http://schemas.microsoft.com/office/drawing/2014/main" id="{557B85F6-04F0-45B4-9FEE-0D17052F4C7D}"/>
            </a:ext>
          </a:extLst>
        </xdr:cNvPr>
        <xdr:cNvSpPr/>
      </xdr:nvSpPr>
      <xdr:spPr>
        <a:xfrm>
          <a:off x="20383500" y="10974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52251</xdr:rowOff>
    </xdr:from>
    <xdr:to>
      <xdr:col>111</xdr:col>
      <xdr:colOff>177800</xdr:colOff>
      <xdr:row>64</xdr:row>
      <xdr:rowOff>71846</xdr:rowOff>
    </xdr:to>
    <xdr:cxnSp macro="">
      <xdr:nvCxnSpPr>
        <xdr:cNvPr id="712" name="直線コネクタ 711">
          <a:extLst>
            <a:ext uri="{FF2B5EF4-FFF2-40B4-BE49-F238E27FC236}">
              <a16:creationId xmlns:a16="http://schemas.microsoft.com/office/drawing/2014/main" id="{C0407755-C5F9-4B98-96DC-087A88E38AB4}"/>
            </a:ext>
          </a:extLst>
        </xdr:cNvPr>
        <xdr:cNvCxnSpPr/>
      </xdr:nvCxnSpPr>
      <xdr:spPr>
        <a:xfrm>
          <a:off x="20434300" y="11025051"/>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64</xdr:row>
      <xdr:rowOff>17780</xdr:rowOff>
    </xdr:from>
    <xdr:to>
      <xdr:col>102</xdr:col>
      <xdr:colOff>165100</xdr:colOff>
      <xdr:row>64</xdr:row>
      <xdr:rowOff>119380</xdr:rowOff>
    </xdr:to>
    <xdr:sp macro="" textlink="">
      <xdr:nvSpPr>
        <xdr:cNvPr id="713" name="楕円 712">
          <a:extLst>
            <a:ext uri="{FF2B5EF4-FFF2-40B4-BE49-F238E27FC236}">
              <a16:creationId xmlns:a16="http://schemas.microsoft.com/office/drawing/2014/main" id="{E91F94B2-D1D0-407B-BCCC-2F1FA00C8512}"/>
            </a:ext>
          </a:extLst>
        </xdr:cNvPr>
        <xdr:cNvSpPr/>
      </xdr:nvSpPr>
      <xdr:spPr>
        <a:xfrm>
          <a:off x="19494500" y="1099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52251</xdr:rowOff>
    </xdr:from>
    <xdr:to>
      <xdr:col>107</xdr:col>
      <xdr:colOff>50800</xdr:colOff>
      <xdr:row>64</xdr:row>
      <xdr:rowOff>68580</xdr:rowOff>
    </xdr:to>
    <xdr:cxnSp macro="">
      <xdr:nvCxnSpPr>
        <xdr:cNvPr id="714" name="直線コネクタ 713">
          <a:extLst>
            <a:ext uri="{FF2B5EF4-FFF2-40B4-BE49-F238E27FC236}">
              <a16:creationId xmlns:a16="http://schemas.microsoft.com/office/drawing/2014/main" id="{741CA30B-4C75-4276-A6DA-329D408B3B56}"/>
            </a:ext>
          </a:extLst>
        </xdr:cNvPr>
        <xdr:cNvCxnSpPr/>
      </xdr:nvCxnSpPr>
      <xdr:spPr>
        <a:xfrm flipV="1">
          <a:off x="19545300" y="11025051"/>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64</xdr:row>
      <xdr:rowOff>17780</xdr:rowOff>
    </xdr:from>
    <xdr:to>
      <xdr:col>98</xdr:col>
      <xdr:colOff>38100</xdr:colOff>
      <xdr:row>64</xdr:row>
      <xdr:rowOff>119380</xdr:rowOff>
    </xdr:to>
    <xdr:sp macro="" textlink="">
      <xdr:nvSpPr>
        <xdr:cNvPr id="715" name="楕円 714">
          <a:extLst>
            <a:ext uri="{FF2B5EF4-FFF2-40B4-BE49-F238E27FC236}">
              <a16:creationId xmlns:a16="http://schemas.microsoft.com/office/drawing/2014/main" id="{C9E589CB-082C-4527-ACAC-5DFAF131570C}"/>
            </a:ext>
          </a:extLst>
        </xdr:cNvPr>
        <xdr:cNvSpPr/>
      </xdr:nvSpPr>
      <xdr:spPr>
        <a:xfrm>
          <a:off x="18605500" y="1099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68580</xdr:rowOff>
    </xdr:from>
    <xdr:to>
      <xdr:col>102</xdr:col>
      <xdr:colOff>114300</xdr:colOff>
      <xdr:row>64</xdr:row>
      <xdr:rowOff>68580</xdr:rowOff>
    </xdr:to>
    <xdr:cxnSp macro="">
      <xdr:nvCxnSpPr>
        <xdr:cNvPr id="716" name="直線コネクタ 715">
          <a:extLst>
            <a:ext uri="{FF2B5EF4-FFF2-40B4-BE49-F238E27FC236}">
              <a16:creationId xmlns:a16="http://schemas.microsoft.com/office/drawing/2014/main" id="{5FA79ED4-BDA9-4773-A445-942C37D811E8}"/>
            </a:ext>
          </a:extLst>
        </xdr:cNvPr>
        <xdr:cNvCxnSpPr/>
      </xdr:nvCxnSpPr>
      <xdr:spPr>
        <a:xfrm>
          <a:off x="18656300" y="110413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160400</xdr:rowOff>
    </xdr:from>
    <xdr:ext cx="469744" cy="259045"/>
    <xdr:sp macro="" textlink="">
      <xdr:nvSpPr>
        <xdr:cNvPr id="717" name="n_1aveValue【保健センター・保健所】&#10;一人当たり面積">
          <a:extLst>
            <a:ext uri="{FF2B5EF4-FFF2-40B4-BE49-F238E27FC236}">
              <a16:creationId xmlns:a16="http://schemas.microsoft.com/office/drawing/2014/main" id="{BCFA206F-736C-44F4-A2C7-4432A12A62D7}"/>
            </a:ext>
          </a:extLst>
        </xdr:cNvPr>
        <xdr:cNvSpPr txBox="1"/>
      </xdr:nvSpPr>
      <xdr:spPr>
        <a:xfrm>
          <a:off x="21075727" y="10618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166931</xdr:rowOff>
    </xdr:from>
    <xdr:ext cx="469744" cy="259045"/>
    <xdr:sp macro="" textlink="">
      <xdr:nvSpPr>
        <xdr:cNvPr id="718" name="n_2aveValue【保健センター・保健所】&#10;一人当たり面積">
          <a:extLst>
            <a:ext uri="{FF2B5EF4-FFF2-40B4-BE49-F238E27FC236}">
              <a16:creationId xmlns:a16="http://schemas.microsoft.com/office/drawing/2014/main" id="{823B1916-C04A-4F30-9329-53DB0E408752}"/>
            </a:ext>
          </a:extLst>
        </xdr:cNvPr>
        <xdr:cNvSpPr txBox="1"/>
      </xdr:nvSpPr>
      <xdr:spPr>
        <a:xfrm>
          <a:off x="20199427" y="10625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170197</xdr:rowOff>
    </xdr:from>
    <xdr:ext cx="469744" cy="259045"/>
    <xdr:sp macro="" textlink="">
      <xdr:nvSpPr>
        <xdr:cNvPr id="719" name="n_3aveValue【保健センター・保健所】&#10;一人当たり面積">
          <a:extLst>
            <a:ext uri="{FF2B5EF4-FFF2-40B4-BE49-F238E27FC236}">
              <a16:creationId xmlns:a16="http://schemas.microsoft.com/office/drawing/2014/main" id="{47A6AA82-6293-4FAE-A548-34DF42563405}"/>
            </a:ext>
          </a:extLst>
        </xdr:cNvPr>
        <xdr:cNvSpPr txBox="1"/>
      </xdr:nvSpPr>
      <xdr:spPr>
        <a:xfrm>
          <a:off x="19310427" y="10628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8544</xdr:rowOff>
    </xdr:from>
    <xdr:ext cx="469744" cy="259045"/>
    <xdr:sp macro="" textlink="">
      <xdr:nvSpPr>
        <xdr:cNvPr id="720" name="n_4aveValue【保健センター・保健所】&#10;一人当たり面積">
          <a:extLst>
            <a:ext uri="{FF2B5EF4-FFF2-40B4-BE49-F238E27FC236}">
              <a16:creationId xmlns:a16="http://schemas.microsoft.com/office/drawing/2014/main" id="{D0230031-9280-4BBF-8D04-83EA72CD1049}"/>
            </a:ext>
          </a:extLst>
        </xdr:cNvPr>
        <xdr:cNvSpPr txBox="1"/>
      </xdr:nvSpPr>
      <xdr:spPr>
        <a:xfrm>
          <a:off x="18421427" y="10638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113773</xdr:rowOff>
    </xdr:from>
    <xdr:ext cx="469744" cy="259045"/>
    <xdr:sp macro="" textlink="">
      <xdr:nvSpPr>
        <xdr:cNvPr id="721" name="n_1mainValue【保健センター・保健所】&#10;一人当たり面積">
          <a:extLst>
            <a:ext uri="{FF2B5EF4-FFF2-40B4-BE49-F238E27FC236}">
              <a16:creationId xmlns:a16="http://schemas.microsoft.com/office/drawing/2014/main" id="{8FEE4119-BF44-4DAF-B28B-6874122B8BCF}"/>
            </a:ext>
          </a:extLst>
        </xdr:cNvPr>
        <xdr:cNvSpPr txBox="1"/>
      </xdr:nvSpPr>
      <xdr:spPr>
        <a:xfrm>
          <a:off x="21075727" y="11086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94178</xdr:rowOff>
    </xdr:from>
    <xdr:ext cx="469744" cy="259045"/>
    <xdr:sp macro="" textlink="">
      <xdr:nvSpPr>
        <xdr:cNvPr id="722" name="n_2mainValue【保健センター・保健所】&#10;一人当たり面積">
          <a:extLst>
            <a:ext uri="{FF2B5EF4-FFF2-40B4-BE49-F238E27FC236}">
              <a16:creationId xmlns:a16="http://schemas.microsoft.com/office/drawing/2014/main" id="{CF708568-20BC-4427-93BC-648D6F1C44CC}"/>
            </a:ext>
          </a:extLst>
        </xdr:cNvPr>
        <xdr:cNvSpPr txBox="1"/>
      </xdr:nvSpPr>
      <xdr:spPr>
        <a:xfrm>
          <a:off x="20199427" y="11066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110507</xdr:rowOff>
    </xdr:from>
    <xdr:ext cx="469744" cy="259045"/>
    <xdr:sp macro="" textlink="">
      <xdr:nvSpPr>
        <xdr:cNvPr id="723" name="n_3mainValue【保健センター・保健所】&#10;一人当たり面積">
          <a:extLst>
            <a:ext uri="{FF2B5EF4-FFF2-40B4-BE49-F238E27FC236}">
              <a16:creationId xmlns:a16="http://schemas.microsoft.com/office/drawing/2014/main" id="{537C3BAC-A8FA-4B3A-8DC5-7DA122E1B75F}"/>
            </a:ext>
          </a:extLst>
        </xdr:cNvPr>
        <xdr:cNvSpPr txBox="1"/>
      </xdr:nvSpPr>
      <xdr:spPr>
        <a:xfrm>
          <a:off x="19310427" y="11083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110507</xdr:rowOff>
    </xdr:from>
    <xdr:ext cx="469744" cy="259045"/>
    <xdr:sp macro="" textlink="">
      <xdr:nvSpPr>
        <xdr:cNvPr id="724" name="n_4mainValue【保健センター・保健所】&#10;一人当たり面積">
          <a:extLst>
            <a:ext uri="{FF2B5EF4-FFF2-40B4-BE49-F238E27FC236}">
              <a16:creationId xmlns:a16="http://schemas.microsoft.com/office/drawing/2014/main" id="{808240EB-A135-48D9-86C8-3A575AF3C12F}"/>
            </a:ext>
          </a:extLst>
        </xdr:cNvPr>
        <xdr:cNvSpPr txBox="1"/>
      </xdr:nvSpPr>
      <xdr:spPr>
        <a:xfrm>
          <a:off x="18421427" y="11083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5" name="正方形/長方形 724">
          <a:extLst>
            <a:ext uri="{FF2B5EF4-FFF2-40B4-BE49-F238E27FC236}">
              <a16:creationId xmlns:a16="http://schemas.microsoft.com/office/drawing/2014/main" id="{76D8A578-2629-445A-A43D-D28AFA9F8D64}"/>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6" name="正方形/長方形 725">
          <a:extLst>
            <a:ext uri="{FF2B5EF4-FFF2-40B4-BE49-F238E27FC236}">
              <a16:creationId xmlns:a16="http://schemas.microsoft.com/office/drawing/2014/main" id="{0BC041D5-A5A0-4599-A8AA-AC3A113D6A4A}"/>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7" name="正方形/長方形 726">
          <a:extLst>
            <a:ext uri="{FF2B5EF4-FFF2-40B4-BE49-F238E27FC236}">
              <a16:creationId xmlns:a16="http://schemas.microsoft.com/office/drawing/2014/main" id="{73EBE64C-D317-467B-BEEC-D3BE41480139}"/>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8" name="正方形/長方形 727">
          <a:extLst>
            <a:ext uri="{FF2B5EF4-FFF2-40B4-BE49-F238E27FC236}">
              <a16:creationId xmlns:a16="http://schemas.microsoft.com/office/drawing/2014/main" id="{E9601271-E51B-4EF5-93EF-53F73104BCA8}"/>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9" name="正方形/長方形 728">
          <a:extLst>
            <a:ext uri="{FF2B5EF4-FFF2-40B4-BE49-F238E27FC236}">
              <a16:creationId xmlns:a16="http://schemas.microsoft.com/office/drawing/2014/main" id="{024DE6EB-8432-4215-B26B-0C3C25A661CA}"/>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0" name="正方形/長方形 729">
          <a:extLst>
            <a:ext uri="{FF2B5EF4-FFF2-40B4-BE49-F238E27FC236}">
              <a16:creationId xmlns:a16="http://schemas.microsoft.com/office/drawing/2014/main" id="{47DFD811-09EA-439E-8F5E-B0C0AD86A529}"/>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1" name="正方形/長方形 730">
          <a:extLst>
            <a:ext uri="{FF2B5EF4-FFF2-40B4-BE49-F238E27FC236}">
              <a16:creationId xmlns:a16="http://schemas.microsoft.com/office/drawing/2014/main" id="{90D2A10E-B4F1-4CEF-955B-1DA1F8EC2E0E}"/>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2" name="正方形/長方形 731">
          <a:extLst>
            <a:ext uri="{FF2B5EF4-FFF2-40B4-BE49-F238E27FC236}">
              <a16:creationId xmlns:a16="http://schemas.microsoft.com/office/drawing/2014/main" id="{E301E900-7DCE-4725-A5EE-20852DB820EE}"/>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33" name="正方形/長方形 732">
          <a:extLst>
            <a:ext uri="{FF2B5EF4-FFF2-40B4-BE49-F238E27FC236}">
              <a16:creationId xmlns:a16="http://schemas.microsoft.com/office/drawing/2014/main" id="{A9AAC2D4-28D1-43D5-A86D-C05DDE4C8627}"/>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34" name="正方形/長方形 733">
          <a:extLst>
            <a:ext uri="{FF2B5EF4-FFF2-40B4-BE49-F238E27FC236}">
              <a16:creationId xmlns:a16="http://schemas.microsoft.com/office/drawing/2014/main" id="{10C7BDCB-C024-4821-8B6A-93D860917195}"/>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35" name="正方形/長方形 734">
          <a:extLst>
            <a:ext uri="{FF2B5EF4-FFF2-40B4-BE49-F238E27FC236}">
              <a16:creationId xmlns:a16="http://schemas.microsoft.com/office/drawing/2014/main" id="{04AC8CF2-DC1B-4C71-A7F6-E8CBDDBEE068}"/>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36" name="正方形/長方形 735">
          <a:extLst>
            <a:ext uri="{FF2B5EF4-FFF2-40B4-BE49-F238E27FC236}">
              <a16:creationId xmlns:a16="http://schemas.microsoft.com/office/drawing/2014/main" id="{653DD1DE-19A8-4D09-9639-758532668B7D}"/>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37" name="正方形/長方形 736">
          <a:extLst>
            <a:ext uri="{FF2B5EF4-FFF2-40B4-BE49-F238E27FC236}">
              <a16:creationId xmlns:a16="http://schemas.microsoft.com/office/drawing/2014/main" id="{4B38551C-0BF2-4475-A6D6-33FDFF91DFD7}"/>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38" name="正方形/長方形 737">
          <a:extLst>
            <a:ext uri="{FF2B5EF4-FFF2-40B4-BE49-F238E27FC236}">
              <a16:creationId xmlns:a16="http://schemas.microsoft.com/office/drawing/2014/main" id="{AED2026C-9567-42BC-8E6A-1FBF96BD112E}"/>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39" name="正方形/長方形 738">
          <a:extLst>
            <a:ext uri="{FF2B5EF4-FFF2-40B4-BE49-F238E27FC236}">
              <a16:creationId xmlns:a16="http://schemas.microsoft.com/office/drawing/2014/main" id="{A37EE643-B864-4259-91D6-75E1176B3801}"/>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40" name="正方形/長方形 739">
          <a:extLst>
            <a:ext uri="{FF2B5EF4-FFF2-40B4-BE49-F238E27FC236}">
              <a16:creationId xmlns:a16="http://schemas.microsoft.com/office/drawing/2014/main" id="{D866763C-64B9-4E0B-B114-873A6D780022}"/>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41" name="正方形/長方形 740">
          <a:extLst>
            <a:ext uri="{FF2B5EF4-FFF2-40B4-BE49-F238E27FC236}">
              <a16:creationId xmlns:a16="http://schemas.microsoft.com/office/drawing/2014/main" id="{8684327F-2F25-4061-BC1E-B3CCD1B49049}"/>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2" name="正方形/長方形 741">
          <a:extLst>
            <a:ext uri="{FF2B5EF4-FFF2-40B4-BE49-F238E27FC236}">
              <a16:creationId xmlns:a16="http://schemas.microsoft.com/office/drawing/2014/main" id="{FE91D3AD-0A7C-465B-849A-A0F098CD7B7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3" name="正方形/長方形 742">
          <a:extLst>
            <a:ext uri="{FF2B5EF4-FFF2-40B4-BE49-F238E27FC236}">
              <a16:creationId xmlns:a16="http://schemas.microsoft.com/office/drawing/2014/main" id="{DC211EE1-7497-4B4D-843C-E0EE461F3ACE}"/>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4" name="正方形/長方形 743">
          <a:extLst>
            <a:ext uri="{FF2B5EF4-FFF2-40B4-BE49-F238E27FC236}">
              <a16:creationId xmlns:a16="http://schemas.microsoft.com/office/drawing/2014/main" id="{D190422C-82A2-405B-A09E-FD49233B93C5}"/>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5" name="正方形/長方形 744">
          <a:extLst>
            <a:ext uri="{FF2B5EF4-FFF2-40B4-BE49-F238E27FC236}">
              <a16:creationId xmlns:a16="http://schemas.microsoft.com/office/drawing/2014/main" id="{FEB2E2A9-9BC1-422D-A86B-9113366DAFE2}"/>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6" name="正方形/長方形 745">
          <a:extLst>
            <a:ext uri="{FF2B5EF4-FFF2-40B4-BE49-F238E27FC236}">
              <a16:creationId xmlns:a16="http://schemas.microsoft.com/office/drawing/2014/main" id="{7C002685-7E10-4B5B-8629-D108624FB522}"/>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7" name="正方形/長方形 746">
          <a:extLst>
            <a:ext uri="{FF2B5EF4-FFF2-40B4-BE49-F238E27FC236}">
              <a16:creationId xmlns:a16="http://schemas.microsoft.com/office/drawing/2014/main" id="{C8FD4AB3-A6A8-46DE-B98C-45B9E6DD4E29}"/>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8" name="正方形/長方形 747">
          <a:extLst>
            <a:ext uri="{FF2B5EF4-FFF2-40B4-BE49-F238E27FC236}">
              <a16:creationId xmlns:a16="http://schemas.microsoft.com/office/drawing/2014/main" id="{D57D830A-586C-4780-A805-7560D5D3A2CD}"/>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9" name="テキスト ボックス 748">
          <a:extLst>
            <a:ext uri="{FF2B5EF4-FFF2-40B4-BE49-F238E27FC236}">
              <a16:creationId xmlns:a16="http://schemas.microsoft.com/office/drawing/2014/main" id="{3E3F1807-09E6-4383-9388-025EC6141315}"/>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0" name="直線コネクタ 749">
          <a:extLst>
            <a:ext uri="{FF2B5EF4-FFF2-40B4-BE49-F238E27FC236}">
              <a16:creationId xmlns:a16="http://schemas.microsoft.com/office/drawing/2014/main" id="{DCCD561F-1BA6-473B-A9C7-068E4C84F4D5}"/>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1" name="テキスト ボックス 750">
          <a:extLst>
            <a:ext uri="{FF2B5EF4-FFF2-40B4-BE49-F238E27FC236}">
              <a16:creationId xmlns:a16="http://schemas.microsoft.com/office/drawing/2014/main" id="{D206CB76-8D0E-4BA9-84D6-6C39C2DB4429}"/>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2" name="直線コネクタ 751">
          <a:extLst>
            <a:ext uri="{FF2B5EF4-FFF2-40B4-BE49-F238E27FC236}">
              <a16:creationId xmlns:a16="http://schemas.microsoft.com/office/drawing/2014/main" id="{F08AD8F2-59EA-4C4C-9628-C31430F1790D}"/>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3" name="テキスト ボックス 752">
          <a:extLst>
            <a:ext uri="{FF2B5EF4-FFF2-40B4-BE49-F238E27FC236}">
              <a16:creationId xmlns:a16="http://schemas.microsoft.com/office/drawing/2014/main" id="{3172F4AF-6A8E-45DD-8F33-B87A948ECB63}"/>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4" name="直線コネクタ 753">
          <a:extLst>
            <a:ext uri="{FF2B5EF4-FFF2-40B4-BE49-F238E27FC236}">
              <a16:creationId xmlns:a16="http://schemas.microsoft.com/office/drawing/2014/main" id="{96253F54-7265-4023-A1F5-2537F07D8D1E}"/>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5" name="テキスト ボックス 754">
          <a:extLst>
            <a:ext uri="{FF2B5EF4-FFF2-40B4-BE49-F238E27FC236}">
              <a16:creationId xmlns:a16="http://schemas.microsoft.com/office/drawing/2014/main" id="{62B63832-757C-4B45-AF4D-8FFFCFA97C45}"/>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6" name="直線コネクタ 755">
          <a:extLst>
            <a:ext uri="{FF2B5EF4-FFF2-40B4-BE49-F238E27FC236}">
              <a16:creationId xmlns:a16="http://schemas.microsoft.com/office/drawing/2014/main" id="{F91B199B-43EF-402F-B158-86D1CDAAAE08}"/>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7" name="テキスト ボックス 756">
          <a:extLst>
            <a:ext uri="{FF2B5EF4-FFF2-40B4-BE49-F238E27FC236}">
              <a16:creationId xmlns:a16="http://schemas.microsoft.com/office/drawing/2014/main" id="{2B1587F7-EA9E-4FEA-8B86-B9F8AC15DF9B}"/>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8" name="直線コネクタ 757">
          <a:extLst>
            <a:ext uri="{FF2B5EF4-FFF2-40B4-BE49-F238E27FC236}">
              <a16:creationId xmlns:a16="http://schemas.microsoft.com/office/drawing/2014/main" id="{7D474CEB-3C58-41F4-A7EF-ABEAAAF17EA6}"/>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9" name="テキスト ボックス 758">
          <a:extLst>
            <a:ext uri="{FF2B5EF4-FFF2-40B4-BE49-F238E27FC236}">
              <a16:creationId xmlns:a16="http://schemas.microsoft.com/office/drawing/2014/main" id="{A8FCE3BF-EA74-4C87-81C7-5083C2C81741}"/>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0" name="直線コネクタ 759">
          <a:extLst>
            <a:ext uri="{FF2B5EF4-FFF2-40B4-BE49-F238E27FC236}">
              <a16:creationId xmlns:a16="http://schemas.microsoft.com/office/drawing/2014/main" id="{21AFFF96-4B6C-4B18-BC19-034FA0401F1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1" name="テキスト ボックス 760">
          <a:extLst>
            <a:ext uri="{FF2B5EF4-FFF2-40B4-BE49-F238E27FC236}">
              <a16:creationId xmlns:a16="http://schemas.microsoft.com/office/drawing/2014/main" id="{3186C9FC-0542-46FB-8A18-C17CC1755BE3}"/>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2" name="直線コネクタ 761">
          <a:extLst>
            <a:ext uri="{FF2B5EF4-FFF2-40B4-BE49-F238E27FC236}">
              <a16:creationId xmlns:a16="http://schemas.microsoft.com/office/drawing/2014/main" id="{6EE76F60-67A6-4529-9288-F75B1BFAB22B}"/>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3" name="テキスト ボックス 762">
          <a:extLst>
            <a:ext uri="{FF2B5EF4-FFF2-40B4-BE49-F238E27FC236}">
              <a16:creationId xmlns:a16="http://schemas.microsoft.com/office/drawing/2014/main" id="{A70EDB28-94D7-48EA-84C1-FC81E9F3A84C}"/>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4" name="直線コネクタ 763">
          <a:extLst>
            <a:ext uri="{FF2B5EF4-FFF2-40B4-BE49-F238E27FC236}">
              <a16:creationId xmlns:a16="http://schemas.microsoft.com/office/drawing/2014/main" id="{63B96598-1B2A-4047-8D00-119B8AC724B6}"/>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5" name="【庁舎】&#10;有形固定資産減価償却率グラフ枠">
          <a:extLst>
            <a:ext uri="{FF2B5EF4-FFF2-40B4-BE49-F238E27FC236}">
              <a16:creationId xmlns:a16="http://schemas.microsoft.com/office/drawing/2014/main" id="{007E12CB-A1C9-49DC-B21D-219F90B642A2}"/>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xdr:rowOff>
    </xdr:from>
    <xdr:to>
      <xdr:col>85</xdr:col>
      <xdr:colOff>126364</xdr:colOff>
      <xdr:row>109</xdr:row>
      <xdr:rowOff>35379</xdr:rowOff>
    </xdr:to>
    <xdr:cxnSp macro="">
      <xdr:nvCxnSpPr>
        <xdr:cNvPr id="766" name="直線コネクタ 765">
          <a:extLst>
            <a:ext uri="{FF2B5EF4-FFF2-40B4-BE49-F238E27FC236}">
              <a16:creationId xmlns:a16="http://schemas.microsoft.com/office/drawing/2014/main" id="{832FE151-5771-45D4-A6E6-D453A5E30D28}"/>
            </a:ext>
          </a:extLst>
        </xdr:cNvPr>
        <xdr:cNvCxnSpPr/>
      </xdr:nvCxnSpPr>
      <xdr:spPr>
        <a:xfrm flipV="1">
          <a:off x="16318864" y="1714608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7" name="【庁舎】&#10;有形固定資産減価償却率最小値テキスト">
          <a:extLst>
            <a:ext uri="{FF2B5EF4-FFF2-40B4-BE49-F238E27FC236}">
              <a16:creationId xmlns:a16="http://schemas.microsoft.com/office/drawing/2014/main" id="{3784F8CB-9453-4D4C-85CF-63E924A080B5}"/>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8" name="直線コネクタ 767">
          <a:extLst>
            <a:ext uri="{FF2B5EF4-FFF2-40B4-BE49-F238E27FC236}">
              <a16:creationId xmlns:a16="http://schemas.microsoft.com/office/drawing/2014/main" id="{9EF402E7-4D99-4651-AE0E-BE6C77CEEAAD}"/>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119215</xdr:rowOff>
    </xdr:from>
    <xdr:ext cx="340478" cy="259045"/>
    <xdr:sp macro="" textlink="">
      <xdr:nvSpPr>
        <xdr:cNvPr id="769" name="【庁舎】&#10;有形固定資産減価償却率最大値テキスト">
          <a:extLst>
            <a:ext uri="{FF2B5EF4-FFF2-40B4-BE49-F238E27FC236}">
              <a16:creationId xmlns:a16="http://schemas.microsoft.com/office/drawing/2014/main" id="{DB953ED0-4695-4F8A-958F-5BF8DDD8B4FC}"/>
            </a:ext>
          </a:extLst>
        </xdr:cNvPr>
        <xdr:cNvSpPr txBox="1"/>
      </xdr:nvSpPr>
      <xdr:spPr>
        <a:xfrm>
          <a:off x="16357600" y="1692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xdr:rowOff>
    </xdr:from>
    <xdr:to>
      <xdr:col>86</xdr:col>
      <xdr:colOff>25400</xdr:colOff>
      <xdr:row>100</xdr:row>
      <xdr:rowOff>1088</xdr:rowOff>
    </xdr:to>
    <xdr:cxnSp macro="">
      <xdr:nvCxnSpPr>
        <xdr:cNvPr id="770" name="直線コネクタ 769">
          <a:extLst>
            <a:ext uri="{FF2B5EF4-FFF2-40B4-BE49-F238E27FC236}">
              <a16:creationId xmlns:a16="http://schemas.microsoft.com/office/drawing/2014/main" id="{19CD0C83-D650-42E7-A329-9094D9DAE966}"/>
            </a:ext>
          </a:extLst>
        </xdr:cNvPr>
        <xdr:cNvCxnSpPr/>
      </xdr:nvCxnSpPr>
      <xdr:spPr>
        <a:xfrm>
          <a:off x="16230600" y="1714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131553</xdr:rowOff>
    </xdr:from>
    <xdr:ext cx="405111" cy="259045"/>
    <xdr:sp macro="" textlink="">
      <xdr:nvSpPr>
        <xdr:cNvPr id="771" name="【庁舎】&#10;有形固定資産減価償却率平均値テキスト">
          <a:extLst>
            <a:ext uri="{FF2B5EF4-FFF2-40B4-BE49-F238E27FC236}">
              <a16:creationId xmlns:a16="http://schemas.microsoft.com/office/drawing/2014/main" id="{34E30F4D-37C5-43BA-B335-922742A26B67}"/>
            </a:ext>
          </a:extLst>
        </xdr:cNvPr>
        <xdr:cNvSpPr txBox="1"/>
      </xdr:nvSpPr>
      <xdr:spPr>
        <a:xfrm>
          <a:off x="16357600" y="1779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772" name="フローチャート: 判断 771">
          <a:extLst>
            <a:ext uri="{FF2B5EF4-FFF2-40B4-BE49-F238E27FC236}">
              <a16:creationId xmlns:a16="http://schemas.microsoft.com/office/drawing/2014/main" id="{08AC81A3-B4C2-4B00-8EFA-2EDA2C846188}"/>
            </a:ext>
          </a:extLst>
        </xdr:cNvPr>
        <xdr:cNvSpPr/>
      </xdr:nvSpPr>
      <xdr:spPr>
        <a:xfrm>
          <a:off x="162687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773" name="フローチャート: 判断 772">
          <a:extLst>
            <a:ext uri="{FF2B5EF4-FFF2-40B4-BE49-F238E27FC236}">
              <a16:creationId xmlns:a16="http://schemas.microsoft.com/office/drawing/2014/main" id="{C04CA268-B14B-4666-B94A-2AB1CA940715}"/>
            </a:ext>
          </a:extLst>
        </xdr:cNvPr>
        <xdr:cNvSpPr/>
      </xdr:nvSpPr>
      <xdr:spPr>
        <a:xfrm>
          <a:off x="15430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51526</xdr:rowOff>
    </xdr:from>
    <xdr:to>
      <xdr:col>76</xdr:col>
      <xdr:colOff>165100</xdr:colOff>
      <xdr:row>104</xdr:row>
      <xdr:rowOff>153126</xdr:rowOff>
    </xdr:to>
    <xdr:sp macro="" textlink="">
      <xdr:nvSpPr>
        <xdr:cNvPr id="774" name="フローチャート: 判断 773">
          <a:extLst>
            <a:ext uri="{FF2B5EF4-FFF2-40B4-BE49-F238E27FC236}">
              <a16:creationId xmlns:a16="http://schemas.microsoft.com/office/drawing/2014/main" id="{621D7CD0-5F5B-48B4-8C2A-12582EB83437}"/>
            </a:ext>
          </a:extLst>
        </xdr:cNvPr>
        <xdr:cNvSpPr/>
      </xdr:nvSpPr>
      <xdr:spPr>
        <a:xfrm>
          <a:off x="14541500" y="1788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46627</xdr:rowOff>
    </xdr:from>
    <xdr:to>
      <xdr:col>72</xdr:col>
      <xdr:colOff>38100</xdr:colOff>
      <xdr:row>104</xdr:row>
      <xdr:rowOff>148227</xdr:rowOff>
    </xdr:to>
    <xdr:sp macro="" textlink="">
      <xdr:nvSpPr>
        <xdr:cNvPr id="775" name="フローチャート: 判断 774">
          <a:extLst>
            <a:ext uri="{FF2B5EF4-FFF2-40B4-BE49-F238E27FC236}">
              <a16:creationId xmlns:a16="http://schemas.microsoft.com/office/drawing/2014/main" id="{211D2FCB-D707-4E8D-8C34-C900A2E85F87}"/>
            </a:ext>
          </a:extLst>
        </xdr:cNvPr>
        <xdr:cNvSpPr/>
      </xdr:nvSpPr>
      <xdr:spPr>
        <a:xfrm>
          <a:off x="136525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79284</xdr:rowOff>
    </xdr:from>
    <xdr:to>
      <xdr:col>67</xdr:col>
      <xdr:colOff>101600</xdr:colOff>
      <xdr:row>105</xdr:row>
      <xdr:rowOff>9434</xdr:rowOff>
    </xdr:to>
    <xdr:sp macro="" textlink="">
      <xdr:nvSpPr>
        <xdr:cNvPr id="776" name="フローチャート: 判断 775">
          <a:extLst>
            <a:ext uri="{FF2B5EF4-FFF2-40B4-BE49-F238E27FC236}">
              <a16:creationId xmlns:a16="http://schemas.microsoft.com/office/drawing/2014/main" id="{DCEE2B98-B50E-4074-ADF2-5B6817191B1D}"/>
            </a:ext>
          </a:extLst>
        </xdr:cNvPr>
        <xdr:cNvSpPr/>
      </xdr:nvSpPr>
      <xdr:spPr>
        <a:xfrm>
          <a:off x="12763500" y="1791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A2A62042-0940-4219-AA56-ECE13DA80B5F}"/>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9756CDBA-5BBD-4863-9C28-82D823DBC6E8}"/>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3CF58542-772A-4BC9-B6D2-2E30541CF597}"/>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DDC86050-231C-4555-B89B-5DC056968054}"/>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1DB1B692-E506-4D12-A3D9-3058363CCCAC}"/>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10705</xdr:rowOff>
    </xdr:from>
    <xdr:to>
      <xdr:col>85</xdr:col>
      <xdr:colOff>177800</xdr:colOff>
      <xdr:row>106</xdr:row>
      <xdr:rowOff>112305</xdr:rowOff>
    </xdr:to>
    <xdr:sp macro="" textlink="">
      <xdr:nvSpPr>
        <xdr:cNvPr id="782" name="楕円 781">
          <a:extLst>
            <a:ext uri="{FF2B5EF4-FFF2-40B4-BE49-F238E27FC236}">
              <a16:creationId xmlns:a16="http://schemas.microsoft.com/office/drawing/2014/main" id="{B1E304A2-1095-40ED-87C4-D547AB720B9A}"/>
            </a:ext>
          </a:extLst>
        </xdr:cNvPr>
        <xdr:cNvSpPr/>
      </xdr:nvSpPr>
      <xdr:spPr>
        <a:xfrm>
          <a:off x="16268700" y="18184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160582</xdr:rowOff>
    </xdr:from>
    <xdr:ext cx="405111" cy="259045"/>
    <xdr:sp macro="" textlink="">
      <xdr:nvSpPr>
        <xdr:cNvPr id="783" name="【庁舎】&#10;有形固定資産減価償却率該当値テキスト">
          <a:extLst>
            <a:ext uri="{FF2B5EF4-FFF2-40B4-BE49-F238E27FC236}">
              <a16:creationId xmlns:a16="http://schemas.microsoft.com/office/drawing/2014/main" id="{62ED3191-6360-4977-A52B-0B5E625D95FB}"/>
            </a:ext>
          </a:extLst>
        </xdr:cNvPr>
        <xdr:cNvSpPr txBox="1"/>
      </xdr:nvSpPr>
      <xdr:spPr>
        <a:xfrm>
          <a:off x="16357600" y="1816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22134</xdr:rowOff>
    </xdr:from>
    <xdr:to>
      <xdr:col>81</xdr:col>
      <xdr:colOff>101600</xdr:colOff>
      <xdr:row>106</xdr:row>
      <xdr:rowOff>123734</xdr:rowOff>
    </xdr:to>
    <xdr:sp macro="" textlink="">
      <xdr:nvSpPr>
        <xdr:cNvPr id="784" name="楕円 783">
          <a:extLst>
            <a:ext uri="{FF2B5EF4-FFF2-40B4-BE49-F238E27FC236}">
              <a16:creationId xmlns:a16="http://schemas.microsoft.com/office/drawing/2014/main" id="{DD8FF3C7-C4CD-4894-9631-3D4A7C90E842}"/>
            </a:ext>
          </a:extLst>
        </xdr:cNvPr>
        <xdr:cNvSpPr/>
      </xdr:nvSpPr>
      <xdr:spPr>
        <a:xfrm>
          <a:off x="15430500" y="18195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61505</xdr:rowOff>
    </xdr:from>
    <xdr:to>
      <xdr:col>85</xdr:col>
      <xdr:colOff>127000</xdr:colOff>
      <xdr:row>106</xdr:row>
      <xdr:rowOff>72934</xdr:rowOff>
    </xdr:to>
    <xdr:cxnSp macro="">
      <xdr:nvCxnSpPr>
        <xdr:cNvPr id="785" name="直線コネクタ 784">
          <a:extLst>
            <a:ext uri="{FF2B5EF4-FFF2-40B4-BE49-F238E27FC236}">
              <a16:creationId xmlns:a16="http://schemas.microsoft.com/office/drawing/2014/main" id="{65714309-609B-449B-8E66-C0F1A2F26171}"/>
            </a:ext>
          </a:extLst>
        </xdr:cNvPr>
        <xdr:cNvCxnSpPr/>
      </xdr:nvCxnSpPr>
      <xdr:spPr>
        <a:xfrm flipV="1">
          <a:off x="15481300" y="18235205"/>
          <a:ext cx="8382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77651</xdr:rowOff>
    </xdr:from>
    <xdr:to>
      <xdr:col>76</xdr:col>
      <xdr:colOff>165100</xdr:colOff>
      <xdr:row>107</xdr:row>
      <xdr:rowOff>7801</xdr:rowOff>
    </xdr:to>
    <xdr:sp macro="" textlink="">
      <xdr:nvSpPr>
        <xdr:cNvPr id="786" name="楕円 785">
          <a:extLst>
            <a:ext uri="{FF2B5EF4-FFF2-40B4-BE49-F238E27FC236}">
              <a16:creationId xmlns:a16="http://schemas.microsoft.com/office/drawing/2014/main" id="{A994F067-5543-4557-887C-F3C8313AECFA}"/>
            </a:ext>
          </a:extLst>
        </xdr:cNvPr>
        <xdr:cNvSpPr/>
      </xdr:nvSpPr>
      <xdr:spPr>
        <a:xfrm>
          <a:off x="14541500" y="18251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72934</xdr:rowOff>
    </xdr:from>
    <xdr:to>
      <xdr:col>81</xdr:col>
      <xdr:colOff>50800</xdr:colOff>
      <xdr:row>106</xdr:row>
      <xdr:rowOff>128451</xdr:rowOff>
    </xdr:to>
    <xdr:cxnSp macro="">
      <xdr:nvCxnSpPr>
        <xdr:cNvPr id="787" name="直線コネクタ 786">
          <a:extLst>
            <a:ext uri="{FF2B5EF4-FFF2-40B4-BE49-F238E27FC236}">
              <a16:creationId xmlns:a16="http://schemas.microsoft.com/office/drawing/2014/main" id="{719464EE-177A-4AB4-B0D8-46B5773762F2}"/>
            </a:ext>
          </a:extLst>
        </xdr:cNvPr>
        <xdr:cNvCxnSpPr/>
      </xdr:nvCxnSpPr>
      <xdr:spPr>
        <a:xfrm flipV="1">
          <a:off x="14592300" y="18246634"/>
          <a:ext cx="889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110308</xdr:rowOff>
    </xdr:from>
    <xdr:to>
      <xdr:col>72</xdr:col>
      <xdr:colOff>38100</xdr:colOff>
      <xdr:row>107</xdr:row>
      <xdr:rowOff>40458</xdr:rowOff>
    </xdr:to>
    <xdr:sp macro="" textlink="">
      <xdr:nvSpPr>
        <xdr:cNvPr id="788" name="楕円 787">
          <a:extLst>
            <a:ext uri="{FF2B5EF4-FFF2-40B4-BE49-F238E27FC236}">
              <a16:creationId xmlns:a16="http://schemas.microsoft.com/office/drawing/2014/main" id="{4905C822-D793-4EB6-8FBC-9E5E9CDF29D7}"/>
            </a:ext>
          </a:extLst>
        </xdr:cNvPr>
        <xdr:cNvSpPr/>
      </xdr:nvSpPr>
      <xdr:spPr>
        <a:xfrm>
          <a:off x="13652500" y="18284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128451</xdr:rowOff>
    </xdr:from>
    <xdr:to>
      <xdr:col>76</xdr:col>
      <xdr:colOff>114300</xdr:colOff>
      <xdr:row>106</xdr:row>
      <xdr:rowOff>161108</xdr:rowOff>
    </xdr:to>
    <xdr:cxnSp macro="">
      <xdr:nvCxnSpPr>
        <xdr:cNvPr id="789" name="直線コネクタ 788">
          <a:extLst>
            <a:ext uri="{FF2B5EF4-FFF2-40B4-BE49-F238E27FC236}">
              <a16:creationId xmlns:a16="http://schemas.microsoft.com/office/drawing/2014/main" id="{FF9037A0-21A0-4CA4-ACDB-5308AA226E18}"/>
            </a:ext>
          </a:extLst>
        </xdr:cNvPr>
        <xdr:cNvCxnSpPr/>
      </xdr:nvCxnSpPr>
      <xdr:spPr>
        <a:xfrm flipV="1">
          <a:off x="13703300" y="18302151"/>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116839</xdr:rowOff>
    </xdr:from>
    <xdr:to>
      <xdr:col>67</xdr:col>
      <xdr:colOff>101600</xdr:colOff>
      <xdr:row>107</xdr:row>
      <xdr:rowOff>46989</xdr:rowOff>
    </xdr:to>
    <xdr:sp macro="" textlink="">
      <xdr:nvSpPr>
        <xdr:cNvPr id="790" name="楕円 789">
          <a:extLst>
            <a:ext uri="{FF2B5EF4-FFF2-40B4-BE49-F238E27FC236}">
              <a16:creationId xmlns:a16="http://schemas.microsoft.com/office/drawing/2014/main" id="{72265A49-DC49-4119-85E3-724A837D72B7}"/>
            </a:ext>
          </a:extLst>
        </xdr:cNvPr>
        <xdr:cNvSpPr/>
      </xdr:nvSpPr>
      <xdr:spPr>
        <a:xfrm>
          <a:off x="12763500" y="1829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161108</xdr:rowOff>
    </xdr:from>
    <xdr:to>
      <xdr:col>71</xdr:col>
      <xdr:colOff>177800</xdr:colOff>
      <xdr:row>106</xdr:row>
      <xdr:rowOff>167639</xdr:rowOff>
    </xdr:to>
    <xdr:cxnSp macro="">
      <xdr:nvCxnSpPr>
        <xdr:cNvPr id="791" name="直線コネクタ 790">
          <a:extLst>
            <a:ext uri="{FF2B5EF4-FFF2-40B4-BE49-F238E27FC236}">
              <a16:creationId xmlns:a16="http://schemas.microsoft.com/office/drawing/2014/main" id="{C4114E9C-79E0-4E1D-8287-E0098AC79DAB}"/>
            </a:ext>
          </a:extLst>
        </xdr:cNvPr>
        <xdr:cNvCxnSpPr/>
      </xdr:nvCxnSpPr>
      <xdr:spPr>
        <a:xfrm flipV="1">
          <a:off x="12814300" y="18334808"/>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19429</xdr:rowOff>
    </xdr:from>
    <xdr:ext cx="405111" cy="259045"/>
    <xdr:sp macro="" textlink="">
      <xdr:nvSpPr>
        <xdr:cNvPr id="792" name="n_1aveValue【庁舎】&#10;有形固定資産減価償却率">
          <a:extLst>
            <a:ext uri="{FF2B5EF4-FFF2-40B4-BE49-F238E27FC236}">
              <a16:creationId xmlns:a16="http://schemas.microsoft.com/office/drawing/2014/main" id="{FC3584A6-AF13-46F1-B298-9B59321BD5C4}"/>
            </a:ext>
          </a:extLst>
        </xdr:cNvPr>
        <xdr:cNvSpPr txBox="1"/>
      </xdr:nvSpPr>
      <xdr:spPr>
        <a:xfrm>
          <a:off x="152660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169653</xdr:rowOff>
    </xdr:from>
    <xdr:ext cx="405111" cy="259045"/>
    <xdr:sp macro="" textlink="">
      <xdr:nvSpPr>
        <xdr:cNvPr id="793" name="n_2aveValue【庁舎】&#10;有形固定資産減価償却率">
          <a:extLst>
            <a:ext uri="{FF2B5EF4-FFF2-40B4-BE49-F238E27FC236}">
              <a16:creationId xmlns:a16="http://schemas.microsoft.com/office/drawing/2014/main" id="{A8F6A50B-F762-4950-AE06-DCE56E267E3D}"/>
            </a:ext>
          </a:extLst>
        </xdr:cNvPr>
        <xdr:cNvSpPr txBox="1"/>
      </xdr:nvSpPr>
      <xdr:spPr>
        <a:xfrm>
          <a:off x="14389744" y="17657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164754</xdr:rowOff>
    </xdr:from>
    <xdr:ext cx="405111" cy="259045"/>
    <xdr:sp macro="" textlink="">
      <xdr:nvSpPr>
        <xdr:cNvPr id="794" name="n_3aveValue【庁舎】&#10;有形固定資産減価償却率">
          <a:extLst>
            <a:ext uri="{FF2B5EF4-FFF2-40B4-BE49-F238E27FC236}">
              <a16:creationId xmlns:a16="http://schemas.microsoft.com/office/drawing/2014/main" id="{FEC9387E-5A05-4214-9279-A9A3A584FC0C}"/>
            </a:ext>
          </a:extLst>
        </xdr:cNvPr>
        <xdr:cNvSpPr txBox="1"/>
      </xdr:nvSpPr>
      <xdr:spPr>
        <a:xfrm>
          <a:off x="13500744" y="1765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25961</xdr:rowOff>
    </xdr:from>
    <xdr:ext cx="405111" cy="259045"/>
    <xdr:sp macro="" textlink="">
      <xdr:nvSpPr>
        <xdr:cNvPr id="795" name="n_4aveValue【庁舎】&#10;有形固定資産減価償却率">
          <a:extLst>
            <a:ext uri="{FF2B5EF4-FFF2-40B4-BE49-F238E27FC236}">
              <a16:creationId xmlns:a16="http://schemas.microsoft.com/office/drawing/2014/main" id="{9094D6AC-913F-4091-B2F1-956F8AEB1546}"/>
            </a:ext>
          </a:extLst>
        </xdr:cNvPr>
        <xdr:cNvSpPr txBox="1"/>
      </xdr:nvSpPr>
      <xdr:spPr>
        <a:xfrm>
          <a:off x="12611744" y="17685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114861</xdr:rowOff>
    </xdr:from>
    <xdr:ext cx="405111" cy="259045"/>
    <xdr:sp macro="" textlink="">
      <xdr:nvSpPr>
        <xdr:cNvPr id="796" name="n_1mainValue【庁舎】&#10;有形固定資産減価償却率">
          <a:extLst>
            <a:ext uri="{FF2B5EF4-FFF2-40B4-BE49-F238E27FC236}">
              <a16:creationId xmlns:a16="http://schemas.microsoft.com/office/drawing/2014/main" id="{15C36902-1041-4851-8504-09E921995F65}"/>
            </a:ext>
          </a:extLst>
        </xdr:cNvPr>
        <xdr:cNvSpPr txBox="1"/>
      </xdr:nvSpPr>
      <xdr:spPr>
        <a:xfrm>
          <a:off x="15266044" y="18288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170378</xdr:rowOff>
    </xdr:from>
    <xdr:ext cx="405111" cy="259045"/>
    <xdr:sp macro="" textlink="">
      <xdr:nvSpPr>
        <xdr:cNvPr id="797" name="n_2mainValue【庁舎】&#10;有形固定資産減価償却率">
          <a:extLst>
            <a:ext uri="{FF2B5EF4-FFF2-40B4-BE49-F238E27FC236}">
              <a16:creationId xmlns:a16="http://schemas.microsoft.com/office/drawing/2014/main" id="{EC00D0E9-3D54-4BAB-ACAB-7C3617B4E70E}"/>
            </a:ext>
          </a:extLst>
        </xdr:cNvPr>
        <xdr:cNvSpPr txBox="1"/>
      </xdr:nvSpPr>
      <xdr:spPr>
        <a:xfrm>
          <a:off x="14389744" y="18344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31585</xdr:rowOff>
    </xdr:from>
    <xdr:ext cx="405111" cy="259045"/>
    <xdr:sp macro="" textlink="">
      <xdr:nvSpPr>
        <xdr:cNvPr id="798" name="n_3mainValue【庁舎】&#10;有形固定資産減価償却率">
          <a:extLst>
            <a:ext uri="{FF2B5EF4-FFF2-40B4-BE49-F238E27FC236}">
              <a16:creationId xmlns:a16="http://schemas.microsoft.com/office/drawing/2014/main" id="{0F30EDC9-5F5F-4C35-8262-547BAA08A140}"/>
            </a:ext>
          </a:extLst>
        </xdr:cNvPr>
        <xdr:cNvSpPr txBox="1"/>
      </xdr:nvSpPr>
      <xdr:spPr>
        <a:xfrm>
          <a:off x="13500744" y="18376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38116</xdr:rowOff>
    </xdr:from>
    <xdr:ext cx="405111" cy="259045"/>
    <xdr:sp macro="" textlink="">
      <xdr:nvSpPr>
        <xdr:cNvPr id="799" name="n_4mainValue【庁舎】&#10;有形固定資産減価償却率">
          <a:extLst>
            <a:ext uri="{FF2B5EF4-FFF2-40B4-BE49-F238E27FC236}">
              <a16:creationId xmlns:a16="http://schemas.microsoft.com/office/drawing/2014/main" id="{D0D72F5B-9596-4D06-A25C-7D1B3B892597}"/>
            </a:ext>
          </a:extLst>
        </xdr:cNvPr>
        <xdr:cNvSpPr txBox="1"/>
      </xdr:nvSpPr>
      <xdr:spPr>
        <a:xfrm>
          <a:off x="12611744" y="18383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0" name="正方形/長方形 799">
          <a:extLst>
            <a:ext uri="{FF2B5EF4-FFF2-40B4-BE49-F238E27FC236}">
              <a16:creationId xmlns:a16="http://schemas.microsoft.com/office/drawing/2014/main" id="{CE1C2A1E-7AEB-427B-8F55-8F549C9D15E3}"/>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1" name="正方形/長方形 800">
          <a:extLst>
            <a:ext uri="{FF2B5EF4-FFF2-40B4-BE49-F238E27FC236}">
              <a16:creationId xmlns:a16="http://schemas.microsoft.com/office/drawing/2014/main" id="{4F8C23E1-A72F-46D5-8953-79BDA9A9462D}"/>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2" name="正方形/長方形 801">
          <a:extLst>
            <a:ext uri="{FF2B5EF4-FFF2-40B4-BE49-F238E27FC236}">
              <a16:creationId xmlns:a16="http://schemas.microsoft.com/office/drawing/2014/main" id="{00F99639-5671-4F4F-A1A2-D1F04C680673}"/>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3" name="正方形/長方形 802">
          <a:extLst>
            <a:ext uri="{FF2B5EF4-FFF2-40B4-BE49-F238E27FC236}">
              <a16:creationId xmlns:a16="http://schemas.microsoft.com/office/drawing/2014/main" id="{07C64397-AC4C-4F61-897B-74427BC41271}"/>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4" name="正方形/長方形 803">
          <a:extLst>
            <a:ext uri="{FF2B5EF4-FFF2-40B4-BE49-F238E27FC236}">
              <a16:creationId xmlns:a16="http://schemas.microsoft.com/office/drawing/2014/main" id="{E3256DA1-3401-4BCF-A807-12F7E4E215F3}"/>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5" name="正方形/長方形 804">
          <a:extLst>
            <a:ext uri="{FF2B5EF4-FFF2-40B4-BE49-F238E27FC236}">
              <a16:creationId xmlns:a16="http://schemas.microsoft.com/office/drawing/2014/main" id="{E5F4C841-9D2D-4049-926E-FD111CB622FD}"/>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6" name="正方形/長方形 805">
          <a:extLst>
            <a:ext uri="{FF2B5EF4-FFF2-40B4-BE49-F238E27FC236}">
              <a16:creationId xmlns:a16="http://schemas.microsoft.com/office/drawing/2014/main" id="{1FE53153-7ABF-4691-87EB-F985C74A8FAD}"/>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7" name="正方形/長方形 806">
          <a:extLst>
            <a:ext uri="{FF2B5EF4-FFF2-40B4-BE49-F238E27FC236}">
              <a16:creationId xmlns:a16="http://schemas.microsoft.com/office/drawing/2014/main" id="{4514AD61-5A2D-433C-AE94-0F8EC1993214}"/>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8" name="テキスト ボックス 807">
          <a:extLst>
            <a:ext uri="{FF2B5EF4-FFF2-40B4-BE49-F238E27FC236}">
              <a16:creationId xmlns:a16="http://schemas.microsoft.com/office/drawing/2014/main" id="{54A4B21C-4259-4E35-9836-7429FAC35319}"/>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9" name="直線コネクタ 808">
          <a:extLst>
            <a:ext uri="{FF2B5EF4-FFF2-40B4-BE49-F238E27FC236}">
              <a16:creationId xmlns:a16="http://schemas.microsoft.com/office/drawing/2014/main" id="{6F9B6C42-2AB8-4330-8A72-887606C35CC5}"/>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10" name="テキスト ボックス 809">
          <a:extLst>
            <a:ext uri="{FF2B5EF4-FFF2-40B4-BE49-F238E27FC236}">
              <a16:creationId xmlns:a16="http://schemas.microsoft.com/office/drawing/2014/main" id="{9FE9A196-67F6-4B7E-815F-8B3463FAA208}"/>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811" name="直線コネクタ 810">
          <a:extLst>
            <a:ext uri="{FF2B5EF4-FFF2-40B4-BE49-F238E27FC236}">
              <a16:creationId xmlns:a16="http://schemas.microsoft.com/office/drawing/2014/main" id="{DD2104A7-9334-4673-BAA2-6D68C0FEAD94}"/>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12" name="テキスト ボックス 811">
          <a:extLst>
            <a:ext uri="{FF2B5EF4-FFF2-40B4-BE49-F238E27FC236}">
              <a16:creationId xmlns:a16="http://schemas.microsoft.com/office/drawing/2014/main" id="{93EBF5E4-EF72-4A43-B967-32CF3880E105}"/>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13" name="直線コネクタ 812">
          <a:extLst>
            <a:ext uri="{FF2B5EF4-FFF2-40B4-BE49-F238E27FC236}">
              <a16:creationId xmlns:a16="http://schemas.microsoft.com/office/drawing/2014/main" id="{46A06764-DBF1-4D90-9818-CD88B456F06A}"/>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4" name="テキスト ボックス 813">
          <a:extLst>
            <a:ext uri="{FF2B5EF4-FFF2-40B4-BE49-F238E27FC236}">
              <a16:creationId xmlns:a16="http://schemas.microsoft.com/office/drawing/2014/main" id="{140F1288-24A3-4782-BF45-781FBBE01F3C}"/>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5" name="直線コネクタ 814">
          <a:extLst>
            <a:ext uri="{FF2B5EF4-FFF2-40B4-BE49-F238E27FC236}">
              <a16:creationId xmlns:a16="http://schemas.microsoft.com/office/drawing/2014/main" id="{037F4635-DF03-43DE-B37C-CFD9BD9A2298}"/>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6" name="テキスト ボックス 815">
          <a:extLst>
            <a:ext uri="{FF2B5EF4-FFF2-40B4-BE49-F238E27FC236}">
              <a16:creationId xmlns:a16="http://schemas.microsoft.com/office/drawing/2014/main" id="{CAC2F11C-40E1-452C-B354-8895B17B5B8E}"/>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7" name="直線コネクタ 816">
          <a:extLst>
            <a:ext uri="{FF2B5EF4-FFF2-40B4-BE49-F238E27FC236}">
              <a16:creationId xmlns:a16="http://schemas.microsoft.com/office/drawing/2014/main" id="{4126F971-D2E1-4271-9D33-C8FA8A126F58}"/>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8" name="テキスト ボックス 817">
          <a:extLst>
            <a:ext uri="{FF2B5EF4-FFF2-40B4-BE49-F238E27FC236}">
              <a16:creationId xmlns:a16="http://schemas.microsoft.com/office/drawing/2014/main" id="{799626F3-BE34-4521-B55B-5D193C7DE20C}"/>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9" name="直線コネクタ 818">
          <a:extLst>
            <a:ext uri="{FF2B5EF4-FFF2-40B4-BE49-F238E27FC236}">
              <a16:creationId xmlns:a16="http://schemas.microsoft.com/office/drawing/2014/main" id="{7DF55BCB-EF7D-4C81-9BB4-A6CD02B45ADE}"/>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20" name="テキスト ボックス 819">
          <a:extLst>
            <a:ext uri="{FF2B5EF4-FFF2-40B4-BE49-F238E27FC236}">
              <a16:creationId xmlns:a16="http://schemas.microsoft.com/office/drawing/2014/main" id="{8D15CD44-D42C-41C5-9CC1-9D8AA0B2A106}"/>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21" name="直線コネクタ 820">
          <a:extLst>
            <a:ext uri="{FF2B5EF4-FFF2-40B4-BE49-F238E27FC236}">
              <a16:creationId xmlns:a16="http://schemas.microsoft.com/office/drawing/2014/main" id="{66E4C3F6-48DC-41E2-AD73-136B74620C26}"/>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22" name="テキスト ボックス 821">
          <a:extLst>
            <a:ext uri="{FF2B5EF4-FFF2-40B4-BE49-F238E27FC236}">
              <a16:creationId xmlns:a16="http://schemas.microsoft.com/office/drawing/2014/main" id="{108FB061-280A-4369-B2AE-841ACCD36A33}"/>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3" name="直線コネクタ 822">
          <a:extLst>
            <a:ext uri="{FF2B5EF4-FFF2-40B4-BE49-F238E27FC236}">
              <a16:creationId xmlns:a16="http://schemas.microsoft.com/office/drawing/2014/main" id="{A43F6B11-2CD5-4045-B69C-2F1E2415D8FF}"/>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4" name="テキスト ボックス 823">
          <a:extLst>
            <a:ext uri="{FF2B5EF4-FFF2-40B4-BE49-F238E27FC236}">
              <a16:creationId xmlns:a16="http://schemas.microsoft.com/office/drawing/2014/main" id="{AD0AC898-869C-4BEC-9659-1068245037E4}"/>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5" name="【庁舎】&#10;一人当たり面積グラフ枠">
          <a:extLst>
            <a:ext uri="{FF2B5EF4-FFF2-40B4-BE49-F238E27FC236}">
              <a16:creationId xmlns:a16="http://schemas.microsoft.com/office/drawing/2014/main" id="{222190F0-8210-4D5A-9C89-3DCE6C74DE07}"/>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130084</xdr:rowOff>
    </xdr:from>
    <xdr:to>
      <xdr:col>116</xdr:col>
      <xdr:colOff>62864</xdr:colOff>
      <xdr:row>108</xdr:row>
      <xdr:rowOff>164374</xdr:rowOff>
    </xdr:to>
    <xdr:cxnSp macro="">
      <xdr:nvCxnSpPr>
        <xdr:cNvPr id="826" name="直線コネクタ 825">
          <a:extLst>
            <a:ext uri="{FF2B5EF4-FFF2-40B4-BE49-F238E27FC236}">
              <a16:creationId xmlns:a16="http://schemas.microsoft.com/office/drawing/2014/main" id="{85C0D2B4-11E2-4952-85CA-174D730F66DE}"/>
            </a:ext>
          </a:extLst>
        </xdr:cNvPr>
        <xdr:cNvCxnSpPr/>
      </xdr:nvCxnSpPr>
      <xdr:spPr>
        <a:xfrm flipV="1">
          <a:off x="22160864" y="17103634"/>
          <a:ext cx="0" cy="1577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168201</xdr:rowOff>
    </xdr:from>
    <xdr:ext cx="469744" cy="259045"/>
    <xdr:sp macro="" textlink="">
      <xdr:nvSpPr>
        <xdr:cNvPr id="827" name="【庁舎】&#10;一人当たり面積最小値テキスト">
          <a:extLst>
            <a:ext uri="{FF2B5EF4-FFF2-40B4-BE49-F238E27FC236}">
              <a16:creationId xmlns:a16="http://schemas.microsoft.com/office/drawing/2014/main" id="{64ED3348-E6A8-4815-B5FE-7804E9A9D64C}"/>
            </a:ext>
          </a:extLst>
        </xdr:cNvPr>
        <xdr:cNvSpPr txBox="1"/>
      </xdr:nvSpPr>
      <xdr:spPr>
        <a:xfrm>
          <a:off x="22199600" y="18684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164374</xdr:rowOff>
    </xdr:from>
    <xdr:to>
      <xdr:col>116</xdr:col>
      <xdr:colOff>152400</xdr:colOff>
      <xdr:row>108</xdr:row>
      <xdr:rowOff>164374</xdr:rowOff>
    </xdr:to>
    <xdr:cxnSp macro="">
      <xdr:nvCxnSpPr>
        <xdr:cNvPr id="828" name="直線コネクタ 827">
          <a:extLst>
            <a:ext uri="{FF2B5EF4-FFF2-40B4-BE49-F238E27FC236}">
              <a16:creationId xmlns:a16="http://schemas.microsoft.com/office/drawing/2014/main" id="{6DA419E5-BE77-4731-94F8-73D059554035}"/>
            </a:ext>
          </a:extLst>
        </xdr:cNvPr>
        <xdr:cNvCxnSpPr/>
      </xdr:nvCxnSpPr>
      <xdr:spPr>
        <a:xfrm>
          <a:off x="22072600" y="18680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76761</xdr:rowOff>
    </xdr:from>
    <xdr:ext cx="469744" cy="259045"/>
    <xdr:sp macro="" textlink="">
      <xdr:nvSpPr>
        <xdr:cNvPr id="829" name="【庁舎】&#10;一人当たり面積最大値テキスト">
          <a:extLst>
            <a:ext uri="{FF2B5EF4-FFF2-40B4-BE49-F238E27FC236}">
              <a16:creationId xmlns:a16="http://schemas.microsoft.com/office/drawing/2014/main" id="{DFC351A1-F19F-4DF8-A497-E56348E0F010}"/>
            </a:ext>
          </a:extLst>
        </xdr:cNvPr>
        <xdr:cNvSpPr txBox="1"/>
      </xdr:nvSpPr>
      <xdr:spPr>
        <a:xfrm>
          <a:off x="22199600" y="16878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130084</xdr:rowOff>
    </xdr:from>
    <xdr:to>
      <xdr:col>116</xdr:col>
      <xdr:colOff>152400</xdr:colOff>
      <xdr:row>99</xdr:row>
      <xdr:rowOff>130084</xdr:rowOff>
    </xdr:to>
    <xdr:cxnSp macro="">
      <xdr:nvCxnSpPr>
        <xdr:cNvPr id="830" name="直線コネクタ 829">
          <a:extLst>
            <a:ext uri="{FF2B5EF4-FFF2-40B4-BE49-F238E27FC236}">
              <a16:creationId xmlns:a16="http://schemas.microsoft.com/office/drawing/2014/main" id="{CA507684-3FD6-495C-B978-E6E588895F07}"/>
            </a:ext>
          </a:extLst>
        </xdr:cNvPr>
        <xdr:cNvCxnSpPr/>
      </xdr:nvCxnSpPr>
      <xdr:spPr>
        <a:xfrm>
          <a:off x="22072600" y="17103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136451</xdr:rowOff>
    </xdr:from>
    <xdr:ext cx="469744" cy="259045"/>
    <xdr:sp macro="" textlink="">
      <xdr:nvSpPr>
        <xdr:cNvPr id="831" name="【庁舎】&#10;一人当たり面積平均値テキスト">
          <a:extLst>
            <a:ext uri="{FF2B5EF4-FFF2-40B4-BE49-F238E27FC236}">
              <a16:creationId xmlns:a16="http://schemas.microsoft.com/office/drawing/2014/main" id="{79FC8885-B407-4E0A-B47D-FD87647E9CA4}"/>
            </a:ext>
          </a:extLst>
        </xdr:cNvPr>
        <xdr:cNvSpPr txBox="1"/>
      </xdr:nvSpPr>
      <xdr:spPr>
        <a:xfrm>
          <a:off x="22199600" y="181387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113574</xdr:rowOff>
    </xdr:from>
    <xdr:to>
      <xdr:col>116</xdr:col>
      <xdr:colOff>114300</xdr:colOff>
      <xdr:row>107</xdr:row>
      <xdr:rowOff>43724</xdr:rowOff>
    </xdr:to>
    <xdr:sp macro="" textlink="">
      <xdr:nvSpPr>
        <xdr:cNvPr id="832" name="フローチャート: 判断 831">
          <a:extLst>
            <a:ext uri="{FF2B5EF4-FFF2-40B4-BE49-F238E27FC236}">
              <a16:creationId xmlns:a16="http://schemas.microsoft.com/office/drawing/2014/main" id="{5F8CEFCA-3265-41B4-A736-FEFB3B921903}"/>
            </a:ext>
          </a:extLst>
        </xdr:cNvPr>
        <xdr:cNvSpPr/>
      </xdr:nvSpPr>
      <xdr:spPr>
        <a:xfrm>
          <a:off x="22110700" y="18287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116839</xdr:rowOff>
    </xdr:from>
    <xdr:to>
      <xdr:col>112</xdr:col>
      <xdr:colOff>38100</xdr:colOff>
      <xdr:row>107</xdr:row>
      <xdr:rowOff>46989</xdr:rowOff>
    </xdr:to>
    <xdr:sp macro="" textlink="">
      <xdr:nvSpPr>
        <xdr:cNvPr id="833" name="フローチャート: 判断 832">
          <a:extLst>
            <a:ext uri="{FF2B5EF4-FFF2-40B4-BE49-F238E27FC236}">
              <a16:creationId xmlns:a16="http://schemas.microsoft.com/office/drawing/2014/main" id="{074A8361-6486-4065-87BD-4BA69778B5BC}"/>
            </a:ext>
          </a:extLst>
        </xdr:cNvPr>
        <xdr:cNvSpPr/>
      </xdr:nvSpPr>
      <xdr:spPr>
        <a:xfrm>
          <a:off x="21272500" y="18290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126637</xdr:rowOff>
    </xdr:from>
    <xdr:to>
      <xdr:col>107</xdr:col>
      <xdr:colOff>101600</xdr:colOff>
      <xdr:row>107</xdr:row>
      <xdr:rowOff>56787</xdr:rowOff>
    </xdr:to>
    <xdr:sp macro="" textlink="">
      <xdr:nvSpPr>
        <xdr:cNvPr id="834" name="フローチャート: 判断 833">
          <a:extLst>
            <a:ext uri="{FF2B5EF4-FFF2-40B4-BE49-F238E27FC236}">
              <a16:creationId xmlns:a16="http://schemas.microsoft.com/office/drawing/2014/main" id="{159F679C-E9B3-4340-936E-7598D686EB53}"/>
            </a:ext>
          </a:extLst>
        </xdr:cNvPr>
        <xdr:cNvSpPr/>
      </xdr:nvSpPr>
      <xdr:spPr>
        <a:xfrm>
          <a:off x="20383500" y="1830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120106</xdr:rowOff>
    </xdr:from>
    <xdr:to>
      <xdr:col>102</xdr:col>
      <xdr:colOff>165100</xdr:colOff>
      <xdr:row>107</xdr:row>
      <xdr:rowOff>50256</xdr:rowOff>
    </xdr:to>
    <xdr:sp macro="" textlink="">
      <xdr:nvSpPr>
        <xdr:cNvPr id="835" name="フローチャート: 判断 834">
          <a:extLst>
            <a:ext uri="{FF2B5EF4-FFF2-40B4-BE49-F238E27FC236}">
              <a16:creationId xmlns:a16="http://schemas.microsoft.com/office/drawing/2014/main" id="{89886C67-91FB-4C2F-A9F8-7588303BDFC1}"/>
            </a:ext>
          </a:extLst>
        </xdr:cNvPr>
        <xdr:cNvSpPr/>
      </xdr:nvSpPr>
      <xdr:spPr>
        <a:xfrm>
          <a:off x="19494500" y="1829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146231</xdr:rowOff>
    </xdr:from>
    <xdr:to>
      <xdr:col>98</xdr:col>
      <xdr:colOff>38100</xdr:colOff>
      <xdr:row>107</xdr:row>
      <xdr:rowOff>76381</xdr:rowOff>
    </xdr:to>
    <xdr:sp macro="" textlink="">
      <xdr:nvSpPr>
        <xdr:cNvPr id="836" name="フローチャート: 判断 835">
          <a:extLst>
            <a:ext uri="{FF2B5EF4-FFF2-40B4-BE49-F238E27FC236}">
              <a16:creationId xmlns:a16="http://schemas.microsoft.com/office/drawing/2014/main" id="{4A46C644-0A61-400D-B374-E2FFE0C24914}"/>
            </a:ext>
          </a:extLst>
        </xdr:cNvPr>
        <xdr:cNvSpPr/>
      </xdr:nvSpPr>
      <xdr:spPr>
        <a:xfrm>
          <a:off x="18605500" y="18319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4B0B6B0B-02BF-49C1-A983-56F41F43AE1B}"/>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9A4816E3-3841-445D-880A-E0F23EE49CEF}"/>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126629DC-D4B3-48D2-889E-578C32A17FC2}"/>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ED14A2AE-518F-4B60-913F-FB2BAC74CBB7}"/>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1" name="テキスト ボックス 840">
          <a:extLst>
            <a:ext uri="{FF2B5EF4-FFF2-40B4-BE49-F238E27FC236}">
              <a16:creationId xmlns:a16="http://schemas.microsoft.com/office/drawing/2014/main" id="{A30F5764-8468-464E-855A-042AE2C0B9A2}"/>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103777</xdr:rowOff>
    </xdr:from>
    <xdr:to>
      <xdr:col>116</xdr:col>
      <xdr:colOff>114300</xdr:colOff>
      <xdr:row>109</xdr:row>
      <xdr:rowOff>33927</xdr:rowOff>
    </xdr:to>
    <xdr:sp macro="" textlink="">
      <xdr:nvSpPr>
        <xdr:cNvPr id="842" name="楕円 841">
          <a:extLst>
            <a:ext uri="{FF2B5EF4-FFF2-40B4-BE49-F238E27FC236}">
              <a16:creationId xmlns:a16="http://schemas.microsoft.com/office/drawing/2014/main" id="{D3703D5F-908E-4FA4-94A3-52F5FFB40135}"/>
            </a:ext>
          </a:extLst>
        </xdr:cNvPr>
        <xdr:cNvSpPr/>
      </xdr:nvSpPr>
      <xdr:spPr>
        <a:xfrm>
          <a:off x="22110700" y="18620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18704</xdr:rowOff>
    </xdr:from>
    <xdr:ext cx="469744" cy="259045"/>
    <xdr:sp macro="" textlink="">
      <xdr:nvSpPr>
        <xdr:cNvPr id="843" name="【庁舎】&#10;一人当たり面積該当値テキスト">
          <a:extLst>
            <a:ext uri="{FF2B5EF4-FFF2-40B4-BE49-F238E27FC236}">
              <a16:creationId xmlns:a16="http://schemas.microsoft.com/office/drawing/2014/main" id="{8C35C3A3-FB27-45FB-9171-2203E490276D}"/>
            </a:ext>
          </a:extLst>
        </xdr:cNvPr>
        <xdr:cNvSpPr txBox="1"/>
      </xdr:nvSpPr>
      <xdr:spPr>
        <a:xfrm>
          <a:off x="22199600" y="18535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107043</xdr:rowOff>
    </xdr:from>
    <xdr:to>
      <xdr:col>112</xdr:col>
      <xdr:colOff>38100</xdr:colOff>
      <xdr:row>109</xdr:row>
      <xdr:rowOff>37193</xdr:rowOff>
    </xdr:to>
    <xdr:sp macro="" textlink="">
      <xdr:nvSpPr>
        <xdr:cNvPr id="844" name="楕円 843">
          <a:extLst>
            <a:ext uri="{FF2B5EF4-FFF2-40B4-BE49-F238E27FC236}">
              <a16:creationId xmlns:a16="http://schemas.microsoft.com/office/drawing/2014/main" id="{283CA93E-B084-4DC0-8F46-B932BDED00B2}"/>
            </a:ext>
          </a:extLst>
        </xdr:cNvPr>
        <xdr:cNvSpPr/>
      </xdr:nvSpPr>
      <xdr:spPr>
        <a:xfrm>
          <a:off x="21272500" y="18623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154577</xdr:rowOff>
    </xdr:from>
    <xdr:to>
      <xdr:col>116</xdr:col>
      <xdr:colOff>63500</xdr:colOff>
      <xdr:row>108</xdr:row>
      <xdr:rowOff>157843</xdr:rowOff>
    </xdr:to>
    <xdr:cxnSp macro="">
      <xdr:nvCxnSpPr>
        <xdr:cNvPr id="845" name="直線コネクタ 844">
          <a:extLst>
            <a:ext uri="{FF2B5EF4-FFF2-40B4-BE49-F238E27FC236}">
              <a16:creationId xmlns:a16="http://schemas.microsoft.com/office/drawing/2014/main" id="{081114D4-852C-472E-BF39-FDB7E82C4528}"/>
            </a:ext>
          </a:extLst>
        </xdr:cNvPr>
        <xdr:cNvCxnSpPr/>
      </xdr:nvCxnSpPr>
      <xdr:spPr>
        <a:xfrm flipV="1">
          <a:off x="21323300" y="18671177"/>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103777</xdr:rowOff>
    </xdr:from>
    <xdr:to>
      <xdr:col>107</xdr:col>
      <xdr:colOff>101600</xdr:colOff>
      <xdr:row>109</xdr:row>
      <xdr:rowOff>33927</xdr:rowOff>
    </xdr:to>
    <xdr:sp macro="" textlink="">
      <xdr:nvSpPr>
        <xdr:cNvPr id="846" name="楕円 845">
          <a:extLst>
            <a:ext uri="{FF2B5EF4-FFF2-40B4-BE49-F238E27FC236}">
              <a16:creationId xmlns:a16="http://schemas.microsoft.com/office/drawing/2014/main" id="{1737EA58-0617-4FF8-B1D0-DD63CC7DD74E}"/>
            </a:ext>
          </a:extLst>
        </xdr:cNvPr>
        <xdr:cNvSpPr/>
      </xdr:nvSpPr>
      <xdr:spPr>
        <a:xfrm>
          <a:off x="20383500" y="18620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154577</xdr:rowOff>
    </xdr:from>
    <xdr:to>
      <xdr:col>111</xdr:col>
      <xdr:colOff>177800</xdr:colOff>
      <xdr:row>108</xdr:row>
      <xdr:rowOff>157843</xdr:rowOff>
    </xdr:to>
    <xdr:cxnSp macro="">
      <xdr:nvCxnSpPr>
        <xdr:cNvPr id="847" name="直線コネクタ 846">
          <a:extLst>
            <a:ext uri="{FF2B5EF4-FFF2-40B4-BE49-F238E27FC236}">
              <a16:creationId xmlns:a16="http://schemas.microsoft.com/office/drawing/2014/main" id="{EB3A999F-8A1B-4A56-B401-172D1FE5D7D5}"/>
            </a:ext>
          </a:extLst>
        </xdr:cNvPr>
        <xdr:cNvCxnSpPr/>
      </xdr:nvCxnSpPr>
      <xdr:spPr>
        <a:xfrm>
          <a:off x="20434300" y="18671177"/>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116839</xdr:rowOff>
    </xdr:from>
    <xdr:to>
      <xdr:col>102</xdr:col>
      <xdr:colOff>165100</xdr:colOff>
      <xdr:row>109</xdr:row>
      <xdr:rowOff>46989</xdr:rowOff>
    </xdr:to>
    <xdr:sp macro="" textlink="">
      <xdr:nvSpPr>
        <xdr:cNvPr id="848" name="楕円 847">
          <a:extLst>
            <a:ext uri="{FF2B5EF4-FFF2-40B4-BE49-F238E27FC236}">
              <a16:creationId xmlns:a16="http://schemas.microsoft.com/office/drawing/2014/main" id="{E1707777-208C-4BE6-8B11-5635424328C9}"/>
            </a:ext>
          </a:extLst>
        </xdr:cNvPr>
        <xdr:cNvSpPr/>
      </xdr:nvSpPr>
      <xdr:spPr>
        <a:xfrm>
          <a:off x="19494500" y="18633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154577</xdr:rowOff>
    </xdr:from>
    <xdr:to>
      <xdr:col>107</xdr:col>
      <xdr:colOff>50800</xdr:colOff>
      <xdr:row>108</xdr:row>
      <xdr:rowOff>167639</xdr:rowOff>
    </xdr:to>
    <xdr:cxnSp macro="">
      <xdr:nvCxnSpPr>
        <xdr:cNvPr id="849" name="直線コネクタ 848">
          <a:extLst>
            <a:ext uri="{FF2B5EF4-FFF2-40B4-BE49-F238E27FC236}">
              <a16:creationId xmlns:a16="http://schemas.microsoft.com/office/drawing/2014/main" id="{46A291BD-5F9E-4FCE-AEBE-061E90BCFB2F}"/>
            </a:ext>
          </a:extLst>
        </xdr:cNvPr>
        <xdr:cNvCxnSpPr/>
      </xdr:nvCxnSpPr>
      <xdr:spPr>
        <a:xfrm flipV="1">
          <a:off x="19545300" y="18671177"/>
          <a:ext cx="8890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116839</xdr:rowOff>
    </xdr:from>
    <xdr:to>
      <xdr:col>98</xdr:col>
      <xdr:colOff>38100</xdr:colOff>
      <xdr:row>109</xdr:row>
      <xdr:rowOff>46989</xdr:rowOff>
    </xdr:to>
    <xdr:sp macro="" textlink="">
      <xdr:nvSpPr>
        <xdr:cNvPr id="850" name="楕円 849">
          <a:extLst>
            <a:ext uri="{FF2B5EF4-FFF2-40B4-BE49-F238E27FC236}">
              <a16:creationId xmlns:a16="http://schemas.microsoft.com/office/drawing/2014/main" id="{86A03B23-F209-46BF-BF7C-58F4E296B010}"/>
            </a:ext>
          </a:extLst>
        </xdr:cNvPr>
        <xdr:cNvSpPr/>
      </xdr:nvSpPr>
      <xdr:spPr>
        <a:xfrm>
          <a:off x="18605500" y="18633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167639</xdr:rowOff>
    </xdr:from>
    <xdr:to>
      <xdr:col>102</xdr:col>
      <xdr:colOff>114300</xdr:colOff>
      <xdr:row>108</xdr:row>
      <xdr:rowOff>167639</xdr:rowOff>
    </xdr:to>
    <xdr:cxnSp macro="">
      <xdr:nvCxnSpPr>
        <xdr:cNvPr id="851" name="直線コネクタ 850">
          <a:extLst>
            <a:ext uri="{FF2B5EF4-FFF2-40B4-BE49-F238E27FC236}">
              <a16:creationId xmlns:a16="http://schemas.microsoft.com/office/drawing/2014/main" id="{D939D511-8715-467F-B104-5062A5CD903D}"/>
            </a:ext>
          </a:extLst>
        </xdr:cNvPr>
        <xdr:cNvCxnSpPr/>
      </xdr:nvCxnSpPr>
      <xdr:spPr>
        <a:xfrm>
          <a:off x="18656300" y="186842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63516</xdr:rowOff>
    </xdr:from>
    <xdr:ext cx="469744" cy="259045"/>
    <xdr:sp macro="" textlink="">
      <xdr:nvSpPr>
        <xdr:cNvPr id="852" name="n_1aveValue【庁舎】&#10;一人当たり面積">
          <a:extLst>
            <a:ext uri="{FF2B5EF4-FFF2-40B4-BE49-F238E27FC236}">
              <a16:creationId xmlns:a16="http://schemas.microsoft.com/office/drawing/2014/main" id="{F056F31E-3C33-4F3E-97C8-853661AB57E5}"/>
            </a:ext>
          </a:extLst>
        </xdr:cNvPr>
        <xdr:cNvSpPr txBox="1"/>
      </xdr:nvSpPr>
      <xdr:spPr>
        <a:xfrm>
          <a:off x="21075727" y="18065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73314</xdr:rowOff>
    </xdr:from>
    <xdr:ext cx="469744" cy="259045"/>
    <xdr:sp macro="" textlink="">
      <xdr:nvSpPr>
        <xdr:cNvPr id="853" name="n_2aveValue【庁舎】&#10;一人当たり面積">
          <a:extLst>
            <a:ext uri="{FF2B5EF4-FFF2-40B4-BE49-F238E27FC236}">
              <a16:creationId xmlns:a16="http://schemas.microsoft.com/office/drawing/2014/main" id="{D3DB573C-C3D0-4034-9EDE-5F81237D8D67}"/>
            </a:ext>
          </a:extLst>
        </xdr:cNvPr>
        <xdr:cNvSpPr txBox="1"/>
      </xdr:nvSpPr>
      <xdr:spPr>
        <a:xfrm>
          <a:off x="20199427" y="1807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66783</xdr:rowOff>
    </xdr:from>
    <xdr:ext cx="469744" cy="259045"/>
    <xdr:sp macro="" textlink="">
      <xdr:nvSpPr>
        <xdr:cNvPr id="854" name="n_3aveValue【庁舎】&#10;一人当たり面積">
          <a:extLst>
            <a:ext uri="{FF2B5EF4-FFF2-40B4-BE49-F238E27FC236}">
              <a16:creationId xmlns:a16="http://schemas.microsoft.com/office/drawing/2014/main" id="{7F59402B-BDFB-4210-98B5-B208E539D7DD}"/>
            </a:ext>
          </a:extLst>
        </xdr:cNvPr>
        <xdr:cNvSpPr txBox="1"/>
      </xdr:nvSpPr>
      <xdr:spPr>
        <a:xfrm>
          <a:off x="19310427" y="18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92908</xdr:rowOff>
    </xdr:from>
    <xdr:ext cx="469744" cy="259045"/>
    <xdr:sp macro="" textlink="">
      <xdr:nvSpPr>
        <xdr:cNvPr id="855" name="n_4aveValue【庁舎】&#10;一人当たり面積">
          <a:extLst>
            <a:ext uri="{FF2B5EF4-FFF2-40B4-BE49-F238E27FC236}">
              <a16:creationId xmlns:a16="http://schemas.microsoft.com/office/drawing/2014/main" id="{4011D40E-F5A0-4110-B8E1-460A7C6606AC}"/>
            </a:ext>
          </a:extLst>
        </xdr:cNvPr>
        <xdr:cNvSpPr txBox="1"/>
      </xdr:nvSpPr>
      <xdr:spPr>
        <a:xfrm>
          <a:off x="18421427" y="18095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109</xdr:row>
      <xdr:rowOff>28320</xdr:rowOff>
    </xdr:from>
    <xdr:ext cx="469744" cy="259045"/>
    <xdr:sp macro="" textlink="">
      <xdr:nvSpPr>
        <xdr:cNvPr id="856" name="n_1mainValue【庁舎】&#10;一人当たり面積">
          <a:extLst>
            <a:ext uri="{FF2B5EF4-FFF2-40B4-BE49-F238E27FC236}">
              <a16:creationId xmlns:a16="http://schemas.microsoft.com/office/drawing/2014/main" id="{4EA1150C-CCB6-479B-B8CF-E95DB3F669C7}"/>
            </a:ext>
          </a:extLst>
        </xdr:cNvPr>
        <xdr:cNvSpPr txBox="1"/>
      </xdr:nvSpPr>
      <xdr:spPr>
        <a:xfrm>
          <a:off x="21075727" y="18716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109</xdr:row>
      <xdr:rowOff>25054</xdr:rowOff>
    </xdr:from>
    <xdr:ext cx="469744" cy="259045"/>
    <xdr:sp macro="" textlink="">
      <xdr:nvSpPr>
        <xdr:cNvPr id="857" name="n_2mainValue【庁舎】&#10;一人当たり面積">
          <a:extLst>
            <a:ext uri="{FF2B5EF4-FFF2-40B4-BE49-F238E27FC236}">
              <a16:creationId xmlns:a16="http://schemas.microsoft.com/office/drawing/2014/main" id="{995B7013-A1E1-4FED-9872-7BBAC1195ECA}"/>
            </a:ext>
          </a:extLst>
        </xdr:cNvPr>
        <xdr:cNvSpPr txBox="1"/>
      </xdr:nvSpPr>
      <xdr:spPr>
        <a:xfrm>
          <a:off x="20199427" y="18713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109</xdr:row>
      <xdr:rowOff>38116</xdr:rowOff>
    </xdr:from>
    <xdr:ext cx="469744" cy="259045"/>
    <xdr:sp macro="" textlink="">
      <xdr:nvSpPr>
        <xdr:cNvPr id="858" name="n_3mainValue【庁舎】&#10;一人当たり面積">
          <a:extLst>
            <a:ext uri="{FF2B5EF4-FFF2-40B4-BE49-F238E27FC236}">
              <a16:creationId xmlns:a16="http://schemas.microsoft.com/office/drawing/2014/main" id="{E6935948-E3A5-45A7-B1FE-0F5A4CC86F38}"/>
            </a:ext>
          </a:extLst>
        </xdr:cNvPr>
        <xdr:cNvSpPr txBox="1"/>
      </xdr:nvSpPr>
      <xdr:spPr>
        <a:xfrm>
          <a:off x="19310427" y="18726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109</xdr:row>
      <xdr:rowOff>38116</xdr:rowOff>
    </xdr:from>
    <xdr:ext cx="469744" cy="259045"/>
    <xdr:sp macro="" textlink="">
      <xdr:nvSpPr>
        <xdr:cNvPr id="859" name="n_4mainValue【庁舎】&#10;一人当たり面積">
          <a:extLst>
            <a:ext uri="{FF2B5EF4-FFF2-40B4-BE49-F238E27FC236}">
              <a16:creationId xmlns:a16="http://schemas.microsoft.com/office/drawing/2014/main" id="{FF9A37AB-E9FD-463A-9AB8-9B156A760C0D}"/>
            </a:ext>
          </a:extLst>
        </xdr:cNvPr>
        <xdr:cNvSpPr txBox="1"/>
      </xdr:nvSpPr>
      <xdr:spPr>
        <a:xfrm>
          <a:off x="18421427" y="18726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0" name="正方形/長方形 859">
          <a:extLst>
            <a:ext uri="{FF2B5EF4-FFF2-40B4-BE49-F238E27FC236}">
              <a16:creationId xmlns:a16="http://schemas.microsoft.com/office/drawing/2014/main" id="{FA1033C6-8781-49B7-AC1F-09BDC357FB36}"/>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1" name="正方形/長方形 860">
          <a:extLst>
            <a:ext uri="{FF2B5EF4-FFF2-40B4-BE49-F238E27FC236}">
              <a16:creationId xmlns:a16="http://schemas.microsoft.com/office/drawing/2014/main" id="{6E0DACA2-58FC-4D6D-87CF-651D32231DA5}"/>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2" name="テキスト ボックス 861">
          <a:extLst>
            <a:ext uri="{FF2B5EF4-FFF2-40B4-BE49-F238E27FC236}">
              <a16:creationId xmlns:a16="http://schemas.microsoft.com/office/drawing/2014/main" id="{7B22EF57-3108-47D1-B221-8FE80A39984A}"/>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chemeClr val="dk1"/>
              </a:solidFill>
              <a:effectLst/>
              <a:latin typeface="+mn-lt"/>
              <a:ea typeface="+mn-ea"/>
              <a:cs typeface="+mn-cs"/>
            </a:rPr>
            <a:t>昨年度と同様に、福祉施設を除く各種施設の有形固定資産減価償却率は全国平均を超える水準となった。</a:t>
          </a:r>
          <a:endParaRPr kumimoji="1" lang="en-US" altLang="ja-JP" sz="1100">
            <a:solidFill>
              <a:schemeClr val="dk1"/>
            </a:solidFill>
            <a:effectLst/>
            <a:latin typeface="+mn-lt"/>
            <a:ea typeface="+mn-ea"/>
            <a:cs typeface="+mn-cs"/>
          </a:endParaRPr>
        </a:p>
        <a:p>
          <a:pPr eaLnBrk="1" fontAlgn="auto" latinLnBrk="0" hangingPunct="1"/>
          <a:r>
            <a:rPr kumimoji="1" lang="ja-JP" altLang="ja-JP" sz="1100">
              <a:solidFill>
                <a:schemeClr val="dk1"/>
              </a:solidFill>
              <a:effectLst/>
              <a:latin typeface="+mn-lt"/>
              <a:ea typeface="+mn-ea"/>
              <a:cs typeface="+mn-cs"/>
            </a:rPr>
            <a:t>今後更新時期が重なり、財政負担が集中すると見込まれるため適切な予防保全を行い、財政負担の平準化に努める。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26" t="s">
        <v>76</v>
      </c>
      <c r="C1" s="626"/>
      <c r="D1" s="626"/>
      <c r="E1" s="626"/>
      <c r="F1" s="626"/>
      <c r="G1" s="626"/>
      <c r="H1" s="626"/>
      <c r="I1" s="626"/>
      <c r="J1" s="626"/>
      <c r="K1" s="626"/>
      <c r="L1" s="626"/>
      <c r="M1" s="626"/>
      <c r="N1" s="626"/>
      <c r="O1" s="626"/>
      <c r="P1" s="626"/>
      <c r="Q1" s="626"/>
      <c r="R1" s="626"/>
      <c r="S1" s="626"/>
      <c r="T1" s="626"/>
      <c r="U1" s="626"/>
      <c r="V1" s="626"/>
      <c r="W1" s="626"/>
      <c r="X1" s="626"/>
      <c r="Y1" s="626"/>
      <c r="Z1" s="626"/>
      <c r="AA1" s="626"/>
      <c r="AB1" s="626"/>
      <c r="AC1" s="626"/>
      <c r="AD1" s="626"/>
      <c r="AE1" s="626"/>
      <c r="AF1" s="626"/>
      <c r="AG1" s="626"/>
      <c r="AH1" s="626"/>
      <c r="AI1" s="626"/>
      <c r="AJ1" s="626"/>
      <c r="AK1" s="626"/>
      <c r="AL1" s="626"/>
      <c r="AM1" s="626"/>
      <c r="AN1" s="626"/>
      <c r="AO1" s="626"/>
      <c r="AP1" s="626"/>
      <c r="AQ1" s="626"/>
      <c r="AR1" s="626"/>
      <c r="AS1" s="626"/>
      <c r="AT1" s="626"/>
      <c r="AU1" s="626"/>
      <c r="AV1" s="626"/>
      <c r="AW1" s="626"/>
      <c r="AX1" s="626"/>
      <c r="AY1" s="626"/>
      <c r="AZ1" s="626"/>
      <c r="BA1" s="626"/>
      <c r="BB1" s="626"/>
      <c r="BC1" s="626"/>
      <c r="BD1" s="626"/>
      <c r="BE1" s="626"/>
      <c r="BF1" s="626"/>
      <c r="BG1" s="626"/>
      <c r="BH1" s="626"/>
      <c r="BI1" s="626"/>
      <c r="BJ1" s="626"/>
      <c r="BK1" s="626"/>
      <c r="BL1" s="626"/>
      <c r="BM1" s="626"/>
      <c r="BN1" s="626"/>
      <c r="BO1" s="626"/>
      <c r="BP1" s="626"/>
      <c r="BQ1" s="626"/>
      <c r="BR1" s="626"/>
      <c r="BS1" s="626"/>
      <c r="BT1" s="626"/>
      <c r="BU1" s="626"/>
      <c r="BV1" s="626"/>
      <c r="BW1" s="626"/>
      <c r="BX1" s="626"/>
      <c r="BY1" s="626"/>
      <c r="BZ1" s="626"/>
      <c r="CA1" s="626"/>
      <c r="CB1" s="626"/>
      <c r="CC1" s="626"/>
      <c r="CD1" s="626"/>
      <c r="CE1" s="626"/>
      <c r="CF1" s="626"/>
      <c r="CG1" s="626"/>
      <c r="CH1" s="626"/>
      <c r="CI1" s="626"/>
      <c r="CJ1" s="626"/>
      <c r="CK1" s="626"/>
      <c r="CL1" s="626"/>
      <c r="CM1" s="626"/>
      <c r="CN1" s="626"/>
      <c r="CO1" s="626"/>
      <c r="CP1" s="626"/>
      <c r="CQ1" s="626"/>
      <c r="CR1" s="626"/>
      <c r="CS1" s="626"/>
      <c r="CT1" s="626"/>
      <c r="CU1" s="626"/>
      <c r="CV1" s="626"/>
      <c r="CW1" s="626"/>
      <c r="CX1" s="626"/>
      <c r="CY1" s="626"/>
      <c r="CZ1" s="626"/>
      <c r="DA1" s="626"/>
      <c r="DB1" s="626"/>
      <c r="DC1" s="626"/>
      <c r="DD1" s="626"/>
      <c r="DE1" s="626"/>
      <c r="DF1" s="626"/>
      <c r="DG1" s="626"/>
      <c r="DH1" s="626"/>
      <c r="DI1" s="626"/>
      <c r="DJ1" s="163"/>
      <c r="DK1" s="163"/>
      <c r="DL1" s="163"/>
      <c r="DM1" s="163"/>
      <c r="DN1" s="163"/>
      <c r="DO1" s="163"/>
    </row>
    <row r="2" spans="1:119" ht="24" thickBot="1" x14ac:dyDescent="0.25">
      <c r="B2" s="164" t="s">
        <v>77</v>
      </c>
      <c r="C2" s="164"/>
      <c r="D2" s="165"/>
    </row>
    <row r="3" spans="1:119" ht="18.75" customHeight="1" thickBot="1" x14ac:dyDescent="0.25">
      <c r="A3" s="163"/>
      <c r="B3" s="627" t="s">
        <v>78</v>
      </c>
      <c r="C3" s="628"/>
      <c r="D3" s="628"/>
      <c r="E3" s="629"/>
      <c r="F3" s="629"/>
      <c r="G3" s="629"/>
      <c r="H3" s="629"/>
      <c r="I3" s="629"/>
      <c r="J3" s="629"/>
      <c r="K3" s="629"/>
      <c r="L3" s="629" t="s">
        <v>79</v>
      </c>
      <c r="M3" s="629"/>
      <c r="N3" s="629"/>
      <c r="O3" s="629"/>
      <c r="P3" s="629"/>
      <c r="Q3" s="629"/>
      <c r="R3" s="632"/>
      <c r="S3" s="632"/>
      <c r="T3" s="632"/>
      <c r="U3" s="632"/>
      <c r="V3" s="633"/>
      <c r="W3" s="523" t="s">
        <v>80</v>
      </c>
      <c r="X3" s="524"/>
      <c r="Y3" s="524"/>
      <c r="Z3" s="524"/>
      <c r="AA3" s="524"/>
      <c r="AB3" s="628"/>
      <c r="AC3" s="632" t="s">
        <v>81</v>
      </c>
      <c r="AD3" s="524"/>
      <c r="AE3" s="524"/>
      <c r="AF3" s="524"/>
      <c r="AG3" s="524"/>
      <c r="AH3" s="524"/>
      <c r="AI3" s="524"/>
      <c r="AJ3" s="524"/>
      <c r="AK3" s="524"/>
      <c r="AL3" s="594"/>
      <c r="AM3" s="523" t="s">
        <v>82</v>
      </c>
      <c r="AN3" s="524"/>
      <c r="AO3" s="524"/>
      <c r="AP3" s="524"/>
      <c r="AQ3" s="524"/>
      <c r="AR3" s="524"/>
      <c r="AS3" s="524"/>
      <c r="AT3" s="524"/>
      <c r="AU3" s="524"/>
      <c r="AV3" s="524"/>
      <c r="AW3" s="524"/>
      <c r="AX3" s="594"/>
      <c r="AY3" s="586" t="s">
        <v>1</v>
      </c>
      <c r="AZ3" s="587"/>
      <c r="BA3" s="587"/>
      <c r="BB3" s="587"/>
      <c r="BC3" s="587"/>
      <c r="BD3" s="587"/>
      <c r="BE3" s="587"/>
      <c r="BF3" s="587"/>
      <c r="BG3" s="587"/>
      <c r="BH3" s="587"/>
      <c r="BI3" s="587"/>
      <c r="BJ3" s="587"/>
      <c r="BK3" s="587"/>
      <c r="BL3" s="587"/>
      <c r="BM3" s="636"/>
      <c r="BN3" s="523" t="s">
        <v>83</v>
      </c>
      <c r="BO3" s="524"/>
      <c r="BP3" s="524"/>
      <c r="BQ3" s="524"/>
      <c r="BR3" s="524"/>
      <c r="BS3" s="524"/>
      <c r="BT3" s="524"/>
      <c r="BU3" s="594"/>
      <c r="BV3" s="523" t="s">
        <v>84</v>
      </c>
      <c r="BW3" s="524"/>
      <c r="BX3" s="524"/>
      <c r="BY3" s="524"/>
      <c r="BZ3" s="524"/>
      <c r="CA3" s="524"/>
      <c r="CB3" s="524"/>
      <c r="CC3" s="594"/>
      <c r="CD3" s="586" t="s">
        <v>1</v>
      </c>
      <c r="CE3" s="587"/>
      <c r="CF3" s="587"/>
      <c r="CG3" s="587"/>
      <c r="CH3" s="587"/>
      <c r="CI3" s="587"/>
      <c r="CJ3" s="587"/>
      <c r="CK3" s="587"/>
      <c r="CL3" s="587"/>
      <c r="CM3" s="587"/>
      <c r="CN3" s="587"/>
      <c r="CO3" s="587"/>
      <c r="CP3" s="587"/>
      <c r="CQ3" s="587"/>
      <c r="CR3" s="587"/>
      <c r="CS3" s="636"/>
      <c r="CT3" s="523" t="s">
        <v>85</v>
      </c>
      <c r="CU3" s="524"/>
      <c r="CV3" s="524"/>
      <c r="CW3" s="524"/>
      <c r="CX3" s="524"/>
      <c r="CY3" s="524"/>
      <c r="CZ3" s="524"/>
      <c r="DA3" s="594"/>
      <c r="DB3" s="523" t="s">
        <v>86</v>
      </c>
      <c r="DC3" s="524"/>
      <c r="DD3" s="524"/>
      <c r="DE3" s="524"/>
      <c r="DF3" s="524"/>
      <c r="DG3" s="524"/>
      <c r="DH3" s="524"/>
      <c r="DI3" s="594"/>
    </row>
    <row r="4" spans="1:119" ht="18.75" customHeight="1" x14ac:dyDescent="0.2">
      <c r="A4" s="163"/>
      <c r="B4" s="602"/>
      <c r="C4" s="603"/>
      <c r="D4" s="603"/>
      <c r="E4" s="604"/>
      <c r="F4" s="604"/>
      <c r="G4" s="604"/>
      <c r="H4" s="604"/>
      <c r="I4" s="604"/>
      <c r="J4" s="604"/>
      <c r="K4" s="604"/>
      <c r="L4" s="604"/>
      <c r="M4" s="604"/>
      <c r="N4" s="604"/>
      <c r="O4" s="604"/>
      <c r="P4" s="604"/>
      <c r="Q4" s="604"/>
      <c r="R4" s="608"/>
      <c r="S4" s="608"/>
      <c r="T4" s="608"/>
      <c r="U4" s="608"/>
      <c r="V4" s="609"/>
      <c r="W4" s="595"/>
      <c r="X4" s="405"/>
      <c r="Y4" s="405"/>
      <c r="Z4" s="405"/>
      <c r="AA4" s="405"/>
      <c r="AB4" s="603"/>
      <c r="AC4" s="608"/>
      <c r="AD4" s="405"/>
      <c r="AE4" s="405"/>
      <c r="AF4" s="405"/>
      <c r="AG4" s="405"/>
      <c r="AH4" s="405"/>
      <c r="AI4" s="405"/>
      <c r="AJ4" s="405"/>
      <c r="AK4" s="405"/>
      <c r="AL4" s="596"/>
      <c r="AM4" s="545"/>
      <c r="AN4" s="443"/>
      <c r="AO4" s="443"/>
      <c r="AP4" s="443"/>
      <c r="AQ4" s="443"/>
      <c r="AR4" s="443"/>
      <c r="AS4" s="443"/>
      <c r="AT4" s="443"/>
      <c r="AU4" s="443"/>
      <c r="AV4" s="443"/>
      <c r="AW4" s="443"/>
      <c r="AX4" s="635"/>
      <c r="AY4" s="480" t="s">
        <v>87</v>
      </c>
      <c r="AZ4" s="481"/>
      <c r="BA4" s="481"/>
      <c r="BB4" s="481"/>
      <c r="BC4" s="481"/>
      <c r="BD4" s="481"/>
      <c r="BE4" s="481"/>
      <c r="BF4" s="481"/>
      <c r="BG4" s="481"/>
      <c r="BH4" s="481"/>
      <c r="BI4" s="481"/>
      <c r="BJ4" s="481"/>
      <c r="BK4" s="481"/>
      <c r="BL4" s="481"/>
      <c r="BM4" s="482"/>
      <c r="BN4" s="483">
        <v>12873633</v>
      </c>
      <c r="BO4" s="484"/>
      <c r="BP4" s="484"/>
      <c r="BQ4" s="484"/>
      <c r="BR4" s="484"/>
      <c r="BS4" s="484"/>
      <c r="BT4" s="484"/>
      <c r="BU4" s="485"/>
      <c r="BV4" s="483">
        <v>12127849</v>
      </c>
      <c r="BW4" s="484"/>
      <c r="BX4" s="484"/>
      <c r="BY4" s="484"/>
      <c r="BZ4" s="484"/>
      <c r="CA4" s="484"/>
      <c r="CB4" s="484"/>
      <c r="CC4" s="485"/>
      <c r="CD4" s="620" t="s">
        <v>88</v>
      </c>
      <c r="CE4" s="621"/>
      <c r="CF4" s="621"/>
      <c r="CG4" s="621"/>
      <c r="CH4" s="621"/>
      <c r="CI4" s="621"/>
      <c r="CJ4" s="621"/>
      <c r="CK4" s="621"/>
      <c r="CL4" s="621"/>
      <c r="CM4" s="621"/>
      <c r="CN4" s="621"/>
      <c r="CO4" s="621"/>
      <c r="CP4" s="621"/>
      <c r="CQ4" s="621"/>
      <c r="CR4" s="621"/>
      <c r="CS4" s="622"/>
      <c r="CT4" s="623">
        <v>5.0999999999999996</v>
      </c>
      <c r="CU4" s="624"/>
      <c r="CV4" s="624"/>
      <c r="CW4" s="624"/>
      <c r="CX4" s="624"/>
      <c r="CY4" s="624"/>
      <c r="CZ4" s="624"/>
      <c r="DA4" s="625"/>
      <c r="DB4" s="623">
        <v>4</v>
      </c>
      <c r="DC4" s="624"/>
      <c r="DD4" s="624"/>
      <c r="DE4" s="624"/>
      <c r="DF4" s="624"/>
      <c r="DG4" s="624"/>
      <c r="DH4" s="624"/>
      <c r="DI4" s="625"/>
    </row>
    <row r="5" spans="1:119" ht="18.75" customHeight="1" x14ac:dyDescent="0.2">
      <c r="A5" s="163"/>
      <c r="B5" s="630"/>
      <c r="C5" s="444"/>
      <c r="D5" s="444"/>
      <c r="E5" s="631"/>
      <c r="F5" s="631"/>
      <c r="G5" s="631"/>
      <c r="H5" s="631"/>
      <c r="I5" s="631"/>
      <c r="J5" s="631"/>
      <c r="K5" s="631"/>
      <c r="L5" s="631"/>
      <c r="M5" s="631"/>
      <c r="N5" s="631"/>
      <c r="O5" s="631"/>
      <c r="P5" s="631"/>
      <c r="Q5" s="631"/>
      <c r="R5" s="442"/>
      <c r="S5" s="442"/>
      <c r="T5" s="442"/>
      <c r="U5" s="442"/>
      <c r="V5" s="634"/>
      <c r="W5" s="545"/>
      <c r="X5" s="443"/>
      <c r="Y5" s="443"/>
      <c r="Z5" s="443"/>
      <c r="AA5" s="443"/>
      <c r="AB5" s="444"/>
      <c r="AC5" s="442"/>
      <c r="AD5" s="443"/>
      <c r="AE5" s="443"/>
      <c r="AF5" s="443"/>
      <c r="AG5" s="443"/>
      <c r="AH5" s="443"/>
      <c r="AI5" s="443"/>
      <c r="AJ5" s="443"/>
      <c r="AK5" s="443"/>
      <c r="AL5" s="635"/>
      <c r="AM5" s="511" t="s">
        <v>89</v>
      </c>
      <c r="AN5" s="411"/>
      <c r="AO5" s="411"/>
      <c r="AP5" s="411"/>
      <c r="AQ5" s="411"/>
      <c r="AR5" s="411"/>
      <c r="AS5" s="411"/>
      <c r="AT5" s="412"/>
      <c r="AU5" s="512" t="s">
        <v>90</v>
      </c>
      <c r="AV5" s="513"/>
      <c r="AW5" s="513"/>
      <c r="AX5" s="513"/>
      <c r="AY5" s="468" t="s">
        <v>91</v>
      </c>
      <c r="AZ5" s="469"/>
      <c r="BA5" s="469"/>
      <c r="BB5" s="469"/>
      <c r="BC5" s="469"/>
      <c r="BD5" s="469"/>
      <c r="BE5" s="469"/>
      <c r="BF5" s="469"/>
      <c r="BG5" s="469"/>
      <c r="BH5" s="469"/>
      <c r="BI5" s="469"/>
      <c r="BJ5" s="469"/>
      <c r="BK5" s="469"/>
      <c r="BL5" s="469"/>
      <c r="BM5" s="470"/>
      <c r="BN5" s="454">
        <v>12462717</v>
      </c>
      <c r="BO5" s="455"/>
      <c r="BP5" s="455"/>
      <c r="BQ5" s="455"/>
      <c r="BR5" s="455"/>
      <c r="BS5" s="455"/>
      <c r="BT5" s="455"/>
      <c r="BU5" s="456"/>
      <c r="BV5" s="454">
        <v>11779669</v>
      </c>
      <c r="BW5" s="455"/>
      <c r="BX5" s="455"/>
      <c r="BY5" s="455"/>
      <c r="BZ5" s="455"/>
      <c r="CA5" s="455"/>
      <c r="CB5" s="455"/>
      <c r="CC5" s="456"/>
      <c r="CD5" s="494" t="s">
        <v>92</v>
      </c>
      <c r="CE5" s="414"/>
      <c r="CF5" s="414"/>
      <c r="CG5" s="414"/>
      <c r="CH5" s="414"/>
      <c r="CI5" s="414"/>
      <c r="CJ5" s="414"/>
      <c r="CK5" s="414"/>
      <c r="CL5" s="414"/>
      <c r="CM5" s="414"/>
      <c r="CN5" s="414"/>
      <c r="CO5" s="414"/>
      <c r="CP5" s="414"/>
      <c r="CQ5" s="414"/>
      <c r="CR5" s="414"/>
      <c r="CS5" s="495"/>
      <c r="CT5" s="451">
        <v>93</v>
      </c>
      <c r="CU5" s="452"/>
      <c r="CV5" s="452"/>
      <c r="CW5" s="452"/>
      <c r="CX5" s="452"/>
      <c r="CY5" s="452"/>
      <c r="CZ5" s="452"/>
      <c r="DA5" s="453"/>
      <c r="DB5" s="451">
        <v>89.7</v>
      </c>
      <c r="DC5" s="452"/>
      <c r="DD5" s="452"/>
      <c r="DE5" s="452"/>
      <c r="DF5" s="452"/>
      <c r="DG5" s="452"/>
      <c r="DH5" s="452"/>
      <c r="DI5" s="453"/>
    </row>
    <row r="6" spans="1:119" ht="18.75" customHeight="1" x14ac:dyDescent="0.2">
      <c r="A6" s="163"/>
      <c r="B6" s="600" t="s">
        <v>93</v>
      </c>
      <c r="C6" s="441"/>
      <c r="D6" s="441"/>
      <c r="E6" s="601"/>
      <c r="F6" s="601"/>
      <c r="G6" s="601"/>
      <c r="H6" s="601"/>
      <c r="I6" s="601"/>
      <c r="J6" s="601"/>
      <c r="K6" s="601"/>
      <c r="L6" s="601" t="s">
        <v>94</v>
      </c>
      <c r="M6" s="601"/>
      <c r="N6" s="601"/>
      <c r="O6" s="601"/>
      <c r="P6" s="601"/>
      <c r="Q6" s="601"/>
      <c r="R6" s="439"/>
      <c r="S6" s="439"/>
      <c r="T6" s="439"/>
      <c r="U6" s="439"/>
      <c r="V6" s="607"/>
      <c r="W6" s="544" t="s">
        <v>95</v>
      </c>
      <c r="X6" s="440"/>
      <c r="Y6" s="440"/>
      <c r="Z6" s="440"/>
      <c r="AA6" s="440"/>
      <c r="AB6" s="441"/>
      <c r="AC6" s="612" t="s">
        <v>96</v>
      </c>
      <c r="AD6" s="613"/>
      <c r="AE6" s="613"/>
      <c r="AF6" s="613"/>
      <c r="AG6" s="613"/>
      <c r="AH6" s="613"/>
      <c r="AI6" s="613"/>
      <c r="AJ6" s="613"/>
      <c r="AK6" s="613"/>
      <c r="AL6" s="614"/>
      <c r="AM6" s="511" t="s">
        <v>97</v>
      </c>
      <c r="AN6" s="411"/>
      <c r="AO6" s="411"/>
      <c r="AP6" s="411"/>
      <c r="AQ6" s="411"/>
      <c r="AR6" s="411"/>
      <c r="AS6" s="411"/>
      <c r="AT6" s="412"/>
      <c r="AU6" s="512" t="s">
        <v>90</v>
      </c>
      <c r="AV6" s="513"/>
      <c r="AW6" s="513"/>
      <c r="AX6" s="513"/>
      <c r="AY6" s="468" t="s">
        <v>98</v>
      </c>
      <c r="AZ6" s="469"/>
      <c r="BA6" s="469"/>
      <c r="BB6" s="469"/>
      <c r="BC6" s="469"/>
      <c r="BD6" s="469"/>
      <c r="BE6" s="469"/>
      <c r="BF6" s="469"/>
      <c r="BG6" s="469"/>
      <c r="BH6" s="469"/>
      <c r="BI6" s="469"/>
      <c r="BJ6" s="469"/>
      <c r="BK6" s="469"/>
      <c r="BL6" s="469"/>
      <c r="BM6" s="470"/>
      <c r="BN6" s="454">
        <v>410916</v>
      </c>
      <c r="BO6" s="455"/>
      <c r="BP6" s="455"/>
      <c r="BQ6" s="455"/>
      <c r="BR6" s="455"/>
      <c r="BS6" s="455"/>
      <c r="BT6" s="455"/>
      <c r="BU6" s="456"/>
      <c r="BV6" s="454">
        <v>348180</v>
      </c>
      <c r="BW6" s="455"/>
      <c r="BX6" s="455"/>
      <c r="BY6" s="455"/>
      <c r="BZ6" s="455"/>
      <c r="CA6" s="455"/>
      <c r="CB6" s="455"/>
      <c r="CC6" s="456"/>
      <c r="CD6" s="494" t="s">
        <v>99</v>
      </c>
      <c r="CE6" s="414"/>
      <c r="CF6" s="414"/>
      <c r="CG6" s="414"/>
      <c r="CH6" s="414"/>
      <c r="CI6" s="414"/>
      <c r="CJ6" s="414"/>
      <c r="CK6" s="414"/>
      <c r="CL6" s="414"/>
      <c r="CM6" s="414"/>
      <c r="CN6" s="414"/>
      <c r="CO6" s="414"/>
      <c r="CP6" s="414"/>
      <c r="CQ6" s="414"/>
      <c r="CR6" s="414"/>
      <c r="CS6" s="495"/>
      <c r="CT6" s="597">
        <v>93.4</v>
      </c>
      <c r="CU6" s="598"/>
      <c r="CV6" s="598"/>
      <c r="CW6" s="598"/>
      <c r="CX6" s="598"/>
      <c r="CY6" s="598"/>
      <c r="CZ6" s="598"/>
      <c r="DA6" s="599"/>
      <c r="DB6" s="597">
        <v>90.7</v>
      </c>
      <c r="DC6" s="598"/>
      <c r="DD6" s="598"/>
      <c r="DE6" s="598"/>
      <c r="DF6" s="598"/>
      <c r="DG6" s="598"/>
      <c r="DH6" s="598"/>
      <c r="DI6" s="599"/>
    </row>
    <row r="7" spans="1:119" ht="18.75" customHeight="1" x14ac:dyDescent="0.2">
      <c r="A7" s="163"/>
      <c r="B7" s="602"/>
      <c r="C7" s="603"/>
      <c r="D7" s="603"/>
      <c r="E7" s="604"/>
      <c r="F7" s="604"/>
      <c r="G7" s="604"/>
      <c r="H7" s="604"/>
      <c r="I7" s="604"/>
      <c r="J7" s="604"/>
      <c r="K7" s="604"/>
      <c r="L7" s="604"/>
      <c r="M7" s="604"/>
      <c r="N7" s="604"/>
      <c r="O7" s="604"/>
      <c r="P7" s="604"/>
      <c r="Q7" s="604"/>
      <c r="R7" s="608"/>
      <c r="S7" s="608"/>
      <c r="T7" s="608"/>
      <c r="U7" s="608"/>
      <c r="V7" s="609"/>
      <c r="W7" s="595"/>
      <c r="X7" s="405"/>
      <c r="Y7" s="405"/>
      <c r="Z7" s="405"/>
      <c r="AA7" s="405"/>
      <c r="AB7" s="603"/>
      <c r="AC7" s="615"/>
      <c r="AD7" s="406"/>
      <c r="AE7" s="406"/>
      <c r="AF7" s="406"/>
      <c r="AG7" s="406"/>
      <c r="AH7" s="406"/>
      <c r="AI7" s="406"/>
      <c r="AJ7" s="406"/>
      <c r="AK7" s="406"/>
      <c r="AL7" s="616"/>
      <c r="AM7" s="511" t="s">
        <v>100</v>
      </c>
      <c r="AN7" s="411"/>
      <c r="AO7" s="411"/>
      <c r="AP7" s="411"/>
      <c r="AQ7" s="411"/>
      <c r="AR7" s="411"/>
      <c r="AS7" s="411"/>
      <c r="AT7" s="412"/>
      <c r="AU7" s="512" t="s">
        <v>90</v>
      </c>
      <c r="AV7" s="513"/>
      <c r="AW7" s="513"/>
      <c r="AX7" s="513"/>
      <c r="AY7" s="468" t="s">
        <v>101</v>
      </c>
      <c r="AZ7" s="469"/>
      <c r="BA7" s="469"/>
      <c r="BB7" s="469"/>
      <c r="BC7" s="469"/>
      <c r="BD7" s="469"/>
      <c r="BE7" s="469"/>
      <c r="BF7" s="469"/>
      <c r="BG7" s="469"/>
      <c r="BH7" s="469"/>
      <c r="BI7" s="469"/>
      <c r="BJ7" s="469"/>
      <c r="BK7" s="469"/>
      <c r="BL7" s="469"/>
      <c r="BM7" s="470"/>
      <c r="BN7" s="454">
        <v>1160</v>
      </c>
      <c r="BO7" s="455"/>
      <c r="BP7" s="455"/>
      <c r="BQ7" s="455"/>
      <c r="BR7" s="455"/>
      <c r="BS7" s="455"/>
      <c r="BT7" s="455"/>
      <c r="BU7" s="456"/>
      <c r="BV7" s="454">
        <v>35728</v>
      </c>
      <c r="BW7" s="455"/>
      <c r="BX7" s="455"/>
      <c r="BY7" s="455"/>
      <c r="BZ7" s="455"/>
      <c r="CA7" s="455"/>
      <c r="CB7" s="455"/>
      <c r="CC7" s="456"/>
      <c r="CD7" s="494" t="s">
        <v>102</v>
      </c>
      <c r="CE7" s="414"/>
      <c r="CF7" s="414"/>
      <c r="CG7" s="414"/>
      <c r="CH7" s="414"/>
      <c r="CI7" s="414"/>
      <c r="CJ7" s="414"/>
      <c r="CK7" s="414"/>
      <c r="CL7" s="414"/>
      <c r="CM7" s="414"/>
      <c r="CN7" s="414"/>
      <c r="CO7" s="414"/>
      <c r="CP7" s="414"/>
      <c r="CQ7" s="414"/>
      <c r="CR7" s="414"/>
      <c r="CS7" s="495"/>
      <c r="CT7" s="454">
        <v>8091248</v>
      </c>
      <c r="CU7" s="455"/>
      <c r="CV7" s="455"/>
      <c r="CW7" s="455"/>
      <c r="CX7" s="455"/>
      <c r="CY7" s="455"/>
      <c r="CZ7" s="455"/>
      <c r="DA7" s="456"/>
      <c r="DB7" s="454">
        <v>7789294</v>
      </c>
      <c r="DC7" s="455"/>
      <c r="DD7" s="455"/>
      <c r="DE7" s="455"/>
      <c r="DF7" s="455"/>
      <c r="DG7" s="455"/>
      <c r="DH7" s="455"/>
      <c r="DI7" s="456"/>
    </row>
    <row r="8" spans="1:119" ht="18.75" customHeight="1" thickBot="1" x14ac:dyDescent="0.25">
      <c r="A8" s="163"/>
      <c r="B8" s="605"/>
      <c r="C8" s="550"/>
      <c r="D8" s="550"/>
      <c r="E8" s="606"/>
      <c r="F8" s="606"/>
      <c r="G8" s="606"/>
      <c r="H8" s="606"/>
      <c r="I8" s="606"/>
      <c r="J8" s="606"/>
      <c r="K8" s="606"/>
      <c r="L8" s="606"/>
      <c r="M8" s="606"/>
      <c r="N8" s="606"/>
      <c r="O8" s="606"/>
      <c r="P8" s="606"/>
      <c r="Q8" s="606"/>
      <c r="R8" s="610"/>
      <c r="S8" s="610"/>
      <c r="T8" s="610"/>
      <c r="U8" s="610"/>
      <c r="V8" s="611"/>
      <c r="W8" s="525"/>
      <c r="X8" s="526"/>
      <c r="Y8" s="526"/>
      <c r="Z8" s="526"/>
      <c r="AA8" s="526"/>
      <c r="AB8" s="550"/>
      <c r="AC8" s="617"/>
      <c r="AD8" s="618"/>
      <c r="AE8" s="618"/>
      <c r="AF8" s="618"/>
      <c r="AG8" s="618"/>
      <c r="AH8" s="618"/>
      <c r="AI8" s="618"/>
      <c r="AJ8" s="618"/>
      <c r="AK8" s="618"/>
      <c r="AL8" s="619"/>
      <c r="AM8" s="511" t="s">
        <v>103</v>
      </c>
      <c r="AN8" s="411"/>
      <c r="AO8" s="411"/>
      <c r="AP8" s="411"/>
      <c r="AQ8" s="411"/>
      <c r="AR8" s="411"/>
      <c r="AS8" s="411"/>
      <c r="AT8" s="412"/>
      <c r="AU8" s="512" t="s">
        <v>90</v>
      </c>
      <c r="AV8" s="513"/>
      <c r="AW8" s="513"/>
      <c r="AX8" s="513"/>
      <c r="AY8" s="468" t="s">
        <v>104</v>
      </c>
      <c r="AZ8" s="469"/>
      <c r="BA8" s="469"/>
      <c r="BB8" s="469"/>
      <c r="BC8" s="469"/>
      <c r="BD8" s="469"/>
      <c r="BE8" s="469"/>
      <c r="BF8" s="469"/>
      <c r="BG8" s="469"/>
      <c r="BH8" s="469"/>
      <c r="BI8" s="469"/>
      <c r="BJ8" s="469"/>
      <c r="BK8" s="469"/>
      <c r="BL8" s="469"/>
      <c r="BM8" s="470"/>
      <c r="BN8" s="454">
        <v>409756</v>
      </c>
      <c r="BO8" s="455"/>
      <c r="BP8" s="455"/>
      <c r="BQ8" s="455"/>
      <c r="BR8" s="455"/>
      <c r="BS8" s="455"/>
      <c r="BT8" s="455"/>
      <c r="BU8" s="456"/>
      <c r="BV8" s="454">
        <v>312452</v>
      </c>
      <c r="BW8" s="455"/>
      <c r="BX8" s="455"/>
      <c r="BY8" s="455"/>
      <c r="BZ8" s="455"/>
      <c r="CA8" s="455"/>
      <c r="CB8" s="455"/>
      <c r="CC8" s="456"/>
      <c r="CD8" s="494" t="s">
        <v>105</v>
      </c>
      <c r="CE8" s="414"/>
      <c r="CF8" s="414"/>
      <c r="CG8" s="414"/>
      <c r="CH8" s="414"/>
      <c r="CI8" s="414"/>
      <c r="CJ8" s="414"/>
      <c r="CK8" s="414"/>
      <c r="CL8" s="414"/>
      <c r="CM8" s="414"/>
      <c r="CN8" s="414"/>
      <c r="CO8" s="414"/>
      <c r="CP8" s="414"/>
      <c r="CQ8" s="414"/>
      <c r="CR8" s="414"/>
      <c r="CS8" s="495"/>
      <c r="CT8" s="557">
        <v>0.75</v>
      </c>
      <c r="CU8" s="558"/>
      <c r="CV8" s="558"/>
      <c r="CW8" s="558"/>
      <c r="CX8" s="558"/>
      <c r="CY8" s="558"/>
      <c r="CZ8" s="558"/>
      <c r="DA8" s="559"/>
      <c r="DB8" s="557">
        <v>0.75</v>
      </c>
      <c r="DC8" s="558"/>
      <c r="DD8" s="558"/>
      <c r="DE8" s="558"/>
      <c r="DF8" s="558"/>
      <c r="DG8" s="558"/>
      <c r="DH8" s="558"/>
      <c r="DI8" s="559"/>
    </row>
    <row r="9" spans="1:119" ht="18.75" customHeight="1" thickBot="1" x14ac:dyDescent="0.25">
      <c r="A9" s="163"/>
      <c r="B9" s="586" t="s">
        <v>106</v>
      </c>
      <c r="C9" s="587"/>
      <c r="D9" s="587"/>
      <c r="E9" s="587"/>
      <c r="F9" s="587"/>
      <c r="G9" s="587"/>
      <c r="H9" s="587"/>
      <c r="I9" s="587"/>
      <c r="J9" s="587"/>
      <c r="K9" s="505"/>
      <c r="L9" s="588" t="s">
        <v>107</v>
      </c>
      <c r="M9" s="589"/>
      <c r="N9" s="589"/>
      <c r="O9" s="589"/>
      <c r="P9" s="589"/>
      <c r="Q9" s="590"/>
      <c r="R9" s="591">
        <v>34133</v>
      </c>
      <c r="S9" s="592"/>
      <c r="T9" s="592"/>
      <c r="U9" s="592"/>
      <c r="V9" s="593"/>
      <c r="W9" s="523" t="s">
        <v>108</v>
      </c>
      <c r="X9" s="524"/>
      <c r="Y9" s="524"/>
      <c r="Z9" s="524"/>
      <c r="AA9" s="524"/>
      <c r="AB9" s="524"/>
      <c r="AC9" s="524"/>
      <c r="AD9" s="524"/>
      <c r="AE9" s="524"/>
      <c r="AF9" s="524"/>
      <c r="AG9" s="524"/>
      <c r="AH9" s="524"/>
      <c r="AI9" s="524"/>
      <c r="AJ9" s="524"/>
      <c r="AK9" s="524"/>
      <c r="AL9" s="594"/>
      <c r="AM9" s="511" t="s">
        <v>109</v>
      </c>
      <c r="AN9" s="411"/>
      <c r="AO9" s="411"/>
      <c r="AP9" s="411"/>
      <c r="AQ9" s="411"/>
      <c r="AR9" s="411"/>
      <c r="AS9" s="411"/>
      <c r="AT9" s="412"/>
      <c r="AU9" s="512" t="s">
        <v>110</v>
      </c>
      <c r="AV9" s="513"/>
      <c r="AW9" s="513"/>
      <c r="AX9" s="513"/>
      <c r="AY9" s="468" t="s">
        <v>111</v>
      </c>
      <c r="AZ9" s="469"/>
      <c r="BA9" s="469"/>
      <c r="BB9" s="469"/>
      <c r="BC9" s="469"/>
      <c r="BD9" s="469"/>
      <c r="BE9" s="469"/>
      <c r="BF9" s="469"/>
      <c r="BG9" s="469"/>
      <c r="BH9" s="469"/>
      <c r="BI9" s="469"/>
      <c r="BJ9" s="469"/>
      <c r="BK9" s="469"/>
      <c r="BL9" s="469"/>
      <c r="BM9" s="470"/>
      <c r="BN9" s="454">
        <v>97304</v>
      </c>
      <c r="BO9" s="455"/>
      <c r="BP9" s="455"/>
      <c r="BQ9" s="455"/>
      <c r="BR9" s="455"/>
      <c r="BS9" s="455"/>
      <c r="BT9" s="455"/>
      <c r="BU9" s="456"/>
      <c r="BV9" s="454">
        <v>-67658</v>
      </c>
      <c r="BW9" s="455"/>
      <c r="BX9" s="455"/>
      <c r="BY9" s="455"/>
      <c r="BZ9" s="455"/>
      <c r="CA9" s="455"/>
      <c r="CB9" s="455"/>
      <c r="CC9" s="456"/>
      <c r="CD9" s="494" t="s">
        <v>112</v>
      </c>
      <c r="CE9" s="414"/>
      <c r="CF9" s="414"/>
      <c r="CG9" s="414"/>
      <c r="CH9" s="414"/>
      <c r="CI9" s="414"/>
      <c r="CJ9" s="414"/>
      <c r="CK9" s="414"/>
      <c r="CL9" s="414"/>
      <c r="CM9" s="414"/>
      <c r="CN9" s="414"/>
      <c r="CO9" s="414"/>
      <c r="CP9" s="414"/>
      <c r="CQ9" s="414"/>
      <c r="CR9" s="414"/>
      <c r="CS9" s="495"/>
      <c r="CT9" s="451">
        <v>7.1</v>
      </c>
      <c r="CU9" s="452"/>
      <c r="CV9" s="452"/>
      <c r="CW9" s="452"/>
      <c r="CX9" s="452"/>
      <c r="CY9" s="452"/>
      <c r="CZ9" s="452"/>
      <c r="DA9" s="453"/>
      <c r="DB9" s="451">
        <v>7.4</v>
      </c>
      <c r="DC9" s="452"/>
      <c r="DD9" s="452"/>
      <c r="DE9" s="452"/>
      <c r="DF9" s="452"/>
      <c r="DG9" s="452"/>
      <c r="DH9" s="452"/>
      <c r="DI9" s="453"/>
    </row>
    <row r="10" spans="1:119" ht="18.75" customHeight="1" thickBot="1" x14ac:dyDescent="0.25">
      <c r="A10" s="163"/>
      <c r="B10" s="586"/>
      <c r="C10" s="587"/>
      <c r="D10" s="587"/>
      <c r="E10" s="587"/>
      <c r="F10" s="587"/>
      <c r="G10" s="587"/>
      <c r="H10" s="587"/>
      <c r="I10" s="587"/>
      <c r="J10" s="587"/>
      <c r="K10" s="505"/>
      <c r="L10" s="410" t="s">
        <v>113</v>
      </c>
      <c r="M10" s="411"/>
      <c r="N10" s="411"/>
      <c r="O10" s="411"/>
      <c r="P10" s="411"/>
      <c r="Q10" s="412"/>
      <c r="R10" s="407">
        <v>33806</v>
      </c>
      <c r="S10" s="408"/>
      <c r="T10" s="408"/>
      <c r="U10" s="408"/>
      <c r="V10" s="467"/>
      <c r="W10" s="595"/>
      <c r="X10" s="405"/>
      <c r="Y10" s="405"/>
      <c r="Z10" s="405"/>
      <c r="AA10" s="405"/>
      <c r="AB10" s="405"/>
      <c r="AC10" s="405"/>
      <c r="AD10" s="405"/>
      <c r="AE10" s="405"/>
      <c r="AF10" s="405"/>
      <c r="AG10" s="405"/>
      <c r="AH10" s="405"/>
      <c r="AI10" s="405"/>
      <c r="AJ10" s="405"/>
      <c r="AK10" s="405"/>
      <c r="AL10" s="596"/>
      <c r="AM10" s="511" t="s">
        <v>114</v>
      </c>
      <c r="AN10" s="411"/>
      <c r="AO10" s="411"/>
      <c r="AP10" s="411"/>
      <c r="AQ10" s="411"/>
      <c r="AR10" s="411"/>
      <c r="AS10" s="411"/>
      <c r="AT10" s="412"/>
      <c r="AU10" s="512" t="s">
        <v>90</v>
      </c>
      <c r="AV10" s="513"/>
      <c r="AW10" s="513"/>
      <c r="AX10" s="513"/>
      <c r="AY10" s="468" t="s">
        <v>115</v>
      </c>
      <c r="AZ10" s="469"/>
      <c r="BA10" s="469"/>
      <c r="BB10" s="469"/>
      <c r="BC10" s="469"/>
      <c r="BD10" s="469"/>
      <c r="BE10" s="469"/>
      <c r="BF10" s="469"/>
      <c r="BG10" s="469"/>
      <c r="BH10" s="469"/>
      <c r="BI10" s="469"/>
      <c r="BJ10" s="469"/>
      <c r="BK10" s="469"/>
      <c r="BL10" s="469"/>
      <c r="BM10" s="470"/>
      <c r="BN10" s="454">
        <v>157189</v>
      </c>
      <c r="BO10" s="455"/>
      <c r="BP10" s="455"/>
      <c r="BQ10" s="455"/>
      <c r="BR10" s="455"/>
      <c r="BS10" s="455"/>
      <c r="BT10" s="455"/>
      <c r="BU10" s="456"/>
      <c r="BV10" s="454">
        <v>189590</v>
      </c>
      <c r="BW10" s="455"/>
      <c r="BX10" s="455"/>
      <c r="BY10" s="455"/>
      <c r="BZ10" s="455"/>
      <c r="CA10" s="455"/>
      <c r="CB10" s="455"/>
      <c r="CC10" s="456"/>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86"/>
      <c r="C11" s="587"/>
      <c r="D11" s="587"/>
      <c r="E11" s="587"/>
      <c r="F11" s="587"/>
      <c r="G11" s="587"/>
      <c r="H11" s="587"/>
      <c r="I11" s="587"/>
      <c r="J11" s="587"/>
      <c r="K11" s="505"/>
      <c r="L11" s="415" t="s">
        <v>117</v>
      </c>
      <c r="M11" s="416"/>
      <c r="N11" s="416"/>
      <c r="O11" s="416"/>
      <c r="P11" s="416"/>
      <c r="Q11" s="417"/>
      <c r="R11" s="583" t="s">
        <v>118</v>
      </c>
      <c r="S11" s="584"/>
      <c r="T11" s="584"/>
      <c r="U11" s="584"/>
      <c r="V11" s="585"/>
      <c r="W11" s="595"/>
      <c r="X11" s="405"/>
      <c r="Y11" s="405"/>
      <c r="Z11" s="405"/>
      <c r="AA11" s="405"/>
      <c r="AB11" s="405"/>
      <c r="AC11" s="405"/>
      <c r="AD11" s="405"/>
      <c r="AE11" s="405"/>
      <c r="AF11" s="405"/>
      <c r="AG11" s="405"/>
      <c r="AH11" s="405"/>
      <c r="AI11" s="405"/>
      <c r="AJ11" s="405"/>
      <c r="AK11" s="405"/>
      <c r="AL11" s="596"/>
      <c r="AM11" s="511" t="s">
        <v>119</v>
      </c>
      <c r="AN11" s="411"/>
      <c r="AO11" s="411"/>
      <c r="AP11" s="411"/>
      <c r="AQ11" s="411"/>
      <c r="AR11" s="411"/>
      <c r="AS11" s="411"/>
      <c r="AT11" s="412"/>
      <c r="AU11" s="512" t="s">
        <v>90</v>
      </c>
      <c r="AV11" s="513"/>
      <c r="AW11" s="513"/>
      <c r="AX11" s="513"/>
      <c r="AY11" s="468" t="s">
        <v>120</v>
      </c>
      <c r="AZ11" s="469"/>
      <c r="BA11" s="469"/>
      <c r="BB11" s="469"/>
      <c r="BC11" s="469"/>
      <c r="BD11" s="469"/>
      <c r="BE11" s="469"/>
      <c r="BF11" s="469"/>
      <c r="BG11" s="469"/>
      <c r="BH11" s="469"/>
      <c r="BI11" s="469"/>
      <c r="BJ11" s="469"/>
      <c r="BK11" s="469"/>
      <c r="BL11" s="469"/>
      <c r="BM11" s="470"/>
      <c r="BN11" s="454">
        <v>0</v>
      </c>
      <c r="BO11" s="455"/>
      <c r="BP11" s="455"/>
      <c r="BQ11" s="455"/>
      <c r="BR11" s="455"/>
      <c r="BS11" s="455"/>
      <c r="BT11" s="455"/>
      <c r="BU11" s="456"/>
      <c r="BV11" s="454">
        <v>0</v>
      </c>
      <c r="BW11" s="455"/>
      <c r="BX11" s="455"/>
      <c r="BY11" s="455"/>
      <c r="BZ11" s="455"/>
      <c r="CA11" s="455"/>
      <c r="CB11" s="455"/>
      <c r="CC11" s="456"/>
      <c r="CD11" s="494" t="s">
        <v>121</v>
      </c>
      <c r="CE11" s="414"/>
      <c r="CF11" s="414"/>
      <c r="CG11" s="414"/>
      <c r="CH11" s="414"/>
      <c r="CI11" s="414"/>
      <c r="CJ11" s="414"/>
      <c r="CK11" s="414"/>
      <c r="CL11" s="414"/>
      <c r="CM11" s="414"/>
      <c r="CN11" s="414"/>
      <c r="CO11" s="414"/>
      <c r="CP11" s="414"/>
      <c r="CQ11" s="414"/>
      <c r="CR11" s="414"/>
      <c r="CS11" s="495"/>
      <c r="CT11" s="557" t="s">
        <v>122</v>
      </c>
      <c r="CU11" s="558"/>
      <c r="CV11" s="558"/>
      <c r="CW11" s="558"/>
      <c r="CX11" s="558"/>
      <c r="CY11" s="558"/>
      <c r="CZ11" s="558"/>
      <c r="DA11" s="559"/>
      <c r="DB11" s="557" t="s">
        <v>122</v>
      </c>
      <c r="DC11" s="558"/>
      <c r="DD11" s="558"/>
      <c r="DE11" s="558"/>
      <c r="DF11" s="558"/>
      <c r="DG11" s="558"/>
      <c r="DH11" s="558"/>
      <c r="DI11" s="559"/>
    </row>
    <row r="12" spans="1:119" ht="18.75" customHeight="1" x14ac:dyDescent="0.2">
      <c r="A12" s="163"/>
      <c r="B12" s="560" t="s">
        <v>123</v>
      </c>
      <c r="C12" s="561"/>
      <c r="D12" s="561"/>
      <c r="E12" s="561"/>
      <c r="F12" s="561"/>
      <c r="G12" s="561"/>
      <c r="H12" s="561"/>
      <c r="I12" s="561"/>
      <c r="J12" s="561"/>
      <c r="K12" s="562"/>
      <c r="L12" s="569" t="s">
        <v>124</v>
      </c>
      <c r="M12" s="570"/>
      <c r="N12" s="570"/>
      <c r="O12" s="570"/>
      <c r="P12" s="570"/>
      <c r="Q12" s="571"/>
      <c r="R12" s="572">
        <v>35043</v>
      </c>
      <c r="S12" s="573"/>
      <c r="T12" s="573"/>
      <c r="U12" s="573"/>
      <c r="V12" s="574"/>
      <c r="W12" s="575" t="s">
        <v>1</v>
      </c>
      <c r="X12" s="513"/>
      <c r="Y12" s="513"/>
      <c r="Z12" s="513"/>
      <c r="AA12" s="513"/>
      <c r="AB12" s="576"/>
      <c r="AC12" s="577" t="s">
        <v>125</v>
      </c>
      <c r="AD12" s="578"/>
      <c r="AE12" s="578"/>
      <c r="AF12" s="578"/>
      <c r="AG12" s="579"/>
      <c r="AH12" s="577" t="s">
        <v>126</v>
      </c>
      <c r="AI12" s="578"/>
      <c r="AJ12" s="578"/>
      <c r="AK12" s="578"/>
      <c r="AL12" s="580"/>
      <c r="AM12" s="511" t="s">
        <v>127</v>
      </c>
      <c r="AN12" s="411"/>
      <c r="AO12" s="411"/>
      <c r="AP12" s="411"/>
      <c r="AQ12" s="411"/>
      <c r="AR12" s="411"/>
      <c r="AS12" s="411"/>
      <c r="AT12" s="412"/>
      <c r="AU12" s="512" t="s">
        <v>90</v>
      </c>
      <c r="AV12" s="513"/>
      <c r="AW12" s="513"/>
      <c r="AX12" s="513"/>
      <c r="AY12" s="468" t="s">
        <v>128</v>
      </c>
      <c r="AZ12" s="469"/>
      <c r="BA12" s="469"/>
      <c r="BB12" s="469"/>
      <c r="BC12" s="469"/>
      <c r="BD12" s="469"/>
      <c r="BE12" s="469"/>
      <c r="BF12" s="469"/>
      <c r="BG12" s="469"/>
      <c r="BH12" s="469"/>
      <c r="BI12" s="469"/>
      <c r="BJ12" s="469"/>
      <c r="BK12" s="469"/>
      <c r="BL12" s="469"/>
      <c r="BM12" s="470"/>
      <c r="BN12" s="454">
        <v>128369</v>
      </c>
      <c r="BO12" s="455"/>
      <c r="BP12" s="455"/>
      <c r="BQ12" s="455"/>
      <c r="BR12" s="455"/>
      <c r="BS12" s="455"/>
      <c r="BT12" s="455"/>
      <c r="BU12" s="456"/>
      <c r="BV12" s="454">
        <v>257337</v>
      </c>
      <c r="BW12" s="455"/>
      <c r="BX12" s="455"/>
      <c r="BY12" s="455"/>
      <c r="BZ12" s="455"/>
      <c r="CA12" s="455"/>
      <c r="CB12" s="455"/>
      <c r="CC12" s="456"/>
      <c r="CD12" s="494" t="s">
        <v>129</v>
      </c>
      <c r="CE12" s="414"/>
      <c r="CF12" s="414"/>
      <c r="CG12" s="414"/>
      <c r="CH12" s="414"/>
      <c r="CI12" s="414"/>
      <c r="CJ12" s="414"/>
      <c r="CK12" s="414"/>
      <c r="CL12" s="414"/>
      <c r="CM12" s="414"/>
      <c r="CN12" s="414"/>
      <c r="CO12" s="414"/>
      <c r="CP12" s="414"/>
      <c r="CQ12" s="414"/>
      <c r="CR12" s="414"/>
      <c r="CS12" s="495"/>
      <c r="CT12" s="557" t="s">
        <v>122</v>
      </c>
      <c r="CU12" s="558"/>
      <c r="CV12" s="558"/>
      <c r="CW12" s="558"/>
      <c r="CX12" s="558"/>
      <c r="CY12" s="558"/>
      <c r="CZ12" s="558"/>
      <c r="DA12" s="559"/>
      <c r="DB12" s="557" t="s">
        <v>122</v>
      </c>
      <c r="DC12" s="558"/>
      <c r="DD12" s="558"/>
      <c r="DE12" s="558"/>
      <c r="DF12" s="558"/>
      <c r="DG12" s="558"/>
      <c r="DH12" s="558"/>
      <c r="DI12" s="559"/>
    </row>
    <row r="13" spans="1:119" ht="18.75" customHeight="1" x14ac:dyDescent="0.2">
      <c r="A13" s="163"/>
      <c r="B13" s="563"/>
      <c r="C13" s="564"/>
      <c r="D13" s="564"/>
      <c r="E13" s="564"/>
      <c r="F13" s="564"/>
      <c r="G13" s="564"/>
      <c r="H13" s="564"/>
      <c r="I13" s="564"/>
      <c r="J13" s="564"/>
      <c r="K13" s="565"/>
      <c r="L13" s="172"/>
      <c r="M13" s="538" t="s">
        <v>130</v>
      </c>
      <c r="N13" s="539"/>
      <c r="O13" s="539"/>
      <c r="P13" s="539"/>
      <c r="Q13" s="540"/>
      <c r="R13" s="541">
        <v>34222</v>
      </c>
      <c r="S13" s="542"/>
      <c r="T13" s="542"/>
      <c r="U13" s="542"/>
      <c r="V13" s="543"/>
      <c r="W13" s="544" t="s">
        <v>131</v>
      </c>
      <c r="X13" s="440"/>
      <c r="Y13" s="440"/>
      <c r="Z13" s="440"/>
      <c r="AA13" s="440"/>
      <c r="AB13" s="441"/>
      <c r="AC13" s="407">
        <v>188</v>
      </c>
      <c r="AD13" s="408"/>
      <c r="AE13" s="408"/>
      <c r="AF13" s="408"/>
      <c r="AG13" s="409"/>
      <c r="AH13" s="407">
        <v>223</v>
      </c>
      <c r="AI13" s="408"/>
      <c r="AJ13" s="408"/>
      <c r="AK13" s="408"/>
      <c r="AL13" s="467"/>
      <c r="AM13" s="511" t="s">
        <v>132</v>
      </c>
      <c r="AN13" s="411"/>
      <c r="AO13" s="411"/>
      <c r="AP13" s="411"/>
      <c r="AQ13" s="411"/>
      <c r="AR13" s="411"/>
      <c r="AS13" s="411"/>
      <c r="AT13" s="412"/>
      <c r="AU13" s="512" t="s">
        <v>110</v>
      </c>
      <c r="AV13" s="513"/>
      <c r="AW13" s="513"/>
      <c r="AX13" s="513"/>
      <c r="AY13" s="468" t="s">
        <v>133</v>
      </c>
      <c r="AZ13" s="469"/>
      <c r="BA13" s="469"/>
      <c r="BB13" s="469"/>
      <c r="BC13" s="469"/>
      <c r="BD13" s="469"/>
      <c r="BE13" s="469"/>
      <c r="BF13" s="469"/>
      <c r="BG13" s="469"/>
      <c r="BH13" s="469"/>
      <c r="BI13" s="469"/>
      <c r="BJ13" s="469"/>
      <c r="BK13" s="469"/>
      <c r="BL13" s="469"/>
      <c r="BM13" s="470"/>
      <c r="BN13" s="454">
        <v>126124</v>
      </c>
      <c r="BO13" s="455"/>
      <c r="BP13" s="455"/>
      <c r="BQ13" s="455"/>
      <c r="BR13" s="455"/>
      <c r="BS13" s="455"/>
      <c r="BT13" s="455"/>
      <c r="BU13" s="456"/>
      <c r="BV13" s="454">
        <v>-135405</v>
      </c>
      <c r="BW13" s="455"/>
      <c r="BX13" s="455"/>
      <c r="BY13" s="455"/>
      <c r="BZ13" s="455"/>
      <c r="CA13" s="455"/>
      <c r="CB13" s="455"/>
      <c r="CC13" s="456"/>
      <c r="CD13" s="494" t="s">
        <v>134</v>
      </c>
      <c r="CE13" s="414"/>
      <c r="CF13" s="414"/>
      <c r="CG13" s="414"/>
      <c r="CH13" s="414"/>
      <c r="CI13" s="414"/>
      <c r="CJ13" s="414"/>
      <c r="CK13" s="414"/>
      <c r="CL13" s="414"/>
      <c r="CM13" s="414"/>
      <c r="CN13" s="414"/>
      <c r="CO13" s="414"/>
      <c r="CP13" s="414"/>
      <c r="CQ13" s="414"/>
      <c r="CR13" s="414"/>
      <c r="CS13" s="495"/>
      <c r="CT13" s="451">
        <v>0.7</v>
      </c>
      <c r="CU13" s="452"/>
      <c r="CV13" s="452"/>
      <c r="CW13" s="452"/>
      <c r="CX13" s="452"/>
      <c r="CY13" s="452"/>
      <c r="CZ13" s="452"/>
      <c r="DA13" s="453"/>
      <c r="DB13" s="451">
        <v>0.6</v>
      </c>
      <c r="DC13" s="452"/>
      <c r="DD13" s="452"/>
      <c r="DE13" s="452"/>
      <c r="DF13" s="452"/>
      <c r="DG13" s="452"/>
      <c r="DH13" s="452"/>
      <c r="DI13" s="453"/>
    </row>
    <row r="14" spans="1:119" ht="18.75" customHeight="1" thickBot="1" x14ac:dyDescent="0.25">
      <c r="A14" s="163"/>
      <c r="B14" s="563"/>
      <c r="C14" s="564"/>
      <c r="D14" s="564"/>
      <c r="E14" s="564"/>
      <c r="F14" s="564"/>
      <c r="G14" s="564"/>
      <c r="H14" s="564"/>
      <c r="I14" s="564"/>
      <c r="J14" s="564"/>
      <c r="K14" s="565"/>
      <c r="L14" s="528" t="s">
        <v>135</v>
      </c>
      <c r="M14" s="581"/>
      <c r="N14" s="581"/>
      <c r="O14" s="581"/>
      <c r="P14" s="581"/>
      <c r="Q14" s="582"/>
      <c r="R14" s="541">
        <v>35104</v>
      </c>
      <c r="S14" s="542"/>
      <c r="T14" s="542"/>
      <c r="U14" s="542"/>
      <c r="V14" s="543"/>
      <c r="W14" s="545"/>
      <c r="X14" s="443"/>
      <c r="Y14" s="443"/>
      <c r="Z14" s="443"/>
      <c r="AA14" s="443"/>
      <c r="AB14" s="444"/>
      <c r="AC14" s="534">
        <v>1.1000000000000001</v>
      </c>
      <c r="AD14" s="535"/>
      <c r="AE14" s="535"/>
      <c r="AF14" s="535"/>
      <c r="AG14" s="536"/>
      <c r="AH14" s="534">
        <v>1.4</v>
      </c>
      <c r="AI14" s="535"/>
      <c r="AJ14" s="535"/>
      <c r="AK14" s="535"/>
      <c r="AL14" s="537"/>
      <c r="AM14" s="511"/>
      <c r="AN14" s="411"/>
      <c r="AO14" s="411"/>
      <c r="AP14" s="411"/>
      <c r="AQ14" s="411"/>
      <c r="AR14" s="411"/>
      <c r="AS14" s="411"/>
      <c r="AT14" s="412"/>
      <c r="AU14" s="512"/>
      <c r="AV14" s="513"/>
      <c r="AW14" s="513"/>
      <c r="AX14" s="513"/>
      <c r="AY14" s="468"/>
      <c r="AZ14" s="469"/>
      <c r="BA14" s="469"/>
      <c r="BB14" s="469"/>
      <c r="BC14" s="469"/>
      <c r="BD14" s="469"/>
      <c r="BE14" s="469"/>
      <c r="BF14" s="469"/>
      <c r="BG14" s="469"/>
      <c r="BH14" s="469"/>
      <c r="BI14" s="469"/>
      <c r="BJ14" s="469"/>
      <c r="BK14" s="469"/>
      <c r="BL14" s="469"/>
      <c r="BM14" s="470"/>
      <c r="BN14" s="454"/>
      <c r="BO14" s="455"/>
      <c r="BP14" s="455"/>
      <c r="BQ14" s="455"/>
      <c r="BR14" s="455"/>
      <c r="BS14" s="455"/>
      <c r="BT14" s="455"/>
      <c r="BU14" s="456"/>
      <c r="BV14" s="454"/>
      <c r="BW14" s="455"/>
      <c r="BX14" s="455"/>
      <c r="BY14" s="455"/>
      <c r="BZ14" s="455"/>
      <c r="CA14" s="455"/>
      <c r="CB14" s="455"/>
      <c r="CC14" s="456"/>
      <c r="CD14" s="491" t="s">
        <v>136</v>
      </c>
      <c r="CE14" s="492"/>
      <c r="CF14" s="492"/>
      <c r="CG14" s="492"/>
      <c r="CH14" s="492"/>
      <c r="CI14" s="492"/>
      <c r="CJ14" s="492"/>
      <c r="CK14" s="492"/>
      <c r="CL14" s="492"/>
      <c r="CM14" s="492"/>
      <c r="CN14" s="492"/>
      <c r="CO14" s="492"/>
      <c r="CP14" s="492"/>
      <c r="CQ14" s="492"/>
      <c r="CR14" s="492"/>
      <c r="CS14" s="493"/>
      <c r="CT14" s="551" t="s">
        <v>122</v>
      </c>
      <c r="CU14" s="552"/>
      <c r="CV14" s="552"/>
      <c r="CW14" s="552"/>
      <c r="CX14" s="552"/>
      <c r="CY14" s="552"/>
      <c r="CZ14" s="552"/>
      <c r="DA14" s="553"/>
      <c r="DB14" s="551" t="s">
        <v>122</v>
      </c>
      <c r="DC14" s="552"/>
      <c r="DD14" s="552"/>
      <c r="DE14" s="552"/>
      <c r="DF14" s="552"/>
      <c r="DG14" s="552"/>
      <c r="DH14" s="552"/>
      <c r="DI14" s="553"/>
    </row>
    <row r="15" spans="1:119" ht="18.75" customHeight="1" x14ac:dyDescent="0.2">
      <c r="A15" s="163"/>
      <c r="B15" s="563"/>
      <c r="C15" s="564"/>
      <c r="D15" s="564"/>
      <c r="E15" s="564"/>
      <c r="F15" s="564"/>
      <c r="G15" s="564"/>
      <c r="H15" s="564"/>
      <c r="I15" s="564"/>
      <c r="J15" s="564"/>
      <c r="K15" s="565"/>
      <c r="L15" s="172"/>
      <c r="M15" s="538" t="s">
        <v>130</v>
      </c>
      <c r="N15" s="539"/>
      <c r="O15" s="539"/>
      <c r="P15" s="539"/>
      <c r="Q15" s="540"/>
      <c r="R15" s="541">
        <v>34367</v>
      </c>
      <c r="S15" s="542"/>
      <c r="T15" s="542"/>
      <c r="U15" s="542"/>
      <c r="V15" s="543"/>
      <c r="W15" s="544" t="s">
        <v>137</v>
      </c>
      <c r="X15" s="440"/>
      <c r="Y15" s="440"/>
      <c r="Z15" s="440"/>
      <c r="AA15" s="440"/>
      <c r="AB15" s="441"/>
      <c r="AC15" s="407">
        <v>5498</v>
      </c>
      <c r="AD15" s="408"/>
      <c r="AE15" s="408"/>
      <c r="AF15" s="408"/>
      <c r="AG15" s="409"/>
      <c r="AH15" s="407">
        <v>5522</v>
      </c>
      <c r="AI15" s="408"/>
      <c r="AJ15" s="408"/>
      <c r="AK15" s="408"/>
      <c r="AL15" s="467"/>
      <c r="AM15" s="511"/>
      <c r="AN15" s="411"/>
      <c r="AO15" s="411"/>
      <c r="AP15" s="411"/>
      <c r="AQ15" s="411"/>
      <c r="AR15" s="411"/>
      <c r="AS15" s="411"/>
      <c r="AT15" s="412"/>
      <c r="AU15" s="512"/>
      <c r="AV15" s="513"/>
      <c r="AW15" s="513"/>
      <c r="AX15" s="513"/>
      <c r="AY15" s="480" t="s">
        <v>138</v>
      </c>
      <c r="AZ15" s="481"/>
      <c r="BA15" s="481"/>
      <c r="BB15" s="481"/>
      <c r="BC15" s="481"/>
      <c r="BD15" s="481"/>
      <c r="BE15" s="481"/>
      <c r="BF15" s="481"/>
      <c r="BG15" s="481"/>
      <c r="BH15" s="481"/>
      <c r="BI15" s="481"/>
      <c r="BJ15" s="481"/>
      <c r="BK15" s="481"/>
      <c r="BL15" s="481"/>
      <c r="BM15" s="482"/>
      <c r="BN15" s="483">
        <v>5040748</v>
      </c>
      <c r="BO15" s="484"/>
      <c r="BP15" s="484"/>
      <c r="BQ15" s="484"/>
      <c r="BR15" s="484"/>
      <c r="BS15" s="484"/>
      <c r="BT15" s="484"/>
      <c r="BU15" s="485"/>
      <c r="BV15" s="483">
        <v>4839970</v>
      </c>
      <c r="BW15" s="484"/>
      <c r="BX15" s="484"/>
      <c r="BY15" s="484"/>
      <c r="BZ15" s="484"/>
      <c r="CA15" s="484"/>
      <c r="CB15" s="484"/>
      <c r="CC15" s="485"/>
      <c r="CD15" s="554" t="s">
        <v>139</v>
      </c>
      <c r="CE15" s="555"/>
      <c r="CF15" s="555"/>
      <c r="CG15" s="555"/>
      <c r="CH15" s="555"/>
      <c r="CI15" s="555"/>
      <c r="CJ15" s="555"/>
      <c r="CK15" s="555"/>
      <c r="CL15" s="555"/>
      <c r="CM15" s="555"/>
      <c r="CN15" s="555"/>
      <c r="CO15" s="555"/>
      <c r="CP15" s="555"/>
      <c r="CQ15" s="555"/>
      <c r="CR15" s="555"/>
      <c r="CS15" s="556"/>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63"/>
      <c r="C16" s="564"/>
      <c r="D16" s="564"/>
      <c r="E16" s="564"/>
      <c r="F16" s="564"/>
      <c r="G16" s="564"/>
      <c r="H16" s="564"/>
      <c r="I16" s="564"/>
      <c r="J16" s="564"/>
      <c r="K16" s="565"/>
      <c r="L16" s="528" t="s">
        <v>140</v>
      </c>
      <c r="M16" s="529"/>
      <c r="N16" s="529"/>
      <c r="O16" s="529"/>
      <c r="P16" s="529"/>
      <c r="Q16" s="530"/>
      <c r="R16" s="531" t="s">
        <v>141</v>
      </c>
      <c r="S16" s="532"/>
      <c r="T16" s="532"/>
      <c r="U16" s="532"/>
      <c r="V16" s="533"/>
      <c r="W16" s="545"/>
      <c r="X16" s="443"/>
      <c r="Y16" s="443"/>
      <c r="Z16" s="443"/>
      <c r="AA16" s="443"/>
      <c r="AB16" s="444"/>
      <c r="AC16" s="534">
        <v>33.5</v>
      </c>
      <c r="AD16" s="535"/>
      <c r="AE16" s="535"/>
      <c r="AF16" s="535"/>
      <c r="AG16" s="536"/>
      <c r="AH16" s="534">
        <v>34.700000000000003</v>
      </c>
      <c r="AI16" s="535"/>
      <c r="AJ16" s="535"/>
      <c r="AK16" s="535"/>
      <c r="AL16" s="537"/>
      <c r="AM16" s="511"/>
      <c r="AN16" s="411"/>
      <c r="AO16" s="411"/>
      <c r="AP16" s="411"/>
      <c r="AQ16" s="411"/>
      <c r="AR16" s="411"/>
      <c r="AS16" s="411"/>
      <c r="AT16" s="412"/>
      <c r="AU16" s="512"/>
      <c r="AV16" s="513"/>
      <c r="AW16" s="513"/>
      <c r="AX16" s="513"/>
      <c r="AY16" s="468" t="s">
        <v>142</v>
      </c>
      <c r="AZ16" s="469"/>
      <c r="BA16" s="469"/>
      <c r="BB16" s="469"/>
      <c r="BC16" s="469"/>
      <c r="BD16" s="469"/>
      <c r="BE16" s="469"/>
      <c r="BF16" s="469"/>
      <c r="BG16" s="469"/>
      <c r="BH16" s="469"/>
      <c r="BI16" s="469"/>
      <c r="BJ16" s="469"/>
      <c r="BK16" s="469"/>
      <c r="BL16" s="469"/>
      <c r="BM16" s="470"/>
      <c r="BN16" s="454">
        <v>6690370</v>
      </c>
      <c r="BO16" s="455"/>
      <c r="BP16" s="455"/>
      <c r="BQ16" s="455"/>
      <c r="BR16" s="455"/>
      <c r="BS16" s="455"/>
      <c r="BT16" s="455"/>
      <c r="BU16" s="456"/>
      <c r="BV16" s="454">
        <v>6402727</v>
      </c>
      <c r="BW16" s="455"/>
      <c r="BX16" s="455"/>
      <c r="BY16" s="455"/>
      <c r="BZ16" s="455"/>
      <c r="CA16" s="455"/>
      <c r="CB16" s="455"/>
      <c r="CC16" s="456"/>
      <c r="CD16" s="176"/>
      <c r="CE16" s="486"/>
      <c r="CF16" s="486"/>
      <c r="CG16" s="486"/>
      <c r="CH16" s="486"/>
      <c r="CI16" s="486"/>
      <c r="CJ16" s="486"/>
      <c r="CK16" s="486"/>
      <c r="CL16" s="486"/>
      <c r="CM16" s="486"/>
      <c r="CN16" s="486"/>
      <c r="CO16" s="486"/>
      <c r="CP16" s="486"/>
      <c r="CQ16" s="486"/>
      <c r="CR16" s="486"/>
      <c r="CS16" s="487"/>
      <c r="CT16" s="451"/>
      <c r="CU16" s="452"/>
      <c r="CV16" s="452"/>
      <c r="CW16" s="452"/>
      <c r="CX16" s="452"/>
      <c r="CY16" s="452"/>
      <c r="CZ16" s="452"/>
      <c r="DA16" s="453"/>
      <c r="DB16" s="451"/>
      <c r="DC16" s="452"/>
      <c r="DD16" s="452"/>
      <c r="DE16" s="452"/>
      <c r="DF16" s="452"/>
      <c r="DG16" s="452"/>
      <c r="DH16" s="452"/>
      <c r="DI16" s="453"/>
    </row>
    <row r="17" spans="1:113" ht="18.75" customHeight="1" thickBot="1" x14ac:dyDescent="0.25">
      <c r="A17" s="163"/>
      <c r="B17" s="566"/>
      <c r="C17" s="567"/>
      <c r="D17" s="567"/>
      <c r="E17" s="567"/>
      <c r="F17" s="567"/>
      <c r="G17" s="567"/>
      <c r="H17" s="567"/>
      <c r="I17" s="567"/>
      <c r="J17" s="567"/>
      <c r="K17" s="568"/>
      <c r="L17" s="177"/>
      <c r="M17" s="547" t="s">
        <v>143</v>
      </c>
      <c r="N17" s="548"/>
      <c r="O17" s="548"/>
      <c r="P17" s="548"/>
      <c r="Q17" s="549"/>
      <c r="R17" s="531" t="s">
        <v>144</v>
      </c>
      <c r="S17" s="532"/>
      <c r="T17" s="532"/>
      <c r="U17" s="532"/>
      <c r="V17" s="533"/>
      <c r="W17" s="544" t="s">
        <v>145</v>
      </c>
      <c r="X17" s="440"/>
      <c r="Y17" s="440"/>
      <c r="Z17" s="440"/>
      <c r="AA17" s="440"/>
      <c r="AB17" s="441"/>
      <c r="AC17" s="407">
        <v>10709</v>
      </c>
      <c r="AD17" s="408"/>
      <c r="AE17" s="408"/>
      <c r="AF17" s="408"/>
      <c r="AG17" s="409"/>
      <c r="AH17" s="407">
        <v>10177</v>
      </c>
      <c r="AI17" s="408"/>
      <c r="AJ17" s="408"/>
      <c r="AK17" s="408"/>
      <c r="AL17" s="467"/>
      <c r="AM17" s="511"/>
      <c r="AN17" s="411"/>
      <c r="AO17" s="411"/>
      <c r="AP17" s="411"/>
      <c r="AQ17" s="411"/>
      <c r="AR17" s="411"/>
      <c r="AS17" s="411"/>
      <c r="AT17" s="412"/>
      <c r="AU17" s="512"/>
      <c r="AV17" s="513"/>
      <c r="AW17" s="513"/>
      <c r="AX17" s="513"/>
      <c r="AY17" s="468" t="s">
        <v>146</v>
      </c>
      <c r="AZ17" s="469"/>
      <c r="BA17" s="469"/>
      <c r="BB17" s="469"/>
      <c r="BC17" s="469"/>
      <c r="BD17" s="469"/>
      <c r="BE17" s="469"/>
      <c r="BF17" s="469"/>
      <c r="BG17" s="469"/>
      <c r="BH17" s="469"/>
      <c r="BI17" s="469"/>
      <c r="BJ17" s="469"/>
      <c r="BK17" s="469"/>
      <c r="BL17" s="469"/>
      <c r="BM17" s="470"/>
      <c r="BN17" s="454">
        <v>6403200</v>
      </c>
      <c r="BO17" s="455"/>
      <c r="BP17" s="455"/>
      <c r="BQ17" s="455"/>
      <c r="BR17" s="455"/>
      <c r="BS17" s="455"/>
      <c r="BT17" s="455"/>
      <c r="BU17" s="456"/>
      <c r="BV17" s="454">
        <v>6131092</v>
      </c>
      <c r="BW17" s="455"/>
      <c r="BX17" s="455"/>
      <c r="BY17" s="455"/>
      <c r="BZ17" s="455"/>
      <c r="CA17" s="455"/>
      <c r="CB17" s="455"/>
      <c r="CC17" s="456"/>
      <c r="CD17" s="176"/>
      <c r="CE17" s="486"/>
      <c r="CF17" s="486"/>
      <c r="CG17" s="486"/>
      <c r="CH17" s="486"/>
      <c r="CI17" s="486"/>
      <c r="CJ17" s="486"/>
      <c r="CK17" s="486"/>
      <c r="CL17" s="486"/>
      <c r="CM17" s="486"/>
      <c r="CN17" s="486"/>
      <c r="CO17" s="486"/>
      <c r="CP17" s="486"/>
      <c r="CQ17" s="486"/>
      <c r="CR17" s="486"/>
      <c r="CS17" s="487"/>
      <c r="CT17" s="451"/>
      <c r="CU17" s="452"/>
      <c r="CV17" s="452"/>
      <c r="CW17" s="452"/>
      <c r="CX17" s="452"/>
      <c r="CY17" s="452"/>
      <c r="CZ17" s="452"/>
      <c r="DA17" s="453"/>
      <c r="DB17" s="451"/>
      <c r="DC17" s="452"/>
      <c r="DD17" s="452"/>
      <c r="DE17" s="452"/>
      <c r="DF17" s="452"/>
      <c r="DG17" s="452"/>
      <c r="DH17" s="452"/>
      <c r="DI17" s="453"/>
    </row>
    <row r="18" spans="1:113" ht="18.75" customHeight="1" thickBot="1" x14ac:dyDescent="0.25">
      <c r="A18" s="163"/>
      <c r="B18" s="504" t="s">
        <v>147</v>
      </c>
      <c r="C18" s="505"/>
      <c r="D18" s="505"/>
      <c r="E18" s="506"/>
      <c r="F18" s="506"/>
      <c r="G18" s="506"/>
      <c r="H18" s="506"/>
      <c r="I18" s="506"/>
      <c r="J18" s="506"/>
      <c r="K18" s="506"/>
      <c r="L18" s="507">
        <v>11.19</v>
      </c>
      <c r="M18" s="507"/>
      <c r="N18" s="507"/>
      <c r="O18" s="507"/>
      <c r="P18" s="507"/>
      <c r="Q18" s="507"/>
      <c r="R18" s="508"/>
      <c r="S18" s="508"/>
      <c r="T18" s="508"/>
      <c r="U18" s="508"/>
      <c r="V18" s="509"/>
      <c r="W18" s="525"/>
      <c r="X18" s="526"/>
      <c r="Y18" s="526"/>
      <c r="Z18" s="526"/>
      <c r="AA18" s="526"/>
      <c r="AB18" s="550"/>
      <c r="AC18" s="424">
        <v>65.3</v>
      </c>
      <c r="AD18" s="425"/>
      <c r="AE18" s="425"/>
      <c r="AF18" s="425"/>
      <c r="AG18" s="510"/>
      <c r="AH18" s="424">
        <v>63.9</v>
      </c>
      <c r="AI18" s="425"/>
      <c r="AJ18" s="425"/>
      <c r="AK18" s="425"/>
      <c r="AL18" s="426"/>
      <c r="AM18" s="511"/>
      <c r="AN18" s="411"/>
      <c r="AO18" s="411"/>
      <c r="AP18" s="411"/>
      <c r="AQ18" s="411"/>
      <c r="AR18" s="411"/>
      <c r="AS18" s="411"/>
      <c r="AT18" s="412"/>
      <c r="AU18" s="512"/>
      <c r="AV18" s="513"/>
      <c r="AW18" s="513"/>
      <c r="AX18" s="513"/>
      <c r="AY18" s="468" t="s">
        <v>148</v>
      </c>
      <c r="AZ18" s="469"/>
      <c r="BA18" s="469"/>
      <c r="BB18" s="469"/>
      <c r="BC18" s="469"/>
      <c r="BD18" s="469"/>
      <c r="BE18" s="469"/>
      <c r="BF18" s="469"/>
      <c r="BG18" s="469"/>
      <c r="BH18" s="469"/>
      <c r="BI18" s="469"/>
      <c r="BJ18" s="469"/>
      <c r="BK18" s="469"/>
      <c r="BL18" s="469"/>
      <c r="BM18" s="470"/>
      <c r="BN18" s="454">
        <v>7542697</v>
      </c>
      <c r="BO18" s="455"/>
      <c r="BP18" s="455"/>
      <c r="BQ18" s="455"/>
      <c r="BR18" s="455"/>
      <c r="BS18" s="455"/>
      <c r="BT18" s="455"/>
      <c r="BU18" s="456"/>
      <c r="BV18" s="454">
        <v>7025085</v>
      </c>
      <c r="BW18" s="455"/>
      <c r="BX18" s="455"/>
      <c r="BY18" s="455"/>
      <c r="BZ18" s="455"/>
      <c r="CA18" s="455"/>
      <c r="CB18" s="455"/>
      <c r="CC18" s="456"/>
      <c r="CD18" s="176"/>
      <c r="CE18" s="486"/>
      <c r="CF18" s="486"/>
      <c r="CG18" s="486"/>
      <c r="CH18" s="486"/>
      <c r="CI18" s="486"/>
      <c r="CJ18" s="486"/>
      <c r="CK18" s="486"/>
      <c r="CL18" s="486"/>
      <c r="CM18" s="486"/>
      <c r="CN18" s="486"/>
      <c r="CO18" s="486"/>
      <c r="CP18" s="486"/>
      <c r="CQ18" s="486"/>
      <c r="CR18" s="486"/>
      <c r="CS18" s="487"/>
      <c r="CT18" s="451"/>
      <c r="CU18" s="452"/>
      <c r="CV18" s="452"/>
      <c r="CW18" s="452"/>
      <c r="CX18" s="452"/>
      <c r="CY18" s="452"/>
      <c r="CZ18" s="452"/>
      <c r="DA18" s="453"/>
      <c r="DB18" s="451"/>
      <c r="DC18" s="452"/>
      <c r="DD18" s="452"/>
      <c r="DE18" s="452"/>
      <c r="DF18" s="452"/>
      <c r="DG18" s="452"/>
      <c r="DH18" s="452"/>
      <c r="DI18" s="453"/>
    </row>
    <row r="19" spans="1:113" ht="18.75" customHeight="1" thickBot="1" x14ac:dyDescent="0.25">
      <c r="A19" s="163"/>
      <c r="B19" s="504" t="s">
        <v>149</v>
      </c>
      <c r="C19" s="505"/>
      <c r="D19" s="505"/>
      <c r="E19" s="506"/>
      <c r="F19" s="506"/>
      <c r="G19" s="506"/>
      <c r="H19" s="506"/>
      <c r="I19" s="506"/>
      <c r="J19" s="506"/>
      <c r="K19" s="506"/>
      <c r="L19" s="514">
        <v>3050</v>
      </c>
      <c r="M19" s="514"/>
      <c r="N19" s="514"/>
      <c r="O19" s="514"/>
      <c r="P19" s="514"/>
      <c r="Q19" s="514"/>
      <c r="R19" s="515"/>
      <c r="S19" s="515"/>
      <c r="T19" s="515"/>
      <c r="U19" s="515"/>
      <c r="V19" s="516"/>
      <c r="W19" s="523"/>
      <c r="X19" s="524"/>
      <c r="Y19" s="524"/>
      <c r="Z19" s="524"/>
      <c r="AA19" s="524"/>
      <c r="AB19" s="524"/>
      <c r="AC19" s="527"/>
      <c r="AD19" s="527"/>
      <c r="AE19" s="527"/>
      <c r="AF19" s="527"/>
      <c r="AG19" s="527"/>
      <c r="AH19" s="527"/>
      <c r="AI19" s="527"/>
      <c r="AJ19" s="527"/>
      <c r="AK19" s="527"/>
      <c r="AL19" s="546"/>
      <c r="AM19" s="511"/>
      <c r="AN19" s="411"/>
      <c r="AO19" s="411"/>
      <c r="AP19" s="411"/>
      <c r="AQ19" s="411"/>
      <c r="AR19" s="411"/>
      <c r="AS19" s="411"/>
      <c r="AT19" s="412"/>
      <c r="AU19" s="512"/>
      <c r="AV19" s="513"/>
      <c r="AW19" s="513"/>
      <c r="AX19" s="513"/>
      <c r="AY19" s="468" t="s">
        <v>150</v>
      </c>
      <c r="AZ19" s="469"/>
      <c r="BA19" s="469"/>
      <c r="BB19" s="469"/>
      <c r="BC19" s="469"/>
      <c r="BD19" s="469"/>
      <c r="BE19" s="469"/>
      <c r="BF19" s="469"/>
      <c r="BG19" s="469"/>
      <c r="BH19" s="469"/>
      <c r="BI19" s="469"/>
      <c r="BJ19" s="469"/>
      <c r="BK19" s="469"/>
      <c r="BL19" s="469"/>
      <c r="BM19" s="470"/>
      <c r="BN19" s="454">
        <v>9805507</v>
      </c>
      <c r="BO19" s="455"/>
      <c r="BP19" s="455"/>
      <c r="BQ19" s="455"/>
      <c r="BR19" s="455"/>
      <c r="BS19" s="455"/>
      <c r="BT19" s="455"/>
      <c r="BU19" s="456"/>
      <c r="BV19" s="454">
        <v>9574185</v>
      </c>
      <c r="BW19" s="455"/>
      <c r="BX19" s="455"/>
      <c r="BY19" s="455"/>
      <c r="BZ19" s="455"/>
      <c r="CA19" s="455"/>
      <c r="CB19" s="455"/>
      <c r="CC19" s="456"/>
      <c r="CD19" s="176"/>
      <c r="CE19" s="486"/>
      <c r="CF19" s="486"/>
      <c r="CG19" s="486"/>
      <c r="CH19" s="486"/>
      <c r="CI19" s="486"/>
      <c r="CJ19" s="486"/>
      <c r="CK19" s="486"/>
      <c r="CL19" s="486"/>
      <c r="CM19" s="486"/>
      <c r="CN19" s="486"/>
      <c r="CO19" s="486"/>
      <c r="CP19" s="486"/>
      <c r="CQ19" s="486"/>
      <c r="CR19" s="486"/>
      <c r="CS19" s="487"/>
      <c r="CT19" s="451"/>
      <c r="CU19" s="452"/>
      <c r="CV19" s="452"/>
      <c r="CW19" s="452"/>
      <c r="CX19" s="452"/>
      <c r="CY19" s="452"/>
      <c r="CZ19" s="452"/>
      <c r="DA19" s="453"/>
      <c r="DB19" s="451"/>
      <c r="DC19" s="452"/>
      <c r="DD19" s="452"/>
      <c r="DE19" s="452"/>
      <c r="DF19" s="452"/>
      <c r="DG19" s="452"/>
      <c r="DH19" s="452"/>
      <c r="DI19" s="453"/>
    </row>
    <row r="20" spans="1:113" ht="18.75" customHeight="1" thickBot="1" x14ac:dyDescent="0.25">
      <c r="A20" s="163"/>
      <c r="B20" s="504" t="s">
        <v>151</v>
      </c>
      <c r="C20" s="505"/>
      <c r="D20" s="505"/>
      <c r="E20" s="506"/>
      <c r="F20" s="506"/>
      <c r="G20" s="506"/>
      <c r="H20" s="506"/>
      <c r="I20" s="506"/>
      <c r="J20" s="506"/>
      <c r="K20" s="506"/>
      <c r="L20" s="514">
        <v>13509</v>
      </c>
      <c r="M20" s="514"/>
      <c r="N20" s="514"/>
      <c r="O20" s="514"/>
      <c r="P20" s="514"/>
      <c r="Q20" s="514"/>
      <c r="R20" s="515"/>
      <c r="S20" s="515"/>
      <c r="T20" s="515"/>
      <c r="U20" s="515"/>
      <c r="V20" s="516"/>
      <c r="W20" s="525"/>
      <c r="X20" s="526"/>
      <c r="Y20" s="526"/>
      <c r="Z20" s="526"/>
      <c r="AA20" s="526"/>
      <c r="AB20" s="526"/>
      <c r="AC20" s="517"/>
      <c r="AD20" s="517"/>
      <c r="AE20" s="517"/>
      <c r="AF20" s="517"/>
      <c r="AG20" s="517"/>
      <c r="AH20" s="517"/>
      <c r="AI20" s="517"/>
      <c r="AJ20" s="517"/>
      <c r="AK20" s="517"/>
      <c r="AL20" s="518"/>
      <c r="AM20" s="519"/>
      <c r="AN20" s="416"/>
      <c r="AO20" s="416"/>
      <c r="AP20" s="416"/>
      <c r="AQ20" s="416"/>
      <c r="AR20" s="416"/>
      <c r="AS20" s="416"/>
      <c r="AT20" s="417"/>
      <c r="AU20" s="520"/>
      <c r="AV20" s="521"/>
      <c r="AW20" s="521"/>
      <c r="AX20" s="522"/>
      <c r="AY20" s="468"/>
      <c r="AZ20" s="469"/>
      <c r="BA20" s="469"/>
      <c r="BB20" s="469"/>
      <c r="BC20" s="469"/>
      <c r="BD20" s="469"/>
      <c r="BE20" s="469"/>
      <c r="BF20" s="469"/>
      <c r="BG20" s="469"/>
      <c r="BH20" s="469"/>
      <c r="BI20" s="469"/>
      <c r="BJ20" s="469"/>
      <c r="BK20" s="469"/>
      <c r="BL20" s="469"/>
      <c r="BM20" s="470"/>
      <c r="BN20" s="454"/>
      <c r="BO20" s="455"/>
      <c r="BP20" s="455"/>
      <c r="BQ20" s="455"/>
      <c r="BR20" s="455"/>
      <c r="BS20" s="455"/>
      <c r="BT20" s="455"/>
      <c r="BU20" s="456"/>
      <c r="BV20" s="454"/>
      <c r="BW20" s="455"/>
      <c r="BX20" s="455"/>
      <c r="BY20" s="455"/>
      <c r="BZ20" s="455"/>
      <c r="CA20" s="455"/>
      <c r="CB20" s="455"/>
      <c r="CC20" s="456"/>
      <c r="CD20" s="176"/>
      <c r="CE20" s="486"/>
      <c r="CF20" s="486"/>
      <c r="CG20" s="486"/>
      <c r="CH20" s="486"/>
      <c r="CI20" s="486"/>
      <c r="CJ20" s="486"/>
      <c r="CK20" s="486"/>
      <c r="CL20" s="486"/>
      <c r="CM20" s="486"/>
      <c r="CN20" s="486"/>
      <c r="CO20" s="486"/>
      <c r="CP20" s="486"/>
      <c r="CQ20" s="486"/>
      <c r="CR20" s="486"/>
      <c r="CS20" s="487"/>
      <c r="CT20" s="451"/>
      <c r="CU20" s="452"/>
      <c r="CV20" s="452"/>
      <c r="CW20" s="452"/>
      <c r="CX20" s="452"/>
      <c r="CY20" s="452"/>
      <c r="CZ20" s="452"/>
      <c r="DA20" s="453"/>
      <c r="DB20" s="451"/>
      <c r="DC20" s="452"/>
      <c r="DD20" s="452"/>
      <c r="DE20" s="452"/>
      <c r="DF20" s="452"/>
      <c r="DG20" s="452"/>
      <c r="DH20" s="452"/>
      <c r="DI20" s="453"/>
    </row>
    <row r="21" spans="1:113" ht="18.75" customHeight="1" thickBot="1" x14ac:dyDescent="0.25">
      <c r="A21" s="163"/>
      <c r="B21" s="501" t="s">
        <v>152</v>
      </c>
      <c r="C21" s="502"/>
      <c r="D21" s="502"/>
      <c r="E21" s="502"/>
      <c r="F21" s="502"/>
      <c r="G21" s="502"/>
      <c r="H21" s="502"/>
      <c r="I21" s="502"/>
      <c r="J21" s="502"/>
      <c r="K21" s="502"/>
      <c r="L21" s="502"/>
      <c r="M21" s="502"/>
      <c r="N21" s="502"/>
      <c r="O21" s="502"/>
      <c r="P21" s="502"/>
      <c r="Q21" s="502"/>
      <c r="R21" s="502"/>
      <c r="S21" s="502"/>
      <c r="T21" s="502"/>
      <c r="U21" s="502"/>
      <c r="V21" s="502"/>
      <c r="W21" s="502"/>
      <c r="X21" s="502"/>
      <c r="Y21" s="502"/>
      <c r="Z21" s="502"/>
      <c r="AA21" s="502"/>
      <c r="AB21" s="502"/>
      <c r="AC21" s="502"/>
      <c r="AD21" s="502"/>
      <c r="AE21" s="502"/>
      <c r="AF21" s="502"/>
      <c r="AG21" s="502"/>
      <c r="AH21" s="502"/>
      <c r="AI21" s="502"/>
      <c r="AJ21" s="502"/>
      <c r="AK21" s="502"/>
      <c r="AL21" s="502"/>
      <c r="AM21" s="502"/>
      <c r="AN21" s="502"/>
      <c r="AO21" s="502"/>
      <c r="AP21" s="502"/>
      <c r="AQ21" s="502"/>
      <c r="AR21" s="502"/>
      <c r="AS21" s="502"/>
      <c r="AT21" s="502"/>
      <c r="AU21" s="502"/>
      <c r="AV21" s="502"/>
      <c r="AW21" s="502"/>
      <c r="AX21" s="503"/>
      <c r="AY21" s="427"/>
      <c r="AZ21" s="428"/>
      <c r="BA21" s="428"/>
      <c r="BB21" s="428"/>
      <c r="BC21" s="428"/>
      <c r="BD21" s="428"/>
      <c r="BE21" s="428"/>
      <c r="BF21" s="428"/>
      <c r="BG21" s="428"/>
      <c r="BH21" s="428"/>
      <c r="BI21" s="428"/>
      <c r="BJ21" s="428"/>
      <c r="BK21" s="428"/>
      <c r="BL21" s="428"/>
      <c r="BM21" s="429"/>
      <c r="BN21" s="488"/>
      <c r="BO21" s="489"/>
      <c r="BP21" s="489"/>
      <c r="BQ21" s="489"/>
      <c r="BR21" s="489"/>
      <c r="BS21" s="489"/>
      <c r="BT21" s="489"/>
      <c r="BU21" s="490"/>
      <c r="BV21" s="488"/>
      <c r="BW21" s="489"/>
      <c r="BX21" s="489"/>
      <c r="BY21" s="489"/>
      <c r="BZ21" s="489"/>
      <c r="CA21" s="489"/>
      <c r="CB21" s="489"/>
      <c r="CC21" s="490"/>
      <c r="CD21" s="176"/>
      <c r="CE21" s="486"/>
      <c r="CF21" s="486"/>
      <c r="CG21" s="486"/>
      <c r="CH21" s="486"/>
      <c r="CI21" s="486"/>
      <c r="CJ21" s="486"/>
      <c r="CK21" s="486"/>
      <c r="CL21" s="486"/>
      <c r="CM21" s="486"/>
      <c r="CN21" s="486"/>
      <c r="CO21" s="486"/>
      <c r="CP21" s="486"/>
      <c r="CQ21" s="486"/>
      <c r="CR21" s="486"/>
      <c r="CS21" s="487"/>
      <c r="CT21" s="451"/>
      <c r="CU21" s="452"/>
      <c r="CV21" s="452"/>
      <c r="CW21" s="452"/>
      <c r="CX21" s="452"/>
      <c r="CY21" s="452"/>
      <c r="CZ21" s="452"/>
      <c r="DA21" s="453"/>
      <c r="DB21" s="451"/>
      <c r="DC21" s="452"/>
      <c r="DD21" s="452"/>
      <c r="DE21" s="452"/>
      <c r="DF21" s="452"/>
      <c r="DG21" s="452"/>
      <c r="DH21" s="452"/>
      <c r="DI21" s="453"/>
    </row>
    <row r="22" spans="1:113" ht="18.75" customHeight="1" x14ac:dyDescent="0.2">
      <c r="A22" s="163"/>
      <c r="B22" s="430" t="s">
        <v>153</v>
      </c>
      <c r="C22" s="431"/>
      <c r="D22" s="432"/>
      <c r="E22" s="439" t="s">
        <v>1</v>
      </c>
      <c r="F22" s="440"/>
      <c r="G22" s="440"/>
      <c r="H22" s="440"/>
      <c r="I22" s="440"/>
      <c r="J22" s="440"/>
      <c r="K22" s="441"/>
      <c r="L22" s="439" t="s">
        <v>154</v>
      </c>
      <c r="M22" s="440"/>
      <c r="N22" s="440"/>
      <c r="O22" s="440"/>
      <c r="P22" s="441"/>
      <c r="Q22" s="445" t="s">
        <v>155</v>
      </c>
      <c r="R22" s="446"/>
      <c r="S22" s="446"/>
      <c r="T22" s="446"/>
      <c r="U22" s="446"/>
      <c r="V22" s="447"/>
      <c r="W22" s="496" t="s">
        <v>156</v>
      </c>
      <c r="X22" s="431"/>
      <c r="Y22" s="432"/>
      <c r="Z22" s="439" t="s">
        <v>1</v>
      </c>
      <c r="AA22" s="440"/>
      <c r="AB22" s="440"/>
      <c r="AC22" s="440"/>
      <c r="AD22" s="440"/>
      <c r="AE22" s="440"/>
      <c r="AF22" s="440"/>
      <c r="AG22" s="441"/>
      <c r="AH22" s="457" t="s">
        <v>157</v>
      </c>
      <c r="AI22" s="440"/>
      <c r="AJ22" s="440"/>
      <c r="AK22" s="440"/>
      <c r="AL22" s="441"/>
      <c r="AM22" s="457" t="s">
        <v>158</v>
      </c>
      <c r="AN22" s="458"/>
      <c r="AO22" s="458"/>
      <c r="AP22" s="458"/>
      <c r="AQ22" s="458"/>
      <c r="AR22" s="459"/>
      <c r="AS22" s="445" t="s">
        <v>155</v>
      </c>
      <c r="AT22" s="446"/>
      <c r="AU22" s="446"/>
      <c r="AV22" s="446"/>
      <c r="AW22" s="446"/>
      <c r="AX22" s="463"/>
      <c r="AY22" s="480" t="s">
        <v>159</v>
      </c>
      <c r="AZ22" s="481"/>
      <c r="BA22" s="481"/>
      <c r="BB22" s="481"/>
      <c r="BC22" s="481"/>
      <c r="BD22" s="481"/>
      <c r="BE22" s="481"/>
      <c r="BF22" s="481"/>
      <c r="BG22" s="481"/>
      <c r="BH22" s="481"/>
      <c r="BI22" s="481"/>
      <c r="BJ22" s="481"/>
      <c r="BK22" s="481"/>
      <c r="BL22" s="481"/>
      <c r="BM22" s="482"/>
      <c r="BN22" s="483">
        <v>6110901</v>
      </c>
      <c r="BO22" s="484"/>
      <c r="BP22" s="484"/>
      <c r="BQ22" s="484"/>
      <c r="BR22" s="484"/>
      <c r="BS22" s="484"/>
      <c r="BT22" s="484"/>
      <c r="BU22" s="485"/>
      <c r="BV22" s="483">
        <v>6513419</v>
      </c>
      <c r="BW22" s="484"/>
      <c r="BX22" s="484"/>
      <c r="BY22" s="484"/>
      <c r="BZ22" s="484"/>
      <c r="CA22" s="484"/>
      <c r="CB22" s="484"/>
      <c r="CC22" s="485"/>
      <c r="CD22" s="176"/>
      <c r="CE22" s="486"/>
      <c r="CF22" s="486"/>
      <c r="CG22" s="486"/>
      <c r="CH22" s="486"/>
      <c r="CI22" s="486"/>
      <c r="CJ22" s="486"/>
      <c r="CK22" s="486"/>
      <c r="CL22" s="486"/>
      <c r="CM22" s="486"/>
      <c r="CN22" s="486"/>
      <c r="CO22" s="486"/>
      <c r="CP22" s="486"/>
      <c r="CQ22" s="486"/>
      <c r="CR22" s="486"/>
      <c r="CS22" s="487"/>
      <c r="CT22" s="451"/>
      <c r="CU22" s="452"/>
      <c r="CV22" s="452"/>
      <c r="CW22" s="452"/>
      <c r="CX22" s="452"/>
      <c r="CY22" s="452"/>
      <c r="CZ22" s="452"/>
      <c r="DA22" s="453"/>
      <c r="DB22" s="451"/>
      <c r="DC22" s="452"/>
      <c r="DD22" s="452"/>
      <c r="DE22" s="452"/>
      <c r="DF22" s="452"/>
      <c r="DG22" s="452"/>
      <c r="DH22" s="452"/>
      <c r="DI22" s="453"/>
    </row>
    <row r="23" spans="1:113" ht="18.75" customHeight="1" x14ac:dyDescent="0.2">
      <c r="A23" s="163"/>
      <c r="B23" s="433"/>
      <c r="C23" s="434"/>
      <c r="D23" s="435"/>
      <c r="E23" s="442"/>
      <c r="F23" s="443"/>
      <c r="G23" s="443"/>
      <c r="H23" s="443"/>
      <c r="I23" s="443"/>
      <c r="J23" s="443"/>
      <c r="K23" s="444"/>
      <c r="L23" s="442"/>
      <c r="M23" s="443"/>
      <c r="N23" s="443"/>
      <c r="O23" s="443"/>
      <c r="P23" s="444"/>
      <c r="Q23" s="448"/>
      <c r="R23" s="449"/>
      <c r="S23" s="449"/>
      <c r="T23" s="449"/>
      <c r="U23" s="449"/>
      <c r="V23" s="450"/>
      <c r="W23" s="497"/>
      <c r="X23" s="434"/>
      <c r="Y23" s="435"/>
      <c r="Z23" s="442"/>
      <c r="AA23" s="443"/>
      <c r="AB23" s="443"/>
      <c r="AC23" s="443"/>
      <c r="AD23" s="443"/>
      <c r="AE23" s="443"/>
      <c r="AF23" s="443"/>
      <c r="AG23" s="444"/>
      <c r="AH23" s="442"/>
      <c r="AI23" s="443"/>
      <c r="AJ23" s="443"/>
      <c r="AK23" s="443"/>
      <c r="AL23" s="444"/>
      <c r="AM23" s="460"/>
      <c r="AN23" s="461"/>
      <c r="AO23" s="461"/>
      <c r="AP23" s="461"/>
      <c r="AQ23" s="461"/>
      <c r="AR23" s="462"/>
      <c r="AS23" s="448"/>
      <c r="AT23" s="449"/>
      <c r="AU23" s="449"/>
      <c r="AV23" s="449"/>
      <c r="AW23" s="449"/>
      <c r="AX23" s="464"/>
      <c r="AY23" s="468" t="s">
        <v>160</v>
      </c>
      <c r="AZ23" s="469"/>
      <c r="BA23" s="469"/>
      <c r="BB23" s="469"/>
      <c r="BC23" s="469"/>
      <c r="BD23" s="469"/>
      <c r="BE23" s="469"/>
      <c r="BF23" s="469"/>
      <c r="BG23" s="469"/>
      <c r="BH23" s="469"/>
      <c r="BI23" s="469"/>
      <c r="BJ23" s="469"/>
      <c r="BK23" s="469"/>
      <c r="BL23" s="469"/>
      <c r="BM23" s="470"/>
      <c r="BN23" s="454">
        <v>5372619</v>
      </c>
      <c r="BO23" s="455"/>
      <c r="BP23" s="455"/>
      <c r="BQ23" s="455"/>
      <c r="BR23" s="455"/>
      <c r="BS23" s="455"/>
      <c r="BT23" s="455"/>
      <c r="BU23" s="456"/>
      <c r="BV23" s="454">
        <v>5760805</v>
      </c>
      <c r="BW23" s="455"/>
      <c r="BX23" s="455"/>
      <c r="BY23" s="455"/>
      <c r="BZ23" s="455"/>
      <c r="CA23" s="455"/>
      <c r="CB23" s="455"/>
      <c r="CC23" s="456"/>
      <c r="CD23" s="176"/>
      <c r="CE23" s="486"/>
      <c r="CF23" s="486"/>
      <c r="CG23" s="486"/>
      <c r="CH23" s="486"/>
      <c r="CI23" s="486"/>
      <c r="CJ23" s="486"/>
      <c r="CK23" s="486"/>
      <c r="CL23" s="486"/>
      <c r="CM23" s="486"/>
      <c r="CN23" s="486"/>
      <c r="CO23" s="486"/>
      <c r="CP23" s="486"/>
      <c r="CQ23" s="486"/>
      <c r="CR23" s="486"/>
      <c r="CS23" s="487"/>
      <c r="CT23" s="451"/>
      <c r="CU23" s="452"/>
      <c r="CV23" s="452"/>
      <c r="CW23" s="452"/>
      <c r="CX23" s="452"/>
      <c r="CY23" s="452"/>
      <c r="CZ23" s="452"/>
      <c r="DA23" s="453"/>
      <c r="DB23" s="451"/>
      <c r="DC23" s="452"/>
      <c r="DD23" s="452"/>
      <c r="DE23" s="452"/>
      <c r="DF23" s="452"/>
      <c r="DG23" s="452"/>
      <c r="DH23" s="452"/>
      <c r="DI23" s="453"/>
    </row>
    <row r="24" spans="1:113" ht="18.75" customHeight="1" thickBot="1" x14ac:dyDescent="0.25">
      <c r="A24" s="163"/>
      <c r="B24" s="433"/>
      <c r="C24" s="434"/>
      <c r="D24" s="435"/>
      <c r="E24" s="410" t="s">
        <v>161</v>
      </c>
      <c r="F24" s="411"/>
      <c r="G24" s="411"/>
      <c r="H24" s="411"/>
      <c r="I24" s="411"/>
      <c r="J24" s="411"/>
      <c r="K24" s="412"/>
      <c r="L24" s="407">
        <v>1</v>
      </c>
      <c r="M24" s="408"/>
      <c r="N24" s="408"/>
      <c r="O24" s="408"/>
      <c r="P24" s="409"/>
      <c r="Q24" s="407">
        <v>7920</v>
      </c>
      <c r="R24" s="408"/>
      <c r="S24" s="408"/>
      <c r="T24" s="408"/>
      <c r="U24" s="408"/>
      <c r="V24" s="409"/>
      <c r="W24" s="497"/>
      <c r="X24" s="434"/>
      <c r="Y24" s="435"/>
      <c r="Z24" s="410" t="s">
        <v>162</v>
      </c>
      <c r="AA24" s="411"/>
      <c r="AB24" s="411"/>
      <c r="AC24" s="411"/>
      <c r="AD24" s="411"/>
      <c r="AE24" s="411"/>
      <c r="AF24" s="411"/>
      <c r="AG24" s="412"/>
      <c r="AH24" s="407">
        <v>237</v>
      </c>
      <c r="AI24" s="408"/>
      <c r="AJ24" s="408"/>
      <c r="AK24" s="408"/>
      <c r="AL24" s="409"/>
      <c r="AM24" s="407">
        <v>682797</v>
      </c>
      <c r="AN24" s="408"/>
      <c r="AO24" s="408"/>
      <c r="AP24" s="408"/>
      <c r="AQ24" s="408"/>
      <c r="AR24" s="409"/>
      <c r="AS24" s="407">
        <v>2881</v>
      </c>
      <c r="AT24" s="408"/>
      <c r="AU24" s="408"/>
      <c r="AV24" s="408"/>
      <c r="AW24" s="408"/>
      <c r="AX24" s="467"/>
      <c r="AY24" s="427" t="s">
        <v>163</v>
      </c>
      <c r="AZ24" s="428"/>
      <c r="BA24" s="428"/>
      <c r="BB24" s="428"/>
      <c r="BC24" s="428"/>
      <c r="BD24" s="428"/>
      <c r="BE24" s="428"/>
      <c r="BF24" s="428"/>
      <c r="BG24" s="428"/>
      <c r="BH24" s="428"/>
      <c r="BI24" s="428"/>
      <c r="BJ24" s="428"/>
      <c r="BK24" s="428"/>
      <c r="BL24" s="428"/>
      <c r="BM24" s="429"/>
      <c r="BN24" s="454">
        <v>1590356</v>
      </c>
      <c r="BO24" s="455"/>
      <c r="BP24" s="455"/>
      <c r="BQ24" s="455"/>
      <c r="BR24" s="455"/>
      <c r="BS24" s="455"/>
      <c r="BT24" s="455"/>
      <c r="BU24" s="456"/>
      <c r="BV24" s="454">
        <v>1531184</v>
      </c>
      <c r="BW24" s="455"/>
      <c r="BX24" s="455"/>
      <c r="BY24" s="455"/>
      <c r="BZ24" s="455"/>
      <c r="CA24" s="455"/>
      <c r="CB24" s="455"/>
      <c r="CC24" s="456"/>
      <c r="CD24" s="176"/>
      <c r="CE24" s="486"/>
      <c r="CF24" s="486"/>
      <c r="CG24" s="486"/>
      <c r="CH24" s="486"/>
      <c r="CI24" s="486"/>
      <c r="CJ24" s="486"/>
      <c r="CK24" s="486"/>
      <c r="CL24" s="486"/>
      <c r="CM24" s="486"/>
      <c r="CN24" s="486"/>
      <c r="CO24" s="486"/>
      <c r="CP24" s="486"/>
      <c r="CQ24" s="486"/>
      <c r="CR24" s="486"/>
      <c r="CS24" s="487"/>
      <c r="CT24" s="451"/>
      <c r="CU24" s="452"/>
      <c r="CV24" s="452"/>
      <c r="CW24" s="452"/>
      <c r="CX24" s="452"/>
      <c r="CY24" s="452"/>
      <c r="CZ24" s="452"/>
      <c r="DA24" s="453"/>
      <c r="DB24" s="451"/>
      <c r="DC24" s="452"/>
      <c r="DD24" s="452"/>
      <c r="DE24" s="452"/>
      <c r="DF24" s="452"/>
      <c r="DG24" s="452"/>
      <c r="DH24" s="452"/>
      <c r="DI24" s="453"/>
    </row>
    <row r="25" spans="1:113" ht="18.75" customHeight="1" x14ac:dyDescent="0.2">
      <c r="A25" s="163"/>
      <c r="B25" s="433"/>
      <c r="C25" s="434"/>
      <c r="D25" s="435"/>
      <c r="E25" s="410" t="s">
        <v>164</v>
      </c>
      <c r="F25" s="411"/>
      <c r="G25" s="411"/>
      <c r="H25" s="411"/>
      <c r="I25" s="411"/>
      <c r="J25" s="411"/>
      <c r="K25" s="412"/>
      <c r="L25" s="407">
        <v>1</v>
      </c>
      <c r="M25" s="408"/>
      <c r="N25" s="408"/>
      <c r="O25" s="408"/>
      <c r="P25" s="409"/>
      <c r="Q25" s="407">
        <v>6679</v>
      </c>
      <c r="R25" s="408"/>
      <c r="S25" s="408"/>
      <c r="T25" s="408"/>
      <c r="U25" s="408"/>
      <c r="V25" s="409"/>
      <c r="W25" s="497"/>
      <c r="X25" s="434"/>
      <c r="Y25" s="435"/>
      <c r="Z25" s="410" t="s">
        <v>165</v>
      </c>
      <c r="AA25" s="411"/>
      <c r="AB25" s="411"/>
      <c r="AC25" s="411"/>
      <c r="AD25" s="411"/>
      <c r="AE25" s="411"/>
      <c r="AF25" s="411"/>
      <c r="AG25" s="412"/>
      <c r="AH25" s="407" t="s">
        <v>122</v>
      </c>
      <c r="AI25" s="408"/>
      <c r="AJ25" s="408"/>
      <c r="AK25" s="408"/>
      <c r="AL25" s="409"/>
      <c r="AM25" s="407" t="s">
        <v>122</v>
      </c>
      <c r="AN25" s="408"/>
      <c r="AO25" s="408"/>
      <c r="AP25" s="408"/>
      <c r="AQ25" s="408"/>
      <c r="AR25" s="409"/>
      <c r="AS25" s="407" t="s">
        <v>122</v>
      </c>
      <c r="AT25" s="408"/>
      <c r="AU25" s="408"/>
      <c r="AV25" s="408"/>
      <c r="AW25" s="408"/>
      <c r="AX25" s="467"/>
      <c r="AY25" s="480" t="s">
        <v>166</v>
      </c>
      <c r="AZ25" s="481"/>
      <c r="BA25" s="481"/>
      <c r="BB25" s="481"/>
      <c r="BC25" s="481"/>
      <c r="BD25" s="481"/>
      <c r="BE25" s="481"/>
      <c r="BF25" s="481"/>
      <c r="BG25" s="481"/>
      <c r="BH25" s="481"/>
      <c r="BI25" s="481"/>
      <c r="BJ25" s="481"/>
      <c r="BK25" s="481"/>
      <c r="BL25" s="481"/>
      <c r="BM25" s="482"/>
      <c r="BN25" s="483">
        <v>305930</v>
      </c>
      <c r="BO25" s="484"/>
      <c r="BP25" s="484"/>
      <c r="BQ25" s="484"/>
      <c r="BR25" s="484"/>
      <c r="BS25" s="484"/>
      <c r="BT25" s="484"/>
      <c r="BU25" s="485"/>
      <c r="BV25" s="483">
        <v>422072</v>
      </c>
      <c r="BW25" s="484"/>
      <c r="BX25" s="484"/>
      <c r="BY25" s="484"/>
      <c r="BZ25" s="484"/>
      <c r="CA25" s="484"/>
      <c r="CB25" s="484"/>
      <c r="CC25" s="485"/>
      <c r="CD25" s="176"/>
      <c r="CE25" s="486"/>
      <c r="CF25" s="486"/>
      <c r="CG25" s="486"/>
      <c r="CH25" s="486"/>
      <c r="CI25" s="486"/>
      <c r="CJ25" s="486"/>
      <c r="CK25" s="486"/>
      <c r="CL25" s="486"/>
      <c r="CM25" s="486"/>
      <c r="CN25" s="486"/>
      <c r="CO25" s="486"/>
      <c r="CP25" s="486"/>
      <c r="CQ25" s="486"/>
      <c r="CR25" s="486"/>
      <c r="CS25" s="487"/>
      <c r="CT25" s="451"/>
      <c r="CU25" s="452"/>
      <c r="CV25" s="452"/>
      <c r="CW25" s="452"/>
      <c r="CX25" s="452"/>
      <c r="CY25" s="452"/>
      <c r="CZ25" s="452"/>
      <c r="DA25" s="453"/>
      <c r="DB25" s="451"/>
      <c r="DC25" s="452"/>
      <c r="DD25" s="452"/>
      <c r="DE25" s="452"/>
      <c r="DF25" s="452"/>
      <c r="DG25" s="452"/>
      <c r="DH25" s="452"/>
      <c r="DI25" s="453"/>
    </row>
    <row r="26" spans="1:113" ht="18.75" customHeight="1" x14ac:dyDescent="0.2">
      <c r="A26" s="163"/>
      <c r="B26" s="433"/>
      <c r="C26" s="434"/>
      <c r="D26" s="435"/>
      <c r="E26" s="410" t="s">
        <v>167</v>
      </c>
      <c r="F26" s="411"/>
      <c r="G26" s="411"/>
      <c r="H26" s="411"/>
      <c r="I26" s="411"/>
      <c r="J26" s="411"/>
      <c r="K26" s="412"/>
      <c r="L26" s="407">
        <v>1</v>
      </c>
      <c r="M26" s="408"/>
      <c r="N26" s="408"/>
      <c r="O26" s="408"/>
      <c r="P26" s="409"/>
      <c r="Q26" s="407">
        <v>6118</v>
      </c>
      <c r="R26" s="408"/>
      <c r="S26" s="408"/>
      <c r="T26" s="408"/>
      <c r="U26" s="408"/>
      <c r="V26" s="409"/>
      <c r="W26" s="497"/>
      <c r="X26" s="434"/>
      <c r="Y26" s="435"/>
      <c r="Z26" s="410" t="s">
        <v>168</v>
      </c>
      <c r="AA26" s="465"/>
      <c r="AB26" s="465"/>
      <c r="AC26" s="465"/>
      <c r="AD26" s="465"/>
      <c r="AE26" s="465"/>
      <c r="AF26" s="465"/>
      <c r="AG26" s="466"/>
      <c r="AH26" s="407">
        <v>11</v>
      </c>
      <c r="AI26" s="408"/>
      <c r="AJ26" s="408"/>
      <c r="AK26" s="408"/>
      <c r="AL26" s="409"/>
      <c r="AM26" s="407">
        <v>27093</v>
      </c>
      <c r="AN26" s="408"/>
      <c r="AO26" s="408"/>
      <c r="AP26" s="408"/>
      <c r="AQ26" s="408"/>
      <c r="AR26" s="409"/>
      <c r="AS26" s="407">
        <v>2463</v>
      </c>
      <c r="AT26" s="408"/>
      <c r="AU26" s="408"/>
      <c r="AV26" s="408"/>
      <c r="AW26" s="408"/>
      <c r="AX26" s="467"/>
      <c r="AY26" s="494" t="s">
        <v>169</v>
      </c>
      <c r="AZ26" s="414"/>
      <c r="BA26" s="414"/>
      <c r="BB26" s="414"/>
      <c r="BC26" s="414"/>
      <c r="BD26" s="414"/>
      <c r="BE26" s="414"/>
      <c r="BF26" s="414"/>
      <c r="BG26" s="414"/>
      <c r="BH26" s="414"/>
      <c r="BI26" s="414"/>
      <c r="BJ26" s="414"/>
      <c r="BK26" s="414"/>
      <c r="BL26" s="414"/>
      <c r="BM26" s="495"/>
      <c r="BN26" s="454" t="s">
        <v>122</v>
      </c>
      <c r="BO26" s="455"/>
      <c r="BP26" s="455"/>
      <c r="BQ26" s="455"/>
      <c r="BR26" s="455"/>
      <c r="BS26" s="455"/>
      <c r="BT26" s="455"/>
      <c r="BU26" s="456"/>
      <c r="BV26" s="454" t="s">
        <v>122</v>
      </c>
      <c r="BW26" s="455"/>
      <c r="BX26" s="455"/>
      <c r="BY26" s="455"/>
      <c r="BZ26" s="455"/>
      <c r="CA26" s="455"/>
      <c r="CB26" s="455"/>
      <c r="CC26" s="456"/>
      <c r="CD26" s="176"/>
      <c r="CE26" s="486"/>
      <c r="CF26" s="486"/>
      <c r="CG26" s="486"/>
      <c r="CH26" s="486"/>
      <c r="CI26" s="486"/>
      <c r="CJ26" s="486"/>
      <c r="CK26" s="486"/>
      <c r="CL26" s="486"/>
      <c r="CM26" s="486"/>
      <c r="CN26" s="486"/>
      <c r="CO26" s="486"/>
      <c r="CP26" s="486"/>
      <c r="CQ26" s="486"/>
      <c r="CR26" s="486"/>
      <c r="CS26" s="487"/>
      <c r="CT26" s="451"/>
      <c r="CU26" s="452"/>
      <c r="CV26" s="452"/>
      <c r="CW26" s="452"/>
      <c r="CX26" s="452"/>
      <c r="CY26" s="452"/>
      <c r="CZ26" s="452"/>
      <c r="DA26" s="453"/>
      <c r="DB26" s="451"/>
      <c r="DC26" s="452"/>
      <c r="DD26" s="452"/>
      <c r="DE26" s="452"/>
      <c r="DF26" s="452"/>
      <c r="DG26" s="452"/>
      <c r="DH26" s="452"/>
      <c r="DI26" s="453"/>
    </row>
    <row r="27" spans="1:113" ht="18.75" customHeight="1" thickBot="1" x14ac:dyDescent="0.25">
      <c r="A27" s="163"/>
      <c r="B27" s="433"/>
      <c r="C27" s="434"/>
      <c r="D27" s="435"/>
      <c r="E27" s="410" t="s">
        <v>170</v>
      </c>
      <c r="F27" s="411"/>
      <c r="G27" s="411"/>
      <c r="H27" s="411"/>
      <c r="I27" s="411"/>
      <c r="J27" s="411"/>
      <c r="K27" s="412"/>
      <c r="L27" s="407">
        <v>1</v>
      </c>
      <c r="M27" s="408"/>
      <c r="N27" s="408"/>
      <c r="O27" s="408"/>
      <c r="P27" s="409"/>
      <c r="Q27" s="407">
        <v>3870</v>
      </c>
      <c r="R27" s="408"/>
      <c r="S27" s="408"/>
      <c r="T27" s="408"/>
      <c r="U27" s="408"/>
      <c r="V27" s="409"/>
      <c r="W27" s="497"/>
      <c r="X27" s="434"/>
      <c r="Y27" s="435"/>
      <c r="Z27" s="410" t="s">
        <v>171</v>
      </c>
      <c r="AA27" s="411"/>
      <c r="AB27" s="411"/>
      <c r="AC27" s="411"/>
      <c r="AD27" s="411"/>
      <c r="AE27" s="411"/>
      <c r="AF27" s="411"/>
      <c r="AG27" s="412"/>
      <c r="AH27" s="407">
        <v>1</v>
      </c>
      <c r="AI27" s="408"/>
      <c r="AJ27" s="408"/>
      <c r="AK27" s="408"/>
      <c r="AL27" s="409"/>
      <c r="AM27" s="407" t="s">
        <v>172</v>
      </c>
      <c r="AN27" s="408"/>
      <c r="AO27" s="408"/>
      <c r="AP27" s="408"/>
      <c r="AQ27" s="408"/>
      <c r="AR27" s="409"/>
      <c r="AS27" s="407" t="s">
        <v>172</v>
      </c>
      <c r="AT27" s="408"/>
      <c r="AU27" s="408"/>
      <c r="AV27" s="408"/>
      <c r="AW27" s="408"/>
      <c r="AX27" s="467"/>
      <c r="AY27" s="491" t="s">
        <v>173</v>
      </c>
      <c r="AZ27" s="492"/>
      <c r="BA27" s="492"/>
      <c r="BB27" s="492"/>
      <c r="BC27" s="492"/>
      <c r="BD27" s="492"/>
      <c r="BE27" s="492"/>
      <c r="BF27" s="492"/>
      <c r="BG27" s="492"/>
      <c r="BH27" s="492"/>
      <c r="BI27" s="492"/>
      <c r="BJ27" s="492"/>
      <c r="BK27" s="492"/>
      <c r="BL27" s="492"/>
      <c r="BM27" s="493"/>
      <c r="BN27" s="488">
        <v>90000</v>
      </c>
      <c r="BO27" s="489"/>
      <c r="BP27" s="489"/>
      <c r="BQ27" s="489"/>
      <c r="BR27" s="489"/>
      <c r="BS27" s="489"/>
      <c r="BT27" s="489"/>
      <c r="BU27" s="490"/>
      <c r="BV27" s="488">
        <v>90000</v>
      </c>
      <c r="BW27" s="489"/>
      <c r="BX27" s="489"/>
      <c r="BY27" s="489"/>
      <c r="BZ27" s="489"/>
      <c r="CA27" s="489"/>
      <c r="CB27" s="489"/>
      <c r="CC27" s="490"/>
      <c r="CD27" s="178"/>
      <c r="CE27" s="486"/>
      <c r="CF27" s="486"/>
      <c r="CG27" s="486"/>
      <c r="CH27" s="486"/>
      <c r="CI27" s="486"/>
      <c r="CJ27" s="486"/>
      <c r="CK27" s="486"/>
      <c r="CL27" s="486"/>
      <c r="CM27" s="486"/>
      <c r="CN27" s="486"/>
      <c r="CO27" s="486"/>
      <c r="CP27" s="486"/>
      <c r="CQ27" s="486"/>
      <c r="CR27" s="486"/>
      <c r="CS27" s="487"/>
      <c r="CT27" s="451"/>
      <c r="CU27" s="452"/>
      <c r="CV27" s="452"/>
      <c r="CW27" s="452"/>
      <c r="CX27" s="452"/>
      <c r="CY27" s="452"/>
      <c r="CZ27" s="452"/>
      <c r="DA27" s="453"/>
      <c r="DB27" s="451"/>
      <c r="DC27" s="452"/>
      <c r="DD27" s="452"/>
      <c r="DE27" s="452"/>
      <c r="DF27" s="452"/>
      <c r="DG27" s="452"/>
      <c r="DH27" s="452"/>
      <c r="DI27" s="453"/>
    </row>
    <row r="28" spans="1:113" ht="18.75" customHeight="1" x14ac:dyDescent="0.2">
      <c r="A28" s="163"/>
      <c r="B28" s="433"/>
      <c r="C28" s="434"/>
      <c r="D28" s="435"/>
      <c r="E28" s="410" t="s">
        <v>174</v>
      </c>
      <c r="F28" s="411"/>
      <c r="G28" s="411"/>
      <c r="H28" s="411"/>
      <c r="I28" s="411"/>
      <c r="J28" s="411"/>
      <c r="K28" s="412"/>
      <c r="L28" s="407">
        <v>1</v>
      </c>
      <c r="M28" s="408"/>
      <c r="N28" s="408"/>
      <c r="O28" s="408"/>
      <c r="P28" s="409"/>
      <c r="Q28" s="407">
        <v>3060</v>
      </c>
      <c r="R28" s="408"/>
      <c r="S28" s="408"/>
      <c r="T28" s="408"/>
      <c r="U28" s="408"/>
      <c r="V28" s="409"/>
      <c r="W28" s="497"/>
      <c r="X28" s="434"/>
      <c r="Y28" s="435"/>
      <c r="Z28" s="410" t="s">
        <v>175</v>
      </c>
      <c r="AA28" s="411"/>
      <c r="AB28" s="411"/>
      <c r="AC28" s="411"/>
      <c r="AD28" s="411"/>
      <c r="AE28" s="411"/>
      <c r="AF28" s="411"/>
      <c r="AG28" s="412"/>
      <c r="AH28" s="407" t="s">
        <v>122</v>
      </c>
      <c r="AI28" s="408"/>
      <c r="AJ28" s="408"/>
      <c r="AK28" s="408"/>
      <c r="AL28" s="409"/>
      <c r="AM28" s="407" t="s">
        <v>122</v>
      </c>
      <c r="AN28" s="408"/>
      <c r="AO28" s="408"/>
      <c r="AP28" s="408"/>
      <c r="AQ28" s="408"/>
      <c r="AR28" s="409"/>
      <c r="AS28" s="407" t="s">
        <v>122</v>
      </c>
      <c r="AT28" s="408"/>
      <c r="AU28" s="408"/>
      <c r="AV28" s="408"/>
      <c r="AW28" s="408"/>
      <c r="AX28" s="467"/>
      <c r="AY28" s="471" t="s">
        <v>176</v>
      </c>
      <c r="AZ28" s="472"/>
      <c r="BA28" s="472"/>
      <c r="BB28" s="473"/>
      <c r="BC28" s="480" t="s">
        <v>46</v>
      </c>
      <c r="BD28" s="481"/>
      <c r="BE28" s="481"/>
      <c r="BF28" s="481"/>
      <c r="BG28" s="481"/>
      <c r="BH28" s="481"/>
      <c r="BI28" s="481"/>
      <c r="BJ28" s="481"/>
      <c r="BK28" s="481"/>
      <c r="BL28" s="481"/>
      <c r="BM28" s="482"/>
      <c r="BN28" s="483">
        <v>1248578</v>
      </c>
      <c r="BO28" s="484"/>
      <c r="BP28" s="484"/>
      <c r="BQ28" s="484"/>
      <c r="BR28" s="484"/>
      <c r="BS28" s="484"/>
      <c r="BT28" s="484"/>
      <c r="BU28" s="485"/>
      <c r="BV28" s="483">
        <v>1219758</v>
      </c>
      <c r="BW28" s="484"/>
      <c r="BX28" s="484"/>
      <c r="BY28" s="484"/>
      <c r="BZ28" s="484"/>
      <c r="CA28" s="484"/>
      <c r="CB28" s="484"/>
      <c r="CC28" s="485"/>
      <c r="CD28" s="176"/>
      <c r="CE28" s="486"/>
      <c r="CF28" s="486"/>
      <c r="CG28" s="486"/>
      <c r="CH28" s="486"/>
      <c r="CI28" s="486"/>
      <c r="CJ28" s="486"/>
      <c r="CK28" s="486"/>
      <c r="CL28" s="486"/>
      <c r="CM28" s="486"/>
      <c r="CN28" s="486"/>
      <c r="CO28" s="486"/>
      <c r="CP28" s="486"/>
      <c r="CQ28" s="486"/>
      <c r="CR28" s="486"/>
      <c r="CS28" s="487"/>
      <c r="CT28" s="451"/>
      <c r="CU28" s="452"/>
      <c r="CV28" s="452"/>
      <c r="CW28" s="452"/>
      <c r="CX28" s="452"/>
      <c r="CY28" s="452"/>
      <c r="CZ28" s="452"/>
      <c r="DA28" s="453"/>
      <c r="DB28" s="451"/>
      <c r="DC28" s="452"/>
      <c r="DD28" s="452"/>
      <c r="DE28" s="452"/>
      <c r="DF28" s="452"/>
      <c r="DG28" s="452"/>
      <c r="DH28" s="452"/>
      <c r="DI28" s="453"/>
    </row>
    <row r="29" spans="1:113" ht="18.75" customHeight="1" x14ac:dyDescent="0.2">
      <c r="A29" s="163"/>
      <c r="B29" s="433"/>
      <c r="C29" s="434"/>
      <c r="D29" s="435"/>
      <c r="E29" s="410" t="s">
        <v>177</v>
      </c>
      <c r="F29" s="411"/>
      <c r="G29" s="411"/>
      <c r="H29" s="411"/>
      <c r="I29" s="411"/>
      <c r="J29" s="411"/>
      <c r="K29" s="412"/>
      <c r="L29" s="407">
        <v>14</v>
      </c>
      <c r="M29" s="408"/>
      <c r="N29" s="408"/>
      <c r="O29" s="408"/>
      <c r="P29" s="409"/>
      <c r="Q29" s="407">
        <v>2810</v>
      </c>
      <c r="R29" s="408"/>
      <c r="S29" s="408"/>
      <c r="T29" s="408"/>
      <c r="U29" s="408"/>
      <c r="V29" s="409"/>
      <c r="W29" s="498"/>
      <c r="X29" s="499"/>
      <c r="Y29" s="500"/>
      <c r="Z29" s="410" t="s">
        <v>178</v>
      </c>
      <c r="AA29" s="411"/>
      <c r="AB29" s="411"/>
      <c r="AC29" s="411"/>
      <c r="AD29" s="411"/>
      <c r="AE29" s="411"/>
      <c r="AF29" s="411"/>
      <c r="AG29" s="412"/>
      <c r="AH29" s="407">
        <v>238</v>
      </c>
      <c r="AI29" s="408"/>
      <c r="AJ29" s="408"/>
      <c r="AK29" s="408"/>
      <c r="AL29" s="409"/>
      <c r="AM29" s="407">
        <v>686566</v>
      </c>
      <c r="AN29" s="408"/>
      <c r="AO29" s="408"/>
      <c r="AP29" s="408"/>
      <c r="AQ29" s="408"/>
      <c r="AR29" s="409"/>
      <c r="AS29" s="407">
        <v>2885</v>
      </c>
      <c r="AT29" s="408"/>
      <c r="AU29" s="408"/>
      <c r="AV29" s="408"/>
      <c r="AW29" s="408"/>
      <c r="AX29" s="467"/>
      <c r="AY29" s="474"/>
      <c r="AZ29" s="475"/>
      <c r="BA29" s="475"/>
      <c r="BB29" s="476"/>
      <c r="BC29" s="468" t="s">
        <v>179</v>
      </c>
      <c r="BD29" s="469"/>
      <c r="BE29" s="469"/>
      <c r="BF29" s="469"/>
      <c r="BG29" s="469"/>
      <c r="BH29" s="469"/>
      <c r="BI29" s="469"/>
      <c r="BJ29" s="469"/>
      <c r="BK29" s="469"/>
      <c r="BL29" s="469"/>
      <c r="BM29" s="470"/>
      <c r="BN29" s="454">
        <v>369660</v>
      </c>
      <c r="BO29" s="455"/>
      <c r="BP29" s="455"/>
      <c r="BQ29" s="455"/>
      <c r="BR29" s="455"/>
      <c r="BS29" s="455"/>
      <c r="BT29" s="455"/>
      <c r="BU29" s="456"/>
      <c r="BV29" s="454">
        <v>352062</v>
      </c>
      <c r="BW29" s="455"/>
      <c r="BX29" s="455"/>
      <c r="BY29" s="455"/>
      <c r="BZ29" s="455"/>
      <c r="CA29" s="455"/>
      <c r="CB29" s="455"/>
      <c r="CC29" s="456"/>
      <c r="CD29" s="178"/>
      <c r="CE29" s="486"/>
      <c r="CF29" s="486"/>
      <c r="CG29" s="486"/>
      <c r="CH29" s="486"/>
      <c r="CI29" s="486"/>
      <c r="CJ29" s="486"/>
      <c r="CK29" s="486"/>
      <c r="CL29" s="486"/>
      <c r="CM29" s="486"/>
      <c r="CN29" s="486"/>
      <c r="CO29" s="486"/>
      <c r="CP29" s="486"/>
      <c r="CQ29" s="486"/>
      <c r="CR29" s="486"/>
      <c r="CS29" s="487"/>
      <c r="CT29" s="451"/>
      <c r="CU29" s="452"/>
      <c r="CV29" s="452"/>
      <c r="CW29" s="452"/>
      <c r="CX29" s="452"/>
      <c r="CY29" s="452"/>
      <c r="CZ29" s="452"/>
      <c r="DA29" s="453"/>
      <c r="DB29" s="451"/>
      <c r="DC29" s="452"/>
      <c r="DD29" s="452"/>
      <c r="DE29" s="452"/>
      <c r="DF29" s="452"/>
      <c r="DG29" s="452"/>
      <c r="DH29" s="452"/>
      <c r="DI29" s="453"/>
    </row>
    <row r="30" spans="1:113" ht="18.75" customHeight="1" thickBot="1" x14ac:dyDescent="0.25">
      <c r="A30" s="163"/>
      <c r="B30" s="436"/>
      <c r="C30" s="437"/>
      <c r="D30" s="438"/>
      <c r="E30" s="415"/>
      <c r="F30" s="416"/>
      <c r="G30" s="416"/>
      <c r="H30" s="416"/>
      <c r="I30" s="416"/>
      <c r="J30" s="416"/>
      <c r="K30" s="417"/>
      <c r="L30" s="418"/>
      <c r="M30" s="419"/>
      <c r="N30" s="419"/>
      <c r="O30" s="419"/>
      <c r="P30" s="420"/>
      <c r="Q30" s="418"/>
      <c r="R30" s="419"/>
      <c r="S30" s="419"/>
      <c r="T30" s="419"/>
      <c r="U30" s="419"/>
      <c r="V30" s="420"/>
      <c r="W30" s="421" t="s">
        <v>180</v>
      </c>
      <c r="X30" s="422"/>
      <c r="Y30" s="422"/>
      <c r="Z30" s="422"/>
      <c r="AA30" s="422"/>
      <c r="AB30" s="422"/>
      <c r="AC30" s="422"/>
      <c r="AD30" s="422"/>
      <c r="AE30" s="422"/>
      <c r="AF30" s="422"/>
      <c r="AG30" s="423"/>
      <c r="AH30" s="424">
        <v>97.1</v>
      </c>
      <c r="AI30" s="425"/>
      <c r="AJ30" s="425"/>
      <c r="AK30" s="425"/>
      <c r="AL30" s="425"/>
      <c r="AM30" s="425"/>
      <c r="AN30" s="425"/>
      <c r="AO30" s="425"/>
      <c r="AP30" s="425"/>
      <c r="AQ30" s="425"/>
      <c r="AR30" s="425"/>
      <c r="AS30" s="425"/>
      <c r="AT30" s="425"/>
      <c r="AU30" s="425"/>
      <c r="AV30" s="425"/>
      <c r="AW30" s="425"/>
      <c r="AX30" s="426"/>
      <c r="AY30" s="477"/>
      <c r="AZ30" s="478"/>
      <c r="BA30" s="478"/>
      <c r="BB30" s="479"/>
      <c r="BC30" s="427" t="s">
        <v>48</v>
      </c>
      <c r="BD30" s="428"/>
      <c r="BE30" s="428"/>
      <c r="BF30" s="428"/>
      <c r="BG30" s="428"/>
      <c r="BH30" s="428"/>
      <c r="BI30" s="428"/>
      <c r="BJ30" s="428"/>
      <c r="BK30" s="428"/>
      <c r="BL30" s="428"/>
      <c r="BM30" s="429"/>
      <c r="BN30" s="488">
        <v>2346070</v>
      </c>
      <c r="BO30" s="489"/>
      <c r="BP30" s="489"/>
      <c r="BQ30" s="489"/>
      <c r="BR30" s="489"/>
      <c r="BS30" s="489"/>
      <c r="BT30" s="489"/>
      <c r="BU30" s="490"/>
      <c r="BV30" s="488">
        <v>2372064</v>
      </c>
      <c r="BW30" s="489"/>
      <c r="BX30" s="489"/>
      <c r="BY30" s="489"/>
      <c r="BZ30" s="489"/>
      <c r="CA30" s="489"/>
      <c r="CB30" s="489"/>
      <c r="CC30" s="490"/>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413" t="s">
        <v>181</v>
      </c>
      <c r="D32" s="413"/>
      <c r="E32" s="413"/>
      <c r="F32" s="413"/>
      <c r="G32" s="413"/>
      <c r="H32" s="413"/>
      <c r="I32" s="413"/>
      <c r="J32" s="413"/>
      <c r="K32" s="413"/>
      <c r="L32" s="413"/>
      <c r="M32" s="413"/>
      <c r="N32" s="413"/>
      <c r="O32" s="413"/>
      <c r="P32" s="413"/>
      <c r="Q32" s="413"/>
      <c r="R32" s="413"/>
      <c r="S32" s="413"/>
      <c r="U32" s="414" t="s">
        <v>182</v>
      </c>
      <c r="V32" s="414"/>
      <c r="W32" s="414"/>
      <c r="X32" s="414"/>
      <c r="Y32" s="414"/>
      <c r="Z32" s="414"/>
      <c r="AA32" s="414"/>
      <c r="AB32" s="414"/>
      <c r="AC32" s="414"/>
      <c r="AD32" s="414"/>
      <c r="AE32" s="414"/>
      <c r="AF32" s="414"/>
      <c r="AG32" s="414"/>
      <c r="AH32" s="414"/>
      <c r="AI32" s="414"/>
      <c r="AJ32" s="414"/>
      <c r="AK32" s="414"/>
      <c r="AM32" s="414" t="s">
        <v>183</v>
      </c>
      <c r="AN32" s="414"/>
      <c r="AO32" s="414"/>
      <c r="AP32" s="414"/>
      <c r="AQ32" s="414"/>
      <c r="AR32" s="414"/>
      <c r="AS32" s="414"/>
      <c r="AT32" s="414"/>
      <c r="AU32" s="414"/>
      <c r="AV32" s="414"/>
      <c r="AW32" s="414"/>
      <c r="AX32" s="414"/>
      <c r="AY32" s="414"/>
      <c r="AZ32" s="414"/>
      <c r="BA32" s="414"/>
      <c r="BB32" s="414"/>
      <c r="BC32" s="414"/>
      <c r="BE32" s="414" t="s">
        <v>184</v>
      </c>
      <c r="BF32" s="414"/>
      <c r="BG32" s="414"/>
      <c r="BH32" s="414"/>
      <c r="BI32" s="414"/>
      <c r="BJ32" s="414"/>
      <c r="BK32" s="414"/>
      <c r="BL32" s="414"/>
      <c r="BM32" s="414"/>
      <c r="BN32" s="414"/>
      <c r="BO32" s="414"/>
      <c r="BP32" s="414"/>
      <c r="BQ32" s="414"/>
      <c r="BR32" s="414"/>
      <c r="BS32" s="414"/>
      <c r="BT32" s="414"/>
      <c r="BU32" s="414"/>
      <c r="BW32" s="414" t="s">
        <v>185</v>
      </c>
      <c r="BX32" s="414"/>
      <c r="BY32" s="414"/>
      <c r="BZ32" s="414"/>
      <c r="CA32" s="414"/>
      <c r="CB32" s="414"/>
      <c r="CC32" s="414"/>
      <c r="CD32" s="414"/>
      <c r="CE32" s="414"/>
      <c r="CF32" s="414"/>
      <c r="CG32" s="414"/>
      <c r="CH32" s="414"/>
      <c r="CI32" s="414"/>
      <c r="CJ32" s="414"/>
      <c r="CK32" s="414"/>
      <c r="CL32" s="414"/>
      <c r="CM32" s="414"/>
      <c r="CO32" s="414" t="s">
        <v>186</v>
      </c>
      <c r="CP32" s="414"/>
      <c r="CQ32" s="414"/>
      <c r="CR32" s="414"/>
      <c r="CS32" s="414"/>
      <c r="CT32" s="414"/>
      <c r="CU32" s="414"/>
      <c r="CV32" s="414"/>
      <c r="CW32" s="414"/>
      <c r="CX32" s="414"/>
      <c r="CY32" s="414"/>
      <c r="CZ32" s="414"/>
      <c r="DA32" s="414"/>
      <c r="DB32" s="414"/>
      <c r="DC32" s="414"/>
      <c r="DD32" s="414"/>
      <c r="DE32" s="414"/>
      <c r="DI32" s="186"/>
    </row>
    <row r="33" spans="1:113" ht="13.5" customHeight="1" x14ac:dyDescent="0.2">
      <c r="A33" s="163"/>
      <c r="B33" s="187"/>
      <c r="C33" s="406" t="s">
        <v>187</v>
      </c>
      <c r="D33" s="406"/>
      <c r="E33" s="405" t="s">
        <v>188</v>
      </c>
      <c r="F33" s="405"/>
      <c r="G33" s="405"/>
      <c r="H33" s="405"/>
      <c r="I33" s="405"/>
      <c r="J33" s="405"/>
      <c r="K33" s="405"/>
      <c r="L33" s="405"/>
      <c r="M33" s="405"/>
      <c r="N33" s="405"/>
      <c r="O33" s="405"/>
      <c r="P33" s="405"/>
      <c r="Q33" s="405"/>
      <c r="R33" s="405"/>
      <c r="S33" s="405"/>
      <c r="T33" s="188"/>
      <c r="U33" s="406" t="s">
        <v>187</v>
      </c>
      <c r="V33" s="406"/>
      <c r="W33" s="405" t="s">
        <v>188</v>
      </c>
      <c r="X33" s="405"/>
      <c r="Y33" s="405"/>
      <c r="Z33" s="405"/>
      <c r="AA33" s="405"/>
      <c r="AB33" s="405"/>
      <c r="AC33" s="405"/>
      <c r="AD33" s="405"/>
      <c r="AE33" s="405"/>
      <c r="AF33" s="405"/>
      <c r="AG33" s="405"/>
      <c r="AH33" s="405"/>
      <c r="AI33" s="405"/>
      <c r="AJ33" s="405"/>
      <c r="AK33" s="405"/>
      <c r="AL33" s="188"/>
      <c r="AM33" s="406" t="s">
        <v>187</v>
      </c>
      <c r="AN33" s="406"/>
      <c r="AO33" s="405" t="s">
        <v>188</v>
      </c>
      <c r="AP33" s="405"/>
      <c r="AQ33" s="405"/>
      <c r="AR33" s="405"/>
      <c r="AS33" s="405"/>
      <c r="AT33" s="405"/>
      <c r="AU33" s="405"/>
      <c r="AV33" s="405"/>
      <c r="AW33" s="405"/>
      <c r="AX33" s="405"/>
      <c r="AY33" s="405"/>
      <c r="AZ33" s="405"/>
      <c r="BA33" s="405"/>
      <c r="BB33" s="405"/>
      <c r="BC33" s="405"/>
      <c r="BD33" s="189"/>
      <c r="BE33" s="405" t="s">
        <v>189</v>
      </c>
      <c r="BF33" s="405"/>
      <c r="BG33" s="405" t="s">
        <v>190</v>
      </c>
      <c r="BH33" s="405"/>
      <c r="BI33" s="405"/>
      <c r="BJ33" s="405"/>
      <c r="BK33" s="405"/>
      <c r="BL33" s="405"/>
      <c r="BM33" s="405"/>
      <c r="BN33" s="405"/>
      <c r="BO33" s="405"/>
      <c r="BP33" s="405"/>
      <c r="BQ33" s="405"/>
      <c r="BR33" s="405"/>
      <c r="BS33" s="405"/>
      <c r="BT33" s="405"/>
      <c r="BU33" s="405"/>
      <c r="BV33" s="189"/>
      <c r="BW33" s="406" t="s">
        <v>189</v>
      </c>
      <c r="BX33" s="406"/>
      <c r="BY33" s="405" t="s">
        <v>191</v>
      </c>
      <c r="BZ33" s="405"/>
      <c r="CA33" s="405"/>
      <c r="CB33" s="405"/>
      <c r="CC33" s="405"/>
      <c r="CD33" s="405"/>
      <c r="CE33" s="405"/>
      <c r="CF33" s="405"/>
      <c r="CG33" s="405"/>
      <c r="CH33" s="405"/>
      <c r="CI33" s="405"/>
      <c r="CJ33" s="405"/>
      <c r="CK33" s="405"/>
      <c r="CL33" s="405"/>
      <c r="CM33" s="405"/>
      <c r="CN33" s="188"/>
      <c r="CO33" s="406" t="s">
        <v>187</v>
      </c>
      <c r="CP33" s="406"/>
      <c r="CQ33" s="405" t="s">
        <v>192</v>
      </c>
      <c r="CR33" s="405"/>
      <c r="CS33" s="405"/>
      <c r="CT33" s="405"/>
      <c r="CU33" s="405"/>
      <c r="CV33" s="405"/>
      <c r="CW33" s="405"/>
      <c r="CX33" s="405"/>
      <c r="CY33" s="405"/>
      <c r="CZ33" s="405"/>
      <c r="DA33" s="405"/>
      <c r="DB33" s="405"/>
      <c r="DC33" s="405"/>
      <c r="DD33" s="405"/>
      <c r="DE33" s="405"/>
      <c r="DF33" s="188"/>
      <c r="DG33" s="404" t="s">
        <v>193</v>
      </c>
      <c r="DH33" s="404"/>
      <c r="DI33" s="190"/>
    </row>
    <row r="34" spans="1:113" ht="32.25" customHeight="1" x14ac:dyDescent="0.2">
      <c r="A34" s="163"/>
      <c r="B34" s="187"/>
      <c r="C34" s="402">
        <f>IF(E34="","",1)</f>
        <v>1</v>
      </c>
      <c r="D34" s="402"/>
      <c r="E34" s="403" t="str">
        <f>IF('各会計、関係団体の財政状況及び健全化判断比率'!B7="","",'各会計、関係団体の財政状況及び健全化判断比率'!B7)</f>
        <v>一般会計</v>
      </c>
      <c r="F34" s="403"/>
      <c r="G34" s="403"/>
      <c r="H34" s="403"/>
      <c r="I34" s="403"/>
      <c r="J34" s="403"/>
      <c r="K34" s="403"/>
      <c r="L34" s="403"/>
      <c r="M34" s="403"/>
      <c r="N34" s="403"/>
      <c r="O34" s="403"/>
      <c r="P34" s="403"/>
      <c r="Q34" s="403"/>
      <c r="R34" s="403"/>
      <c r="S34" s="403"/>
      <c r="T34" s="163"/>
      <c r="U34" s="402">
        <f>IF(W34="","",MAX(C34:D43)+1)</f>
        <v>3</v>
      </c>
      <c r="V34" s="402"/>
      <c r="W34" s="403" t="str">
        <f>IF('各会計、関係団体の財政状況及び健全化判断比率'!B28="","",'各会計、関係団体の財政状況及び健全化判断比率'!B28)</f>
        <v>国民健康保険特別会計</v>
      </c>
      <c r="X34" s="403"/>
      <c r="Y34" s="403"/>
      <c r="Z34" s="403"/>
      <c r="AA34" s="403"/>
      <c r="AB34" s="403"/>
      <c r="AC34" s="403"/>
      <c r="AD34" s="403"/>
      <c r="AE34" s="403"/>
      <c r="AF34" s="403"/>
      <c r="AG34" s="403"/>
      <c r="AH34" s="403"/>
      <c r="AI34" s="403"/>
      <c r="AJ34" s="403"/>
      <c r="AK34" s="403"/>
      <c r="AL34" s="163"/>
      <c r="AM34" s="402">
        <f>IF(AO34="","",MAX(C34:D43,U34:V43)+1)</f>
        <v>6</v>
      </c>
      <c r="AN34" s="402"/>
      <c r="AO34" s="403" t="str">
        <f>IF('各会計、関係団体の財政状況及び健全化判断比率'!B31="","",'各会計、関係団体の財政状況及び健全化判断比率'!B31)</f>
        <v>下水道事業会計</v>
      </c>
      <c r="AP34" s="403"/>
      <c r="AQ34" s="403"/>
      <c r="AR34" s="403"/>
      <c r="AS34" s="403"/>
      <c r="AT34" s="403"/>
      <c r="AU34" s="403"/>
      <c r="AV34" s="403"/>
      <c r="AW34" s="403"/>
      <c r="AX34" s="403"/>
      <c r="AY34" s="403"/>
      <c r="AZ34" s="403"/>
      <c r="BA34" s="403"/>
      <c r="BB34" s="403"/>
      <c r="BC34" s="403"/>
      <c r="BD34" s="163"/>
      <c r="BE34" s="402" t="str">
        <f>IF(BG34="","",MAX(C34:D43,U34:V43,AM34:AN43)+1)</f>
        <v/>
      </c>
      <c r="BF34" s="402"/>
      <c r="BG34" s="403"/>
      <c r="BH34" s="403"/>
      <c r="BI34" s="403"/>
      <c r="BJ34" s="403"/>
      <c r="BK34" s="403"/>
      <c r="BL34" s="403"/>
      <c r="BM34" s="403"/>
      <c r="BN34" s="403"/>
      <c r="BO34" s="403"/>
      <c r="BP34" s="403"/>
      <c r="BQ34" s="403"/>
      <c r="BR34" s="403"/>
      <c r="BS34" s="403"/>
      <c r="BT34" s="403"/>
      <c r="BU34" s="403"/>
      <c r="BV34" s="163"/>
      <c r="BW34" s="402">
        <f>IF(BY34="","",MAX(C34:D43,U34:V43,AM34:AN43,BE34:BF43)+1)</f>
        <v>7</v>
      </c>
      <c r="BX34" s="402"/>
      <c r="BY34" s="403" t="str">
        <f>IF('各会計、関係団体の財政状況及び健全化判断比率'!B68="","",'各会計、関係団体の財政状況及び健全化判断比率'!B68)</f>
        <v>丹羽広域事務組合（公営企業会計）</v>
      </c>
      <c r="BZ34" s="403"/>
      <c r="CA34" s="403"/>
      <c r="CB34" s="403"/>
      <c r="CC34" s="403"/>
      <c r="CD34" s="403"/>
      <c r="CE34" s="403"/>
      <c r="CF34" s="403"/>
      <c r="CG34" s="403"/>
      <c r="CH34" s="403"/>
      <c r="CI34" s="403"/>
      <c r="CJ34" s="403"/>
      <c r="CK34" s="403"/>
      <c r="CL34" s="403"/>
      <c r="CM34" s="403"/>
      <c r="CN34" s="163"/>
      <c r="CO34" s="402" t="str">
        <f>IF(CQ34="","",MAX(C34:D43,U34:V43,AM34:AN43,BE34:BF43,BW34:BX43)+1)</f>
        <v/>
      </c>
      <c r="CP34" s="402"/>
      <c r="CQ34" s="403" t="str">
        <f>IF('各会計、関係団体の財政状況及び健全化判断比率'!BS7="","",'各会計、関係団体の財政状況及び健全化判断比率'!BS7)</f>
        <v/>
      </c>
      <c r="CR34" s="403"/>
      <c r="CS34" s="403"/>
      <c r="CT34" s="403"/>
      <c r="CU34" s="403"/>
      <c r="CV34" s="403"/>
      <c r="CW34" s="403"/>
      <c r="CX34" s="403"/>
      <c r="CY34" s="403"/>
      <c r="CZ34" s="403"/>
      <c r="DA34" s="403"/>
      <c r="DB34" s="403"/>
      <c r="DC34" s="403"/>
      <c r="DD34" s="403"/>
      <c r="DE34" s="403"/>
      <c r="DG34" s="400" t="str">
        <f>IF('各会計、関係団体の財政状況及び健全化判断比率'!BR7="","",'各会計、関係団体の財政状況及び健全化判断比率'!BR7)</f>
        <v/>
      </c>
      <c r="DH34" s="400"/>
      <c r="DI34" s="190"/>
    </row>
    <row r="35" spans="1:113" ht="32.25" customHeight="1" x14ac:dyDescent="0.2">
      <c r="A35" s="163"/>
      <c r="B35" s="187"/>
      <c r="C35" s="402">
        <f>IF(E35="","",C34+1)</f>
        <v>2</v>
      </c>
      <c r="D35" s="402"/>
      <c r="E35" s="403" t="str">
        <f>IF('各会計、関係団体の財政状況及び健全化判断比率'!B8="","",'各会計、関係団体の財政状況及び健全化判断比率'!B8)</f>
        <v>土地取得特別会計</v>
      </c>
      <c r="F35" s="403"/>
      <c r="G35" s="403"/>
      <c r="H35" s="403"/>
      <c r="I35" s="403"/>
      <c r="J35" s="403"/>
      <c r="K35" s="403"/>
      <c r="L35" s="403"/>
      <c r="M35" s="403"/>
      <c r="N35" s="403"/>
      <c r="O35" s="403"/>
      <c r="P35" s="403"/>
      <c r="Q35" s="403"/>
      <c r="R35" s="403"/>
      <c r="S35" s="403"/>
      <c r="T35" s="163"/>
      <c r="U35" s="402">
        <f>IF(W35="","",U34+1)</f>
        <v>4</v>
      </c>
      <c r="V35" s="402"/>
      <c r="W35" s="403" t="str">
        <f>IF('各会計、関係団体の財政状況及び健全化判断比率'!B29="","",'各会計、関係団体の財政状況及び健全化判断比率'!B29)</f>
        <v>介護保険特別会計</v>
      </c>
      <c r="X35" s="403"/>
      <c r="Y35" s="403"/>
      <c r="Z35" s="403"/>
      <c r="AA35" s="403"/>
      <c r="AB35" s="403"/>
      <c r="AC35" s="403"/>
      <c r="AD35" s="403"/>
      <c r="AE35" s="403"/>
      <c r="AF35" s="403"/>
      <c r="AG35" s="403"/>
      <c r="AH35" s="403"/>
      <c r="AI35" s="403"/>
      <c r="AJ35" s="403"/>
      <c r="AK35" s="403"/>
      <c r="AL35" s="163"/>
      <c r="AM35" s="402" t="str">
        <f t="shared" ref="AM35:AM43" si="0">IF(AO35="","",AM34+1)</f>
        <v/>
      </c>
      <c r="AN35" s="402"/>
      <c r="AO35" s="403"/>
      <c r="AP35" s="403"/>
      <c r="AQ35" s="403"/>
      <c r="AR35" s="403"/>
      <c r="AS35" s="403"/>
      <c r="AT35" s="403"/>
      <c r="AU35" s="403"/>
      <c r="AV35" s="403"/>
      <c r="AW35" s="403"/>
      <c r="AX35" s="403"/>
      <c r="AY35" s="403"/>
      <c r="AZ35" s="403"/>
      <c r="BA35" s="403"/>
      <c r="BB35" s="403"/>
      <c r="BC35" s="403"/>
      <c r="BD35" s="163"/>
      <c r="BE35" s="402" t="str">
        <f t="shared" ref="BE35:BE43" si="1">IF(BG35="","",BE34+1)</f>
        <v/>
      </c>
      <c r="BF35" s="402"/>
      <c r="BG35" s="403"/>
      <c r="BH35" s="403"/>
      <c r="BI35" s="403"/>
      <c r="BJ35" s="403"/>
      <c r="BK35" s="403"/>
      <c r="BL35" s="403"/>
      <c r="BM35" s="403"/>
      <c r="BN35" s="403"/>
      <c r="BO35" s="403"/>
      <c r="BP35" s="403"/>
      <c r="BQ35" s="403"/>
      <c r="BR35" s="403"/>
      <c r="BS35" s="403"/>
      <c r="BT35" s="403"/>
      <c r="BU35" s="403"/>
      <c r="BV35" s="163"/>
      <c r="BW35" s="402">
        <f t="shared" ref="BW35:BW43" si="2">IF(BY35="","",BW34+1)</f>
        <v>8</v>
      </c>
      <c r="BX35" s="402"/>
      <c r="BY35" s="403" t="str">
        <f>IF('各会計、関係団体の財政状況及び健全化判断比率'!B69="","",'各会計、関係団体の財政状況及び健全化判断比率'!B69)</f>
        <v>丹羽広域事務組合（一般会計）</v>
      </c>
      <c r="BZ35" s="403"/>
      <c r="CA35" s="403"/>
      <c r="CB35" s="403"/>
      <c r="CC35" s="403"/>
      <c r="CD35" s="403"/>
      <c r="CE35" s="403"/>
      <c r="CF35" s="403"/>
      <c r="CG35" s="403"/>
      <c r="CH35" s="403"/>
      <c r="CI35" s="403"/>
      <c r="CJ35" s="403"/>
      <c r="CK35" s="403"/>
      <c r="CL35" s="403"/>
      <c r="CM35" s="403"/>
      <c r="CN35" s="163"/>
      <c r="CO35" s="402" t="str">
        <f t="shared" ref="CO35:CO43" si="3">IF(CQ35="","",CO34+1)</f>
        <v/>
      </c>
      <c r="CP35" s="402"/>
      <c r="CQ35" s="403" t="str">
        <f>IF('各会計、関係団体の財政状況及び健全化判断比率'!BS8="","",'各会計、関係団体の財政状況及び健全化判断比率'!BS8)</f>
        <v/>
      </c>
      <c r="CR35" s="403"/>
      <c r="CS35" s="403"/>
      <c r="CT35" s="403"/>
      <c r="CU35" s="403"/>
      <c r="CV35" s="403"/>
      <c r="CW35" s="403"/>
      <c r="CX35" s="403"/>
      <c r="CY35" s="403"/>
      <c r="CZ35" s="403"/>
      <c r="DA35" s="403"/>
      <c r="DB35" s="403"/>
      <c r="DC35" s="403"/>
      <c r="DD35" s="403"/>
      <c r="DE35" s="403"/>
      <c r="DG35" s="400" t="str">
        <f>IF('各会計、関係団体の財政状況及び健全化判断比率'!BR8="","",'各会計、関係団体の財政状況及び健全化判断比率'!BR8)</f>
        <v/>
      </c>
      <c r="DH35" s="400"/>
      <c r="DI35" s="190"/>
    </row>
    <row r="36" spans="1:113" ht="32.25" customHeight="1" x14ac:dyDescent="0.2">
      <c r="A36" s="163"/>
      <c r="B36" s="187"/>
      <c r="C36" s="402" t="str">
        <f>IF(E36="","",C35+1)</f>
        <v/>
      </c>
      <c r="D36" s="402"/>
      <c r="E36" s="403" t="str">
        <f>IF('各会計、関係団体の財政状況及び健全化判断比率'!B9="","",'各会計、関係団体の財政状況及び健全化判断比率'!B9)</f>
        <v/>
      </c>
      <c r="F36" s="403"/>
      <c r="G36" s="403"/>
      <c r="H36" s="403"/>
      <c r="I36" s="403"/>
      <c r="J36" s="403"/>
      <c r="K36" s="403"/>
      <c r="L36" s="403"/>
      <c r="M36" s="403"/>
      <c r="N36" s="403"/>
      <c r="O36" s="403"/>
      <c r="P36" s="403"/>
      <c r="Q36" s="403"/>
      <c r="R36" s="403"/>
      <c r="S36" s="403"/>
      <c r="T36" s="163"/>
      <c r="U36" s="402">
        <f t="shared" ref="U36:U43" si="4">IF(W36="","",U35+1)</f>
        <v>5</v>
      </c>
      <c r="V36" s="402"/>
      <c r="W36" s="403" t="str">
        <f>IF('各会計、関係団体の財政状況及び健全化判断比率'!B30="","",'各会計、関係団体の財政状況及び健全化判断比率'!B30)</f>
        <v>後期高齢者医療特別会計</v>
      </c>
      <c r="X36" s="403"/>
      <c r="Y36" s="403"/>
      <c r="Z36" s="403"/>
      <c r="AA36" s="403"/>
      <c r="AB36" s="403"/>
      <c r="AC36" s="403"/>
      <c r="AD36" s="403"/>
      <c r="AE36" s="403"/>
      <c r="AF36" s="403"/>
      <c r="AG36" s="403"/>
      <c r="AH36" s="403"/>
      <c r="AI36" s="403"/>
      <c r="AJ36" s="403"/>
      <c r="AK36" s="403"/>
      <c r="AL36" s="163"/>
      <c r="AM36" s="402" t="str">
        <f t="shared" si="0"/>
        <v/>
      </c>
      <c r="AN36" s="402"/>
      <c r="AO36" s="403"/>
      <c r="AP36" s="403"/>
      <c r="AQ36" s="403"/>
      <c r="AR36" s="403"/>
      <c r="AS36" s="403"/>
      <c r="AT36" s="403"/>
      <c r="AU36" s="403"/>
      <c r="AV36" s="403"/>
      <c r="AW36" s="403"/>
      <c r="AX36" s="403"/>
      <c r="AY36" s="403"/>
      <c r="AZ36" s="403"/>
      <c r="BA36" s="403"/>
      <c r="BB36" s="403"/>
      <c r="BC36" s="403"/>
      <c r="BD36" s="163"/>
      <c r="BE36" s="402" t="str">
        <f t="shared" si="1"/>
        <v/>
      </c>
      <c r="BF36" s="402"/>
      <c r="BG36" s="403"/>
      <c r="BH36" s="403"/>
      <c r="BI36" s="403"/>
      <c r="BJ36" s="403"/>
      <c r="BK36" s="403"/>
      <c r="BL36" s="403"/>
      <c r="BM36" s="403"/>
      <c r="BN36" s="403"/>
      <c r="BO36" s="403"/>
      <c r="BP36" s="403"/>
      <c r="BQ36" s="403"/>
      <c r="BR36" s="403"/>
      <c r="BS36" s="403"/>
      <c r="BT36" s="403"/>
      <c r="BU36" s="403"/>
      <c r="BV36" s="163"/>
      <c r="BW36" s="402">
        <f t="shared" si="2"/>
        <v>9</v>
      </c>
      <c r="BX36" s="402"/>
      <c r="BY36" s="403" t="str">
        <f>IF('各会計、関係団体の財政状況及び健全化判断比率'!B70="","",'各会計、関係団体の財政状況及び健全化判断比率'!B70)</f>
        <v>江南丹羽環境管理組合</v>
      </c>
      <c r="BZ36" s="403"/>
      <c r="CA36" s="403"/>
      <c r="CB36" s="403"/>
      <c r="CC36" s="403"/>
      <c r="CD36" s="403"/>
      <c r="CE36" s="403"/>
      <c r="CF36" s="403"/>
      <c r="CG36" s="403"/>
      <c r="CH36" s="403"/>
      <c r="CI36" s="403"/>
      <c r="CJ36" s="403"/>
      <c r="CK36" s="403"/>
      <c r="CL36" s="403"/>
      <c r="CM36" s="403"/>
      <c r="CN36" s="163"/>
      <c r="CO36" s="402" t="str">
        <f t="shared" si="3"/>
        <v/>
      </c>
      <c r="CP36" s="402"/>
      <c r="CQ36" s="403" t="str">
        <f>IF('各会計、関係団体の財政状況及び健全化判断比率'!BS9="","",'各会計、関係団体の財政状況及び健全化判断比率'!BS9)</f>
        <v/>
      </c>
      <c r="CR36" s="403"/>
      <c r="CS36" s="403"/>
      <c r="CT36" s="403"/>
      <c r="CU36" s="403"/>
      <c r="CV36" s="403"/>
      <c r="CW36" s="403"/>
      <c r="CX36" s="403"/>
      <c r="CY36" s="403"/>
      <c r="CZ36" s="403"/>
      <c r="DA36" s="403"/>
      <c r="DB36" s="403"/>
      <c r="DC36" s="403"/>
      <c r="DD36" s="403"/>
      <c r="DE36" s="403"/>
      <c r="DG36" s="400" t="str">
        <f>IF('各会計、関係団体の財政状況及び健全化判断比率'!BR9="","",'各会計、関係団体の財政状況及び健全化判断比率'!BR9)</f>
        <v/>
      </c>
      <c r="DH36" s="400"/>
      <c r="DI36" s="190"/>
    </row>
    <row r="37" spans="1:113" ht="32.25" customHeight="1" x14ac:dyDescent="0.2">
      <c r="A37" s="163"/>
      <c r="B37" s="187"/>
      <c r="C37" s="402" t="str">
        <f>IF(E37="","",C36+1)</f>
        <v/>
      </c>
      <c r="D37" s="402"/>
      <c r="E37" s="403" t="str">
        <f>IF('各会計、関係団体の財政状況及び健全化判断比率'!B10="","",'各会計、関係団体の財政状況及び健全化判断比率'!B10)</f>
        <v/>
      </c>
      <c r="F37" s="403"/>
      <c r="G37" s="403"/>
      <c r="H37" s="403"/>
      <c r="I37" s="403"/>
      <c r="J37" s="403"/>
      <c r="K37" s="403"/>
      <c r="L37" s="403"/>
      <c r="M37" s="403"/>
      <c r="N37" s="403"/>
      <c r="O37" s="403"/>
      <c r="P37" s="403"/>
      <c r="Q37" s="403"/>
      <c r="R37" s="403"/>
      <c r="S37" s="403"/>
      <c r="T37" s="163"/>
      <c r="U37" s="402" t="str">
        <f t="shared" si="4"/>
        <v/>
      </c>
      <c r="V37" s="402"/>
      <c r="W37" s="403"/>
      <c r="X37" s="403"/>
      <c r="Y37" s="403"/>
      <c r="Z37" s="403"/>
      <c r="AA37" s="403"/>
      <c r="AB37" s="403"/>
      <c r="AC37" s="403"/>
      <c r="AD37" s="403"/>
      <c r="AE37" s="403"/>
      <c r="AF37" s="403"/>
      <c r="AG37" s="403"/>
      <c r="AH37" s="403"/>
      <c r="AI37" s="403"/>
      <c r="AJ37" s="403"/>
      <c r="AK37" s="403"/>
      <c r="AL37" s="163"/>
      <c r="AM37" s="402" t="str">
        <f t="shared" si="0"/>
        <v/>
      </c>
      <c r="AN37" s="402"/>
      <c r="AO37" s="403"/>
      <c r="AP37" s="403"/>
      <c r="AQ37" s="403"/>
      <c r="AR37" s="403"/>
      <c r="AS37" s="403"/>
      <c r="AT37" s="403"/>
      <c r="AU37" s="403"/>
      <c r="AV37" s="403"/>
      <c r="AW37" s="403"/>
      <c r="AX37" s="403"/>
      <c r="AY37" s="403"/>
      <c r="AZ37" s="403"/>
      <c r="BA37" s="403"/>
      <c r="BB37" s="403"/>
      <c r="BC37" s="403"/>
      <c r="BD37" s="163"/>
      <c r="BE37" s="402" t="str">
        <f t="shared" si="1"/>
        <v/>
      </c>
      <c r="BF37" s="402"/>
      <c r="BG37" s="403"/>
      <c r="BH37" s="403"/>
      <c r="BI37" s="403"/>
      <c r="BJ37" s="403"/>
      <c r="BK37" s="403"/>
      <c r="BL37" s="403"/>
      <c r="BM37" s="403"/>
      <c r="BN37" s="403"/>
      <c r="BO37" s="403"/>
      <c r="BP37" s="403"/>
      <c r="BQ37" s="403"/>
      <c r="BR37" s="403"/>
      <c r="BS37" s="403"/>
      <c r="BT37" s="403"/>
      <c r="BU37" s="403"/>
      <c r="BV37" s="163"/>
      <c r="BW37" s="402">
        <f t="shared" si="2"/>
        <v>10</v>
      </c>
      <c r="BX37" s="402"/>
      <c r="BY37" s="403" t="str">
        <f>IF('各会計、関係団体の財政状況及び健全化判断比率'!B71="","",'各会計、関係団体の財政状況及び健全化判断比率'!B71)</f>
        <v>愛北広域事務組合</v>
      </c>
      <c r="BZ37" s="403"/>
      <c r="CA37" s="403"/>
      <c r="CB37" s="403"/>
      <c r="CC37" s="403"/>
      <c r="CD37" s="403"/>
      <c r="CE37" s="403"/>
      <c r="CF37" s="403"/>
      <c r="CG37" s="403"/>
      <c r="CH37" s="403"/>
      <c r="CI37" s="403"/>
      <c r="CJ37" s="403"/>
      <c r="CK37" s="403"/>
      <c r="CL37" s="403"/>
      <c r="CM37" s="403"/>
      <c r="CN37" s="163"/>
      <c r="CO37" s="402" t="str">
        <f t="shared" si="3"/>
        <v/>
      </c>
      <c r="CP37" s="402"/>
      <c r="CQ37" s="403" t="str">
        <f>IF('各会計、関係団体の財政状況及び健全化判断比率'!BS10="","",'各会計、関係団体の財政状況及び健全化判断比率'!BS10)</f>
        <v/>
      </c>
      <c r="CR37" s="403"/>
      <c r="CS37" s="403"/>
      <c r="CT37" s="403"/>
      <c r="CU37" s="403"/>
      <c r="CV37" s="403"/>
      <c r="CW37" s="403"/>
      <c r="CX37" s="403"/>
      <c r="CY37" s="403"/>
      <c r="CZ37" s="403"/>
      <c r="DA37" s="403"/>
      <c r="DB37" s="403"/>
      <c r="DC37" s="403"/>
      <c r="DD37" s="403"/>
      <c r="DE37" s="403"/>
      <c r="DG37" s="400" t="str">
        <f>IF('各会計、関係団体の財政状況及び健全化判断比率'!BR10="","",'各会計、関係団体の財政状況及び健全化判断比率'!BR10)</f>
        <v/>
      </c>
      <c r="DH37" s="400"/>
      <c r="DI37" s="190"/>
    </row>
    <row r="38" spans="1:113" ht="32.25" customHeight="1" x14ac:dyDescent="0.2">
      <c r="A38" s="163"/>
      <c r="B38" s="187"/>
      <c r="C38" s="402" t="str">
        <f t="shared" ref="C38:C43" si="5">IF(E38="","",C37+1)</f>
        <v/>
      </c>
      <c r="D38" s="402"/>
      <c r="E38" s="403" t="str">
        <f>IF('各会計、関係団体の財政状況及び健全化判断比率'!B11="","",'各会計、関係団体の財政状況及び健全化判断比率'!B11)</f>
        <v/>
      </c>
      <c r="F38" s="403"/>
      <c r="G38" s="403"/>
      <c r="H38" s="403"/>
      <c r="I38" s="403"/>
      <c r="J38" s="403"/>
      <c r="K38" s="403"/>
      <c r="L38" s="403"/>
      <c r="M38" s="403"/>
      <c r="N38" s="403"/>
      <c r="O38" s="403"/>
      <c r="P38" s="403"/>
      <c r="Q38" s="403"/>
      <c r="R38" s="403"/>
      <c r="S38" s="403"/>
      <c r="T38" s="163"/>
      <c r="U38" s="402" t="str">
        <f t="shared" si="4"/>
        <v/>
      </c>
      <c r="V38" s="402"/>
      <c r="W38" s="403"/>
      <c r="X38" s="403"/>
      <c r="Y38" s="403"/>
      <c r="Z38" s="403"/>
      <c r="AA38" s="403"/>
      <c r="AB38" s="403"/>
      <c r="AC38" s="403"/>
      <c r="AD38" s="403"/>
      <c r="AE38" s="403"/>
      <c r="AF38" s="403"/>
      <c r="AG38" s="403"/>
      <c r="AH38" s="403"/>
      <c r="AI38" s="403"/>
      <c r="AJ38" s="403"/>
      <c r="AK38" s="403"/>
      <c r="AL38" s="163"/>
      <c r="AM38" s="402" t="str">
        <f t="shared" si="0"/>
        <v/>
      </c>
      <c r="AN38" s="402"/>
      <c r="AO38" s="403"/>
      <c r="AP38" s="403"/>
      <c r="AQ38" s="403"/>
      <c r="AR38" s="403"/>
      <c r="AS38" s="403"/>
      <c r="AT38" s="403"/>
      <c r="AU38" s="403"/>
      <c r="AV38" s="403"/>
      <c r="AW38" s="403"/>
      <c r="AX38" s="403"/>
      <c r="AY38" s="403"/>
      <c r="AZ38" s="403"/>
      <c r="BA38" s="403"/>
      <c r="BB38" s="403"/>
      <c r="BC38" s="403"/>
      <c r="BD38" s="163"/>
      <c r="BE38" s="402" t="str">
        <f t="shared" si="1"/>
        <v/>
      </c>
      <c r="BF38" s="402"/>
      <c r="BG38" s="403"/>
      <c r="BH38" s="403"/>
      <c r="BI38" s="403"/>
      <c r="BJ38" s="403"/>
      <c r="BK38" s="403"/>
      <c r="BL38" s="403"/>
      <c r="BM38" s="403"/>
      <c r="BN38" s="403"/>
      <c r="BO38" s="403"/>
      <c r="BP38" s="403"/>
      <c r="BQ38" s="403"/>
      <c r="BR38" s="403"/>
      <c r="BS38" s="403"/>
      <c r="BT38" s="403"/>
      <c r="BU38" s="403"/>
      <c r="BV38" s="163"/>
      <c r="BW38" s="402">
        <f t="shared" si="2"/>
        <v>11</v>
      </c>
      <c r="BX38" s="402"/>
      <c r="BY38" s="403" t="str">
        <f>IF('各会計、関係団体の財政状況及び健全化判断比率'!B72="","",'各会計、関係団体の財政状況及び健全化判断比率'!B72)</f>
        <v>尾張北部環境組合</v>
      </c>
      <c r="BZ38" s="403"/>
      <c r="CA38" s="403"/>
      <c r="CB38" s="403"/>
      <c r="CC38" s="403"/>
      <c r="CD38" s="403"/>
      <c r="CE38" s="403"/>
      <c r="CF38" s="403"/>
      <c r="CG38" s="403"/>
      <c r="CH38" s="403"/>
      <c r="CI38" s="403"/>
      <c r="CJ38" s="403"/>
      <c r="CK38" s="403"/>
      <c r="CL38" s="403"/>
      <c r="CM38" s="403"/>
      <c r="CN38" s="163"/>
      <c r="CO38" s="402" t="str">
        <f t="shared" si="3"/>
        <v/>
      </c>
      <c r="CP38" s="402"/>
      <c r="CQ38" s="403" t="str">
        <f>IF('各会計、関係団体の財政状況及び健全化判断比率'!BS11="","",'各会計、関係団体の財政状況及び健全化判断比率'!BS11)</f>
        <v/>
      </c>
      <c r="CR38" s="403"/>
      <c r="CS38" s="403"/>
      <c r="CT38" s="403"/>
      <c r="CU38" s="403"/>
      <c r="CV38" s="403"/>
      <c r="CW38" s="403"/>
      <c r="CX38" s="403"/>
      <c r="CY38" s="403"/>
      <c r="CZ38" s="403"/>
      <c r="DA38" s="403"/>
      <c r="DB38" s="403"/>
      <c r="DC38" s="403"/>
      <c r="DD38" s="403"/>
      <c r="DE38" s="403"/>
      <c r="DG38" s="400" t="str">
        <f>IF('各会計、関係団体の財政状況及び健全化判断比率'!BR11="","",'各会計、関係団体の財政状況及び健全化判断比率'!BR11)</f>
        <v/>
      </c>
      <c r="DH38" s="400"/>
      <c r="DI38" s="190"/>
    </row>
    <row r="39" spans="1:113" ht="32.25" customHeight="1" x14ac:dyDescent="0.2">
      <c r="A39" s="163"/>
      <c r="B39" s="187"/>
      <c r="C39" s="402" t="str">
        <f t="shared" si="5"/>
        <v/>
      </c>
      <c r="D39" s="402"/>
      <c r="E39" s="403" t="str">
        <f>IF('各会計、関係団体の財政状況及び健全化判断比率'!B12="","",'各会計、関係団体の財政状況及び健全化判断比率'!B12)</f>
        <v/>
      </c>
      <c r="F39" s="403"/>
      <c r="G39" s="403"/>
      <c r="H39" s="403"/>
      <c r="I39" s="403"/>
      <c r="J39" s="403"/>
      <c r="K39" s="403"/>
      <c r="L39" s="403"/>
      <c r="M39" s="403"/>
      <c r="N39" s="403"/>
      <c r="O39" s="403"/>
      <c r="P39" s="403"/>
      <c r="Q39" s="403"/>
      <c r="R39" s="403"/>
      <c r="S39" s="403"/>
      <c r="T39" s="163"/>
      <c r="U39" s="402" t="str">
        <f t="shared" si="4"/>
        <v/>
      </c>
      <c r="V39" s="402"/>
      <c r="W39" s="403"/>
      <c r="X39" s="403"/>
      <c r="Y39" s="403"/>
      <c r="Z39" s="403"/>
      <c r="AA39" s="403"/>
      <c r="AB39" s="403"/>
      <c r="AC39" s="403"/>
      <c r="AD39" s="403"/>
      <c r="AE39" s="403"/>
      <c r="AF39" s="403"/>
      <c r="AG39" s="403"/>
      <c r="AH39" s="403"/>
      <c r="AI39" s="403"/>
      <c r="AJ39" s="403"/>
      <c r="AK39" s="403"/>
      <c r="AL39" s="163"/>
      <c r="AM39" s="402" t="str">
        <f t="shared" si="0"/>
        <v/>
      </c>
      <c r="AN39" s="402"/>
      <c r="AO39" s="403"/>
      <c r="AP39" s="403"/>
      <c r="AQ39" s="403"/>
      <c r="AR39" s="403"/>
      <c r="AS39" s="403"/>
      <c r="AT39" s="403"/>
      <c r="AU39" s="403"/>
      <c r="AV39" s="403"/>
      <c r="AW39" s="403"/>
      <c r="AX39" s="403"/>
      <c r="AY39" s="403"/>
      <c r="AZ39" s="403"/>
      <c r="BA39" s="403"/>
      <c r="BB39" s="403"/>
      <c r="BC39" s="403"/>
      <c r="BD39" s="163"/>
      <c r="BE39" s="402" t="str">
        <f t="shared" si="1"/>
        <v/>
      </c>
      <c r="BF39" s="402"/>
      <c r="BG39" s="403"/>
      <c r="BH39" s="403"/>
      <c r="BI39" s="403"/>
      <c r="BJ39" s="403"/>
      <c r="BK39" s="403"/>
      <c r="BL39" s="403"/>
      <c r="BM39" s="403"/>
      <c r="BN39" s="403"/>
      <c r="BO39" s="403"/>
      <c r="BP39" s="403"/>
      <c r="BQ39" s="403"/>
      <c r="BR39" s="403"/>
      <c r="BS39" s="403"/>
      <c r="BT39" s="403"/>
      <c r="BU39" s="403"/>
      <c r="BV39" s="163"/>
      <c r="BW39" s="402">
        <f t="shared" si="2"/>
        <v>12</v>
      </c>
      <c r="BX39" s="402"/>
      <c r="BY39" s="403" t="str">
        <f>IF('各会計、関係団体の財政状況及び健全化判断比率'!B73="","",'各会計、関係団体の財政状況及び健全化判断比率'!B73)</f>
        <v>愛知県市町村職員退職手当組合</v>
      </c>
      <c r="BZ39" s="403"/>
      <c r="CA39" s="403"/>
      <c r="CB39" s="403"/>
      <c r="CC39" s="403"/>
      <c r="CD39" s="403"/>
      <c r="CE39" s="403"/>
      <c r="CF39" s="403"/>
      <c r="CG39" s="403"/>
      <c r="CH39" s="403"/>
      <c r="CI39" s="403"/>
      <c r="CJ39" s="403"/>
      <c r="CK39" s="403"/>
      <c r="CL39" s="403"/>
      <c r="CM39" s="403"/>
      <c r="CN39" s="163"/>
      <c r="CO39" s="402" t="str">
        <f t="shared" si="3"/>
        <v/>
      </c>
      <c r="CP39" s="402"/>
      <c r="CQ39" s="403" t="str">
        <f>IF('各会計、関係団体の財政状況及び健全化判断比率'!BS12="","",'各会計、関係団体の財政状況及び健全化判断比率'!BS12)</f>
        <v/>
      </c>
      <c r="CR39" s="403"/>
      <c r="CS39" s="403"/>
      <c r="CT39" s="403"/>
      <c r="CU39" s="403"/>
      <c r="CV39" s="403"/>
      <c r="CW39" s="403"/>
      <c r="CX39" s="403"/>
      <c r="CY39" s="403"/>
      <c r="CZ39" s="403"/>
      <c r="DA39" s="403"/>
      <c r="DB39" s="403"/>
      <c r="DC39" s="403"/>
      <c r="DD39" s="403"/>
      <c r="DE39" s="403"/>
      <c r="DG39" s="400" t="str">
        <f>IF('各会計、関係団体の財政状況及び健全化判断比率'!BR12="","",'各会計、関係団体の財政状況及び健全化判断比率'!BR12)</f>
        <v/>
      </c>
      <c r="DH39" s="400"/>
      <c r="DI39" s="190"/>
    </row>
    <row r="40" spans="1:113" ht="32.25" customHeight="1" x14ac:dyDescent="0.2">
      <c r="A40" s="163"/>
      <c r="B40" s="187"/>
      <c r="C40" s="402" t="str">
        <f t="shared" si="5"/>
        <v/>
      </c>
      <c r="D40" s="402"/>
      <c r="E40" s="403" t="str">
        <f>IF('各会計、関係団体の財政状況及び健全化判断比率'!B13="","",'各会計、関係団体の財政状況及び健全化判断比率'!B13)</f>
        <v/>
      </c>
      <c r="F40" s="403"/>
      <c r="G40" s="403"/>
      <c r="H40" s="403"/>
      <c r="I40" s="403"/>
      <c r="J40" s="403"/>
      <c r="K40" s="403"/>
      <c r="L40" s="403"/>
      <c r="M40" s="403"/>
      <c r="N40" s="403"/>
      <c r="O40" s="403"/>
      <c r="P40" s="403"/>
      <c r="Q40" s="403"/>
      <c r="R40" s="403"/>
      <c r="S40" s="403"/>
      <c r="T40" s="163"/>
      <c r="U40" s="402" t="str">
        <f t="shared" si="4"/>
        <v/>
      </c>
      <c r="V40" s="402"/>
      <c r="W40" s="403"/>
      <c r="X40" s="403"/>
      <c r="Y40" s="403"/>
      <c r="Z40" s="403"/>
      <c r="AA40" s="403"/>
      <c r="AB40" s="403"/>
      <c r="AC40" s="403"/>
      <c r="AD40" s="403"/>
      <c r="AE40" s="403"/>
      <c r="AF40" s="403"/>
      <c r="AG40" s="403"/>
      <c r="AH40" s="403"/>
      <c r="AI40" s="403"/>
      <c r="AJ40" s="403"/>
      <c r="AK40" s="403"/>
      <c r="AL40" s="163"/>
      <c r="AM40" s="402" t="str">
        <f t="shared" si="0"/>
        <v/>
      </c>
      <c r="AN40" s="402"/>
      <c r="AO40" s="403"/>
      <c r="AP40" s="403"/>
      <c r="AQ40" s="403"/>
      <c r="AR40" s="403"/>
      <c r="AS40" s="403"/>
      <c r="AT40" s="403"/>
      <c r="AU40" s="403"/>
      <c r="AV40" s="403"/>
      <c r="AW40" s="403"/>
      <c r="AX40" s="403"/>
      <c r="AY40" s="403"/>
      <c r="AZ40" s="403"/>
      <c r="BA40" s="403"/>
      <c r="BB40" s="403"/>
      <c r="BC40" s="403"/>
      <c r="BD40" s="163"/>
      <c r="BE40" s="402" t="str">
        <f t="shared" si="1"/>
        <v/>
      </c>
      <c r="BF40" s="402"/>
      <c r="BG40" s="403"/>
      <c r="BH40" s="403"/>
      <c r="BI40" s="403"/>
      <c r="BJ40" s="403"/>
      <c r="BK40" s="403"/>
      <c r="BL40" s="403"/>
      <c r="BM40" s="403"/>
      <c r="BN40" s="403"/>
      <c r="BO40" s="403"/>
      <c r="BP40" s="403"/>
      <c r="BQ40" s="403"/>
      <c r="BR40" s="403"/>
      <c r="BS40" s="403"/>
      <c r="BT40" s="403"/>
      <c r="BU40" s="403"/>
      <c r="BV40" s="163"/>
      <c r="BW40" s="402">
        <f t="shared" si="2"/>
        <v>13</v>
      </c>
      <c r="BX40" s="402"/>
      <c r="BY40" s="403" t="str">
        <f>IF('各会計、関係団体の財政状況及び健全化判断比率'!B74="","",'各会計、関係団体の財政状況及び健全化判断比率'!B74)</f>
        <v>愛知県後期高齢者医療広域連合（一般会計）</v>
      </c>
      <c r="BZ40" s="403"/>
      <c r="CA40" s="403"/>
      <c r="CB40" s="403"/>
      <c r="CC40" s="403"/>
      <c r="CD40" s="403"/>
      <c r="CE40" s="403"/>
      <c r="CF40" s="403"/>
      <c r="CG40" s="403"/>
      <c r="CH40" s="403"/>
      <c r="CI40" s="403"/>
      <c r="CJ40" s="403"/>
      <c r="CK40" s="403"/>
      <c r="CL40" s="403"/>
      <c r="CM40" s="403"/>
      <c r="CN40" s="163"/>
      <c r="CO40" s="402" t="str">
        <f t="shared" si="3"/>
        <v/>
      </c>
      <c r="CP40" s="402"/>
      <c r="CQ40" s="403" t="str">
        <f>IF('各会計、関係団体の財政状況及び健全化判断比率'!BS13="","",'各会計、関係団体の財政状況及び健全化判断比率'!BS13)</f>
        <v/>
      </c>
      <c r="CR40" s="403"/>
      <c r="CS40" s="403"/>
      <c r="CT40" s="403"/>
      <c r="CU40" s="403"/>
      <c r="CV40" s="403"/>
      <c r="CW40" s="403"/>
      <c r="CX40" s="403"/>
      <c r="CY40" s="403"/>
      <c r="CZ40" s="403"/>
      <c r="DA40" s="403"/>
      <c r="DB40" s="403"/>
      <c r="DC40" s="403"/>
      <c r="DD40" s="403"/>
      <c r="DE40" s="403"/>
      <c r="DG40" s="400" t="str">
        <f>IF('各会計、関係団体の財政状況及び健全化判断比率'!BR13="","",'各会計、関係団体の財政状況及び健全化判断比率'!BR13)</f>
        <v/>
      </c>
      <c r="DH40" s="400"/>
      <c r="DI40" s="190"/>
    </row>
    <row r="41" spans="1:113" ht="32.25" customHeight="1" x14ac:dyDescent="0.2">
      <c r="A41" s="163"/>
      <c r="B41" s="187"/>
      <c r="C41" s="402" t="str">
        <f t="shared" si="5"/>
        <v/>
      </c>
      <c r="D41" s="402"/>
      <c r="E41" s="403" t="str">
        <f>IF('各会計、関係団体の財政状況及び健全化判断比率'!B14="","",'各会計、関係団体の財政状況及び健全化判断比率'!B14)</f>
        <v/>
      </c>
      <c r="F41" s="403"/>
      <c r="G41" s="403"/>
      <c r="H41" s="403"/>
      <c r="I41" s="403"/>
      <c r="J41" s="403"/>
      <c r="K41" s="403"/>
      <c r="L41" s="403"/>
      <c r="M41" s="403"/>
      <c r="N41" s="403"/>
      <c r="O41" s="403"/>
      <c r="P41" s="403"/>
      <c r="Q41" s="403"/>
      <c r="R41" s="403"/>
      <c r="S41" s="403"/>
      <c r="T41" s="163"/>
      <c r="U41" s="402" t="str">
        <f t="shared" si="4"/>
        <v/>
      </c>
      <c r="V41" s="402"/>
      <c r="W41" s="403"/>
      <c r="X41" s="403"/>
      <c r="Y41" s="403"/>
      <c r="Z41" s="403"/>
      <c r="AA41" s="403"/>
      <c r="AB41" s="403"/>
      <c r="AC41" s="403"/>
      <c r="AD41" s="403"/>
      <c r="AE41" s="403"/>
      <c r="AF41" s="403"/>
      <c r="AG41" s="403"/>
      <c r="AH41" s="403"/>
      <c r="AI41" s="403"/>
      <c r="AJ41" s="403"/>
      <c r="AK41" s="403"/>
      <c r="AL41" s="163"/>
      <c r="AM41" s="402" t="str">
        <f t="shared" si="0"/>
        <v/>
      </c>
      <c r="AN41" s="402"/>
      <c r="AO41" s="403"/>
      <c r="AP41" s="403"/>
      <c r="AQ41" s="403"/>
      <c r="AR41" s="403"/>
      <c r="AS41" s="403"/>
      <c r="AT41" s="403"/>
      <c r="AU41" s="403"/>
      <c r="AV41" s="403"/>
      <c r="AW41" s="403"/>
      <c r="AX41" s="403"/>
      <c r="AY41" s="403"/>
      <c r="AZ41" s="403"/>
      <c r="BA41" s="403"/>
      <c r="BB41" s="403"/>
      <c r="BC41" s="403"/>
      <c r="BD41" s="163"/>
      <c r="BE41" s="402" t="str">
        <f t="shared" si="1"/>
        <v/>
      </c>
      <c r="BF41" s="402"/>
      <c r="BG41" s="403"/>
      <c r="BH41" s="403"/>
      <c r="BI41" s="403"/>
      <c r="BJ41" s="403"/>
      <c r="BK41" s="403"/>
      <c r="BL41" s="403"/>
      <c r="BM41" s="403"/>
      <c r="BN41" s="403"/>
      <c r="BO41" s="403"/>
      <c r="BP41" s="403"/>
      <c r="BQ41" s="403"/>
      <c r="BR41" s="403"/>
      <c r="BS41" s="403"/>
      <c r="BT41" s="403"/>
      <c r="BU41" s="403"/>
      <c r="BV41" s="163"/>
      <c r="BW41" s="402">
        <f t="shared" si="2"/>
        <v>14</v>
      </c>
      <c r="BX41" s="402"/>
      <c r="BY41" s="403" t="str">
        <f>IF('各会計、関係団体の財政状況及び健全化判断比率'!B75="","",'各会計、関係団体の財政状況及び健全化判断比率'!B75)</f>
        <v>愛知県後期高齢者医療広域連合（後期高齢者医療特別会計）</v>
      </c>
      <c r="BZ41" s="403"/>
      <c r="CA41" s="403"/>
      <c r="CB41" s="403"/>
      <c r="CC41" s="403"/>
      <c r="CD41" s="403"/>
      <c r="CE41" s="403"/>
      <c r="CF41" s="403"/>
      <c r="CG41" s="403"/>
      <c r="CH41" s="403"/>
      <c r="CI41" s="403"/>
      <c r="CJ41" s="403"/>
      <c r="CK41" s="403"/>
      <c r="CL41" s="403"/>
      <c r="CM41" s="403"/>
      <c r="CN41" s="163"/>
      <c r="CO41" s="402" t="str">
        <f t="shared" si="3"/>
        <v/>
      </c>
      <c r="CP41" s="402"/>
      <c r="CQ41" s="403" t="str">
        <f>IF('各会計、関係団体の財政状況及び健全化判断比率'!BS14="","",'各会計、関係団体の財政状況及び健全化判断比率'!BS14)</f>
        <v/>
      </c>
      <c r="CR41" s="403"/>
      <c r="CS41" s="403"/>
      <c r="CT41" s="403"/>
      <c r="CU41" s="403"/>
      <c r="CV41" s="403"/>
      <c r="CW41" s="403"/>
      <c r="CX41" s="403"/>
      <c r="CY41" s="403"/>
      <c r="CZ41" s="403"/>
      <c r="DA41" s="403"/>
      <c r="DB41" s="403"/>
      <c r="DC41" s="403"/>
      <c r="DD41" s="403"/>
      <c r="DE41" s="403"/>
      <c r="DG41" s="400" t="str">
        <f>IF('各会計、関係団体の財政状況及び健全化判断比率'!BR14="","",'各会計、関係団体の財政状況及び健全化判断比率'!BR14)</f>
        <v/>
      </c>
      <c r="DH41" s="400"/>
      <c r="DI41" s="190"/>
    </row>
    <row r="42" spans="1:113" ht="32.25" customHeight="1" x14ac:dyDescent="0.2">
      <c r="B42" s="187"/>
      <c r="C42" s="402" t="str">
        <f t="shared" si="5"/>
        <v/>
      </c>
      <c r="D42" s="402"/>
      <c r="E42" s="403" t="str">
        <f>IF('各会計、関係団体の財政状況及び健全化判断比率'!B15="","",'各会計、関係団体の財政状況及び健全化判断比率'!B15)</f>
        <v/>
      </c>
      <c r="F42" s="403"/>
      <c r="G42" s="403"/>
      <c r="H42" s="403"/>
      <c r="I42" s="403"/>
      <c r="J42" s="403"/>
      <c r="K42" s="403"/>
      <c r="L42" s="403"/>
      <c r="M42" s="403"/>
      <c r="N42" s="403"/>
      <c r="O42" s="403"/>
      <c r="P42" s="403"/>
      <c r="Q42" s="403"/>
      <c r="R42" s="403"/>
      <c r="S42" s="403"/>
      <c r="T42" s="163"/>
      <c r="U42" s="402" t="str">
        <f t="shared" si="4"/>
        <v/>
      </c>
      <c r="V42" s="402"/>
      <c r="W42" s="403"/>
      <c r="X42" s="403"/>
      <c r="Y42" s="403"/>
      <c r="Z42" s="403"/>
      <c r="AA42" s="403"/>
      <c r="AB42" s="403"/>
      <c r="AC42" s="403"/>
      <c r="AD42" s="403"/>
      <c r="AE42" s="403"/>
      <c r="AF42" s="403"/>
      <c r="AG42" s="403"/>
      <c r="AH42" s="403"/>
      <c r="AI42" s="403"/>
      <c r="AJ42" s="403"/>
      <c r="AK42" s="403"/>
      <c r="AL42" s="163"/>
      <c r="AM42" s="402" t="str">
        <f t="shared" si="0"/>
        <v/>
      </c>
      <c r="AN42" s="402"/>
      <c r="AO42" s="403"/>
      <c r="AP42" s="403"/>
      <c r="AQ42" s="403"/>
      <c r="AR42" s="403"/>
      <c r="AS42" s="403"/>
      <c r="AT42" s="403"/>
      <c r="AU42" s="403"/>
      <c r="AV42" s="403"/>
      <c r="AW42" s="403"/>
      <c r="AX42" s="403"/>
      <c r="AY42" s="403"/>
      <c r="AZ42" s="403"/>
      <c r="BA42" s="403"/>
      <c r="BB42" s="403"/>
      <c r="BC42" s="403"/>
      <c r="BD42" s="163"/>
      <c r="BE42" s="402" t="str">
        <f t="shared" si="1"/>
        <v/>
      </c>
      <c r="BF42" s="402"/>
      <c r="BG42" s="403"/>
      <c r="BH42" s="403"/>
      <c r="BI42" s="403"/>
      <c r="BJ42" s="403"/>
      <c r="BK42" s="403"/>
      <c r="BL42" s="403"/>
      <c r="BM42" s="403"/>
      <c r="BN42" s="403"/>
      <c r="BO42" s="403"/>
      <c r="BP42" s="403"/>
      <c r="BQ42" s="403"/>
      <c r="BR42" s="403"/>
      <c r="BS42" s="403"/>
      <c r="BT42" s="403"/>
      <c r="BU42" s="403"/>
      <c r="BV42" s="163"/>
      <c r="BW42" s="402" t="str">
        <f t="shared" si="2"/>
        <v/>
      </c>
      <c r="BX42" s="402"/>
      <c r="BY42" s="403" t="str">
        <f>IF('各会計、関係団体の財政状況及び健全化判断比率'!B76="","",'各会計、関係団体の財政状況及び健全化判断比率'!B76)</f>
        <v/>
      </c>
      <c r="BZ42" s="403"/>
      <c r="CA42" s="403"/>
      <c r="CB42" s="403"/>
      <c r="CC42" s="403"/>
      <c r="CD42" s="403"/>
      <c r="CE42" s="403"/>
      <c r="CF42" s="403"/>
      <c r="CG42" s="403"/>
      <c r="CH42" s="403"/>
      <c r="CI42" s="403"/>
      <c r="CJ42" s="403"/>
      <c r="CK42" s="403"/>
      <c r="CL42" s="403"/>
      <c r="CM42" s="403"/>
      <c r="CN42" s="163"/>
      <c r="CO42" s="402" t="str">
        <f t="shared" si="3"/>
        <v/>
      </c>
      <c r="CP42" s="402"/>
      <c r="CQ42" s="403" t="str">
        <f>IF('各会計、関係団体の財政状況及び健全化判断比率'!BS15="","",'各会計、関係団体の財政状況及び健全化判断比率'!BS15)</f>
        <v/>
      </c>
      <c r="CR42" s="403"/>
      <c r="CS42" s="403"/>
      <c r="CT42" s="403"/>
      <c r="CU42" s="403"/>
      <c r="CV42" s="403"/>
      <c r="CW42" s="403"/>
      <c r="CX42" s="403"/>
      <c r="CY42" s="403"/>
      <c r="CZ42" s="403"/>
      <c r="DA42" s="403"/>
      <c r="DB42" s="403"/>
      <c r="DC42" s="403"/>
      <c r="DD42" s="403"/>
      <c r="DE42" s="403"/>
      <c r="DG42" s="400" t="str">
        <f>IF('各会計、関係団体の財政状況及び健全化判断比率'!BR15="","",'各会計、関係団体の財政状況及び健全化判断比率'!BR15)</f>
        <v/>
      </c>
      <c r="DH42" s="400"/>
      <c r="DI42" s="190"/>
    </row>
    <row r="43" spans="1:113" ht="32.25" customHeight="1" x14ac:dyDescent="0.2">
      <c r="B43" s="187"/>
      <c r="C43" s="402" t="str">
        <f t="shared" si="5"/>
        <v/>
      </c>
      <c r="D43" s="402"/>
      <c r="E43" s="403" t="str">
        <f>IF('各会計、関係団体の財政状況及び健全化判断比率'!B16="","",'各会計、関係団体の財政状況及び健全化判断比率'!B16)</f>
        <v/>
      </c>
      <c r="F43" s="403"/>
      <c r="G43" s="403"/>
      <c r="H43" s="403"/>
      <c r="I43" s="403"/>
      <c r="J43" s="403"/>
      <c r="K43" s="403"/>
      <c r="L43" s="403"/>
      <c r="M43" s="403"/>
      <c r="N43" s="403"/>
      <c r="O43" s="403"/>
      <c r="P43" s="403"/>
      <c r="Q43" s="403"/>
      <c r="R43" s="403"/>
      <c r="S43" s="403"/>
      <c r="T43" s="163"/>
      <c r="U43" s="402" t="str">
        <f t="shared" si="4"/>
        <v/>
      </c>
      <c r="V43" s="402"/>
      <c r="W43" s="403"/>
      <c r="X43" s="403"/>
      <c r="Y43" s="403"/>
      <c r="Z43" s="403"/>
      <c r="AA43" s="403"/>
      <c r="AB43" s="403"/>
      <c r="AC43" s="403"/>
      <c r="AD43" s="403"/>
      <c r="AE43" s="403"/>
      <c r="AF43" s="403"/>
      <c r="AG43" s="403"/>
      <c r="AH43" s="403"/>
      <c r="AI43" s="403"/>
      <c r="AJ43" s="403"/>
      <c r="AK43" s="403"/>
      <c r="AL43" s="163"/>
      <c r="AM43" s="402" t="str">
        <f t="shared" si="0"/>
        <v/>
      </c>
      <c r="AN43" s="402"/>
      <c r="AO43" s="403"/>
      <c r="AP43" s="403"/>
      <c r="AQ43" s="403"/>
      <c r="AR43" s="403"/>
      <c r="AS43" s="403"/>
      <c r="AT43" s="403"/>
      <c r="AU43" s="403"/>
      <c r="AV43" s="403"/>
      <c r="AW43" s="403"/>
      <c r="AX43" s="403"/>
      <c r="AY43" s="403"/>
      <c r="AZ43" s="403"/>
      <c r="BA43" s="403"/>
      <c r="BB43" s="403"/>
      <c r="BC43" s="403"/>
      <c r="BD43" s="163"/>
      <c r="BE43" s="402" t="str">
        <f t="shared" si="1"/>
        <v/>
      </c>
      <c r="BF43" s="402"/>
      <c r="BG43" s="403"/>
      <c r="BH43" s="403"/>
      <c r="BI43" s="403"/>
      <c r="BJ43" s="403"/>
      <c r="BK43" s="403"/>
      <c r="BL43" s="403"/>
      <c r="BM43" s="403"/>
      <c r="BN43" s="403"/>
      <c r="BO43" s="403"/>
      <c r="BP43" s="403"/>
      <c r="BQ43" s="403"/>
      <c r="BR43" s="403"/>
      <c r="BS43" s="403"/>
      <c r="BT43" s="403"/>
      <c r="BU43" s="403"/>
      <c r="BV43" s="163"/>
      <c r="BW43" s="402" t="str">
        <f t="shared" si="2"/>
        <v/>
      </c>
      <c r="BX43" s="402"/>
      <c r="BY43" s="403" t="str">
        <f>IF('各会計、関係団体の財政状況及び健全化判断比率'!B77="","",'各会計、関係団体の財政状況及び健全化判断比率'!B77)</f>
        <v/>
      </c>
      <c r="BZ43" s="403"/>
      <c r="CA43" s="403"/>
      <c r="CB43" s="403"/>
      <c r="CC43" s="403"/>
      <c r="CD43" s="403"/>
      <c r="CE43" s="403"/>
      <c r="CF43" s="403"/>
      <c r="CG43" s="403"/>
      <c r="CH43" s="403"/>
      <c r="CI43" s="403"/>
      <c r="CJ43" s="403"/>
      <c r="CK43" s="403"/>
      <c r="CL43" s="403"/>
      <c r="CM43" s="403"/>
      <c r="CN43" s="163"/>
      <c r="CO43" s="402" t="str">
        <f t="shared" si="3"/>
        <v/>
      </c>
      <c r="CP43" s="402"/>
      <c r="CQ43" s="403" t="str">
        <f>IF('各会計、関係団体の財政状況及び健全化判断比率'!BS16="","",'各会計、関係団体の財政状況及び健全化判断比率'!BS16)</f>
        <v/>
      </c>
      <c r="CR43" s="403"/>
      <c r="CS43" s="403"/>
      <c r="CT43" s="403"/>
      <c r="CU43" s="403"/>
      <c r="CV43" s="403"/>
      <c r="CW43" s="403"/>
      <c r="CX43" s="403"/>
      <c r="CY43" s="403"/>
      <c r="CZ43" s="403"/>
      <c r="DA43" s="403"/>
      <c r="DB43" s="403"/>
      <c r="DC43" s="403"/>
      <c r="DD43" s="403"/>
      <c r="DE43" s="403"/>
      <c r="DG43" s="400" t="str">
        <f>IF('各会計、関係団体の財政状況及び健全化判断比率'!BR16="","",'各会計、関係団体の財政状況及び健全化判断比率'!BR16)</f>
        <v/>
      </c>
      <c r="DH43" s="400"/>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399" t="s">
        <v>195</v>
      </c>
      <c r="F46" s="399"/>
      <c r="G46" s="399"/>
      <c r="H46" s="399"/>
      <c r="I46" s="399"/>
      <c r="J46" s="399"/>
      <c r="K46" s="399"/>
      <c r="L46" s="399"/>
      <c r="M46" s="399"/>
      <c r="N46" s="399"/>
      <c r="O46" s="399"/>
      <c r="P46" s="399"/>
      <c r="Q46" s="399"/>
      <c r="R46" s="399"/>
      <c r="S46" s="399"/>
      <c r="T46" s="399"/>
      <c r="U46" s="399"/>
      <c r="V46" s="399"/>
      <c r="W46" s="399"/>
      <c r="X46" s="399"/>
      <c r="Y46" s="399"/>
      <c r="Z46" s="399"/>
      <c r="AA46" s="399"/>
      <c r="AB46" s="399"/>
      <c r="AC46" s="399"/>
      <c r="AD46" s="399"/>
      <c r="AE46" s="399"/>
      <c r="AF46" s="399"/>
      <c r="AG46" s="399"/>
      <c r="AH46" s="399"/>
      <c r="AI46" s="399"/>
      <c r="AJ46" s="399"/>
      <c r="AK46" s="399"/>
      <c r="AL46" s="399"/>
      <c r="AM46" s="399"/>
      <c r="AN46" s="399"/>
      <c r="AO46" s="399"/>
      <c r="AP46" s="399"/>
      <c r="AQ46" s="399"/>
      <c r="AR46" s="399"/>
      <c r="AS46" s="399"/>
      <c r="AT46" s="399"/>
      <c r="AU46" s="399"/>
      <c r="AV46" s="399"/>
      <c r="AW46" s="399"/>
      <c r="AX46" s="399"/>
      <c r="AY46" s="399"/>
      <c r="AZ46" s="399"/>
      <c r="BA46" s="399"/>
      <c r="BB46" s="399"/>
      <c r="BC46" s="399"/>
      <c r="BD46" s="399"/>
      <c r="BE46" s="399"/>
      <c r="BF46" s="399"/>
      <c r="BG46" s="399"/>
      <c r="BH46" s="399"/>
      <c r="BI46" s="399"/>
      <c r="BJ46" s="399"/>
      <c r="BK46" s="399"/>
      <c r="BL46" s="399"/>
      <c r="BM46" s="399"/>
      <c r="BN46" s="399"/>
      <c r="BO46" s="399"/>
      <c r="BP46" s="399"/>
      <c r="BQ46" s="399"/>
      <c r="BR46" s="399"/>
      <c r="BS46" s="399"/>
      <c r="BT46" s="399"/>
      <c r="BU46" s="399"/>
      <c r="BV46" s="399"/>
      <c r="BW46" s="399"/>
      <c r="BX46" s="399"/>
      <c r="BY46" s="399"/>
      <c r="BZ46" s="399"/>
      <c r="CA46" s="399"/>
      <c r="CB46" s="399"/>
      <c r="CC46" s="399"/>
      <c r="CD46" s="399"/>
      <c r="CE46" s="399"/>
      <c r="CF46" s="399"/>
      <c r="CG46" s="399"/>
      <c r="CH46" s="399"/>
      <c r="CI46" s="399"/>
      <c r="CJ46" s="399"/>
      <c r="CK46" s="399"/>
      <c r="CL46" s="399"/>
      <c r="CM46" s="399"/>
      <c r="CN46" s="399"/>
      <c r="CO46" s="399"/>
      <c r="CP46" s="399"/>
      <c r="CQ46" s="399"/>
      <c r="CR46" s="399"/>
      <c r="CS46" s="399"/>
      <c r="CT46" s="399"/>
      <c r="CU46" s="399"/>
      <c r="CV46" s="399"/>
      <c r="CW46" s="399"/>
      <c r="CX46" s="399"/>
      <c r="CY46" s="399"/>
      <c r="CZ46" s="399"/>
      <c r="DA46" s="399"/>
      <c r="DB46" s="399"/>
      <c r="DC46" s="399"/>
      <c r="DD46" s="399"/>
      <c r="DE46" s="399"/>
      <c r="DF46" s="399"/>
      <c r="DG46" s="399"/>
      <c r="DH46" s="399"/>
      <c r="DI46" s="399"/>
    </row>
    <row r="47" spans="1:113" x14ac:dyDescent="0.2">
      <c r="E47" s="399" t="s">
        <v>196</v>
      </c>
      <c r="F47" s="399"/>
      <c r="G47" s="399"/>
      <c r="H47" s="399"/>
      <c r="I47" s="399"/>
      <c r="J47" s="399"/>
      <c r="K47" s="399"/>
      <c r="L47" s="399"/>
      <c r="M47" s="399"/>
      <c r="N47" s="399"/>
      <c r="O47" s="399"/>
      <c r="P47" s="399"/>
      <c r="Q47" s="399"/>
      <c r="R47" s="399"/>
      <c r="S47" s="399"/>
      <c r="T47" s="399"/>
      <c r="U47" s="399"/>
      <c r="V47" s="399"/>
      <c r="W47" s="399"/>
      <c r="X47" s="399"/>
      <c r="Y47" s="399"/>
      <c r="Z47" s="399"/>
      <c r="AA47" s="399"/>
      <c r="AB47" s="399"/>
      <c r="AC47" s="399"/>
      <c r="AD47" s="399"/>
      <c r="AE47" s="399"/>
      <c r="AF47" s="399"/>
      <c r="AG47" s="399"/>
      <c r="AH47" s="399"/>
      <c r="AI47" s="399"/>
      <c r="AJ47" s="399"/>
      <c r="AK47" s="399"/>
      <c r="AL47" s="399"/>
      <c r="AM47" s="399"/>
      <c r="AN47" s="399"/>
      <c r="AO47" s="399"/>
      <c r="AP47" s="399"/>
      <c r="AQ47" s="399"/>
      <c r="AR47" s="399"/>
      <c r="AS47" s="399"/>
      <c r="AT47" s="399"/>
      <c r="AU47" s="399"/>
      <c r="AV47" s="399"/>
      <c r="AW47" s="399"/>
      <c r="AX47" s="399"/>
      <c r="AY47" s="399"/>
      <c r="AZ47" s="399"/>
      <c r="BA47" s="399"/>
      <c r="BB47" s="399"/>
      <c r="BC47" s="399"/>
      <c r="BD47" s="399"/>
      <c r="BE47" s="399"/>
      <c r="BF47" s="399"/>
      <c r="BG47" s="399"/>
      <c r="BH47" s="399"/>
      <c r="BI47" s="399"/>
      <c r="BJ47" s="399"/>
      <c r="BK47" s="399"/>
      <c r="BL47" s="399"/>
      <c r="BM47" s="399"/>
      <c r="BN47" s="399"/>
      <c r="BO47" s="399"/>
      <c r="BP47" s="399"/>
      <c r="BQ47" s="399"/>
      <c r="BR47" s="399"/>
      <c r="BS47" s="399"/>
      <c r="BT47" s="399"/>
      <c r="BU47" s="399"/>
      <c r="BV47" s="399"/>
      <c r="BW47" s="399"/>
      <c r="BX47" s="399"/>
      <c r="BY47" s="399"/>
      <c r="BZ47" s="399"/>
      <c r="CA47" s="399"/>
      <c r="CB47" s="399"/>
      <c r="CC47" s="399"/>
      <c r="CD47" s="399"/>
      <c r="CE47" s="399"/>
      <c r="CF47" s="399"/>
      <c r="CG47" s="399"/>
      <c r="CH47" s="399"/>
      <c r="CI47" s="399"/>
      <c r="CJ47" s="399"/>
      <c r="CK47" s="399"/>
      <c r="CL47" s="399"/>
      <c r="CM47" s="399"/>
      <c r="CN47" s="399"/>
      <c r="CO47" s="399"/>
      <c r="CP47" s="399"/>
      <c r="CQ47" s="399"/>
      <c r="CR47" s="399"/>
      <c r="CS47" s="399"/>
      <c r="CT47" s="399"/>
      <c r="CU47" s="399"/>
      <c r="CV47" s="399"/>
      <c r="CW47" s="399"/>
      <c r="CX47" s="399"/>
      <c r="CY47" s="399"/>
      <c r="CZ47" s="399"/>
      <c r="DA47" s="399"/>
      <c r="DB47" s="399"/>
      <c r="DC47" s="399"/>
      <c r="DD47" s="399"/>
      <c r="DE47" s="399"/>
      <c r="DF47" s="399"/>
      <c r="DG47" s="399"/>
      <c r="DH47" s="399"/>
      <c r="DI47" s="399"/>
    </row>
    <row r="48" spans="1:113" x14ac:dyDescent="0.2">
      <c r="E48" s="399" t="s">
        <v>197</v>
      </c>
      <c r="F48" s="399"/>
      <c r="G48" s="399"/>
      <c r="H48" s="399"/>
      <c r="I48" s="399"/>
      <c r="J48" s="399"/>
      <c r="K48" s="399"/>
      <c r="L48" s="399"/>
      <c r="M48" s="399"/>
      <c r="N48" s="399"/>
      <c r="O48" s="399"/>
      <c r="P48" s="399"/>
      <c r="Q48" s="399"/>
      <c r="R48" s="399"/>
      <c r="S48" s="399"/>
      <c r="T48" s="399"/>
      <c r="U48" s="399"/>
      <c r="V48" s="399"/>
      <c r="W48" s="399"/>
      <c r="X48" s="399"/>
      <c r="Y48" s="399"/>
      <c r="Z48" s="399"/>
      <c r="AA48" s="399"/>
      <c r="AB48" s="399"/>
      <c r="AC48" s="399"/>
      <c r="AD48" s="399"/>
      <c r="AE48" s="399"/>
      <c r="AF48" s="399"/>
      <c r="AG48" s="399"/>
      <c r="AH48" s="399"/>
      <c r="AI48" s="399"/>
      <c r="AJ48" s="399"/>
      <c r="AK48" s="399"/>
      <c r="AL48" s="399"/>
      <c r="AM48" s="399"/>
      <c r="AN48" s="399"/>
      <c r="AO48" s="399"/>
      <c r="AP48" s="399"/>
      <c r="AQ48" s="399"/>
      <c r="AR48" s="399"/>
      <c r="AS48" s="399"/>
      <c r="AT48" s="399"/>
      <c r="AU48" s="399"/>
      <c r="AV48" s="399"/>
      <c r="AW48" s="399"/>
      <c r="AX48" s="399"/>
      <c r="AY48" s="399"/>
      <c r="AZ48" s="399"/>
      <c r="BA48" s="399"/>
      <c r="BB48" s="399"/>
      <c r="BC48" s="399"/>
      <c r="BD48" s="399"/>
      <c r="BE48" s="399"/>
      <c r="BF48" s="399"/>
      <c r="BG48" s="399"/>
      <c r="BH48" s="399"/>
      <c r="BI48" s="399"/>
      <c r="BJ48" s="399"/>
      <c r="BK48" s="399"/>
      <c r="BL48" s="399"/>
      <c r="BM48" s="399"/>
      <c r="BN48" s="399"/>
      <c r="BO48" s="399"/>
      <c r="BP48" s="399"/>
      <c r="BQ48" s="399"/>
      <c r="BR48" s="399"/>
      <c r="BS48" s="399"/>
      <c r="BT48" s="399"/>
      <c r="BU48" s="399"/>
      <c r="BV48" s="399"/>
      <c r="BW48" s="399"/>
      <c r="BX48" s="399"/>
      <c r="BY48" s="399"/>
      <c r="BZ48" s="399"/>
      <c r="CA48" s="399"/>
      <c r="CB48" s="399"/>
      <c r="CC48" s="399"/>
      <c r="CD48" s="399"/>
      <c r="CE48" s="399"/>
      <c r="CF48" s="399"/>
      <c r="CG48" s="399"/>
      <c r="CH48" s="399"/>
      <c r="CI48" s="399"/>
      <c r="CJ48" s="399"/>
      <c r="CK48" s="399"/>
      <c r="CL48" s="399"/>
      <c r="CM48" s="399"/>
      <c r="CN48" s="399"/>
      <c r="CO48" s="399"/>
      <c r="CP48" s="399"/>
      <c r="CQ48" s="399"/>
      <c r="CR48" s="399"/>
      <c r="CS48" s="399"/>
      <c r="CT48" s="399"/>
      <c r="CU48" s="399"/>
      <c r="CV48" s="399"/>
      <c r="CW48" s="399"/>
      <c r="CX48" s="399"/>
      <c r="CY48" s="399"/>
      <c r="CZ48" s="399"/>
      <c r="DA48" s="399"/>
      <c r="DB48" s="399"/>
      <c r="DC48" s="399"/>
      <c r="DD48" s="399"/>
      <c r="DE48" s="399"/>
      <c r="DF48" s="399"/>
      <c r="DG48" s="399"/>
      <c r="DH48" s="399"/>
      <c r="DI48" s="399"/>
    </row>
    <row r="49" spans="5:113" x14ac:dyDescent="0.2">
      <c r="E49" s="401" t="s">
        <v>198</v>
      </c>
      <c r="F49" s="401"/>
      <c r="G49" s="401"/>
      <c r="H49" s="401"/>
      <c r="I49" s="401"/>
      <c r="J49" s="401"/>
      <c r="K49" s="401"/>
      <c r="L49" s="401"/>
      <c r="M49" s="401"/>
      <c r="N49" s="401"/>
      <c r="O49" s="401"/>
      <c r="P49" s="401"/>
      <c r="Q49" s="401"/>
      <c r="R49" s="401"/>
      <c r="S49" s="401"/>
      <c r="T49" s="401"/>
      <c r="U49" s="401"/>
      <c r="V49" s="401"/>
      <c r="W49" s="401"/>
      <c r="X49" s="401"/>
      <c r="Y49" s="401"/>
      <c r="Z49" s="401"/>
      <c r="AA49" s="401"/>
      <c r="AB49" s="401"/>
      <c r="AC49" s="401"/>
      <c r="AD49" s="401"/>
      <c r="AE49" s="401"/>
      <c r="AF49" s="401"/>
      <c r="AG49" s="401"/>
      <c r="AH49" s="401"/>
      <c r="AI49" s="401"/>
      <c r="AJ49" s="401"/>
      <c r="AK49" s="401"/>
      <c r="AL49" s="401"/>
      <c r="AM49" s="401"/>
      <c r="AN49" s="401"/>
      <c r="AO49" s="401"/>
      <c r="AP49" s="401"/>
      <c r="AQ49" s="401"/>
      <c r="AR49" s="401"/>
      <c r="AS49" s="401"/>
      <c r="AT49" s="401"/>
      <c r="AU49" s="401"/>
      <c r="AV49" s="401"/>
      <c r="AW49" s="401"/>
      <c r="AX49" s="401"/>
      <c r="AY49" s="401"/>
      <c r="AZ49" s="401"/>
      <c r="BA49" s="401"/>
      <c r="BB49" s="401"/>
      <c r="BC49" s="401"/>
      <c r="BD49" s="401"/>
      <c r="BE49" s="401"/>
      <c r="BF49" s="401"/>
      <c r="BG49" s="401"/>
      <c r="BH49" s="401"/>
      <c r="BI49" s="401"/>
      <c r="BJ49" s="401"/>
      <c r="BK49" s="401"/>
      <c r="BL49" s="401"/>
      <c r="BM49" s="401"/>
      <c r="BN49" s="401"/>
      <c r="BO49" s="401"/>
      <c r="BP49" s="401"/>
      <c r="BQ49" s="401"/>
      <c r="BR49" s="401"/>
      <c r="BS49" s="401"/>
      <c r="BT49" s="401"/>
      <c r="BU49" s="401"/>
      <c r="BV49" s="401"/>
      <c r="BW49" s="401"/>
      <c r="BX49" s="401"/>
      <c r="BY49" s="401"/>
      <c r="BZ49" s="401"/>
      <c r="CA49" s="401"/>
      <c r="CB49" s="401"/>
      <c r="CC49" s="401"/>
      <c r="CD49" s="401"/>
      <c r="CE49" s="401"/>
      <c r="CF49" s="401"/>
      <c r="CG49" s="401"/>
      <c r="CH49" s="401"/>
      <c r="CI49" s="401"/>
      <c r="CJ49" s="401"/>
      <c r="CK49" s="401"/>
      <c r="CL49" s="401"/>
      <c r="CM49" s="401"/>
      <c r="CN49" s="401"/>
      <c r="CO49" s="401"/>
      <c r="CP49" s="401"/>
      <c r="CQ49" s="401"/>
      <c r="CR49" s="401"/>
      <c r="CS49" s="401"/>
      <c r="CT49" s="401"/>
      <c r="CU49" s="401"/>
      <c r="CV49" s="401"/>
      <c r="CW49" s="401"/>
      <c r="CX49" s="401"/>
      <c r="CY49" s="401"/>
      <c r="CZ49" s="401"/>
      <c r="DA49" s="401"/>
      <c r="DB49" s="401"/>
      <c r="DC49" s="401"/>
      <c r="DD49" s="401"/>
      <c r="DE49" s="401"/>
      <c r="DF49" s="401"/>
      <c r="DG49" s="401"/>
      <c r="DH49" s="401"/>
      <c r="DI49" s="401"/>
    </row>
    <row r="50" spans="5:113" x14ac:dyDescent="0.2">
      <c r="E50" s="399" t="s">
        <v>199</v>
      </c>
      <c r="F50" s="399"/>
      <c r="G50" s="399"/>
      <c r="H50" s="399"/>
      <c r="I50" s="399"/>
      <c r="J50" s="399"/>
      <c r="K50" s="399"/>
      <c r="L50" s="399"/>
      <c r="M50" s="399"/>
      <c r="N50" s="399"/>
      <c r="O50" s="399"/>
      <c r="P50" s="399"/>
      <c r="Q50" s="399"/>
      <c r="R50" s="399"/>
      <c r="S50" s="399"/>
      <c r="T50" s="399"/>
      <c r="U50" s="399"/>
      <c r="V50" s="399"/>
      <c r="W50" s="399"/>
      <c r="X50" s="399"/>
      <c r="Y50" s="399"/>
      <c r="Z50" s="399"/>
      <c r="AA50" s="399"/>
      <c r="AB50" s="399"/>
      <c r="AC50" s="399"/>
      <c r="AD50" s="399"/>
      <c r="AE50" s="399"/>
      <c r="AF50" s="399"/>
      <c r="AG50" s="399"/>
      <c r="AH50" s="399"/>
      <c r="AI50" s="399"/>
      <c r="AJ50" s="399"/>
      <c r="AK50" s="399"/>
      <c r="AL50" s="399"/>
      <c r="AM50" s="399"/>
      <c r="AN50" s="399"/>
      <c r="AO50" s="399"/>
      <c r="AP50" s="399"/>
      <c r="AQ50" s="399"/>
      <c r="AR50" s="399"/>
      <c r="AS50" s="399"/>
      <c r="AT50" s="399"/>
      <c r="AU50" s="399"/>
      <c r="AV50" s="399"/>
      <c r="AW50" s="399"/>
      <c r="AX50" s="399"/>
      <c r="AY50" s="399"/>
      <c r="AZ50" s="399"/>
      <c r="BA50" s="399"/>
      <c r="BB50" s="399"/>
      <c r="BC50" s="399"/>
      <c r="BD50" s="399"/>
      <c r="BE50" s="399"/>
      <c r="BF50" s="399"/>
      <c r="BG50" s="399"/>
      <c r="BH50" s="399"/>
      <c r="BI50" s="399"/>
      <c r="BJ50" s="399"/>
      <c r="BK50" s="399"/>
      <c r="BL50" s="399"/>
      <c r="BM50" s="399"/>
      <c r="BN50" s="399"/>
      <c r="BO50" s="399"/>
      <c r="BP50" s="399"/>
      <c r="BQ50" s="399"/>
      <c r="BR50" s="399"/>
      <c r="BS50" s="399"/>
      <c r="BT50" s="399"/>
      <c r="BU50" s="399"/>
      <c r="BV50" s="399"/>
      <c r="BW50" s="399"/>
      <c r="BX50" s="399"/>
      <c r="BY50" s="399"/>
      <c r="BZ50" s="399"/>
      <c r="CA50" s="399"/>
      <c r="CB50" s="399"/>
      <c r="CC50" s="399"/>
      <c r="CD50" s="399"/>
      <c r="CE50" s="399"/>
      <c r="CF50" s="399"/>
      <c r="CG50" s="399"/>
      <c r="CH50" s="399"/>
      <c r="CI50" s="399"/>
      <c r="CJ50" s="399"/>
      <c r="CK50" s="399"/>
      <c r="CL50" s="399"/>
      <c r="CM50" s="399"/>
      <c r="CN50" s="399"/>
      <c r="CO50" s="399"/>
      <c r="CP50" s="399"/>
      <c r="CQ50" s="399"/>
      <c r="CR50" s="399"/>
      <c r="CS50" s="399"/>
      <c r="CT50" s="399"/>
      <c r="CU50" s="399"/>
      <c r="CV50" s="399"/>
      <c r="CW50" s="399"/>
      <c r="CX50" s="399"/>
      <c r="CY50" s="399"/>
      <c r="CZ50" s="399"/>
      <c r="DA50" s="399"/>
      <c r="DB50" s="399"/>
      <c r="DC50" s="399"/>
      <c r="DD50" s="399"/>
      <c r="DE50" s="399"/>
      <c r="DF50" s="399"/>
      <c r="DG50" s="399"/>
      <c r="DH50" s="399"/>
      <c r="DI50" s="399"/>
    </row>
    <row r="51" spans="5:113" x14ac:dyDescent="0.2">
      <c r="E51" s="399" t="s">
        <v>200</v>
      </c>
      <c r="F51" s="399"/>
      <c r="G51" s="399"/>
      <c r="H51" s="399"/>
      <c r="I51" s="399"/>
      <c r="J51" s="399"/>
      <c r="K51" s="399"/>
      <c r="L51" s="399"/>
      <c r="M51" s="399"/>
      <c r="N51" s="399"/>
      <c r="O51" s="399"/>
      <c r="P51" s="399"/>
      <c r="Q51" s="399"/>
      <c r="R51" s="399"/>
      <c r="S51" s="399"/>
      <c r="T51" s="399"/>
      <c r="U51" s="399"/>
      <c r="V51" s="399"/>
      <c r="W51" s="399"/>
      <c r="X51" s="399"/>
      <c r="Y51" s="399"/>
      <c r="Z51" s="399"/>
      <c r="AA51" s="399"/>
      <c r="AB51" s="399"/>
      <c r="AC51" s="399"/>
      <c r="AD51" s="399"/>
      <c r="AE51" s="399"/>
      <c r="AF51" s="399"/>
      <c r="AG51" s="399"/>
      <c r="AH51" s="399"/>
      <c r="AI51" s="399"/>
      <c r="AJ51" s="399"/>
      <c r="AK51" s="399"/>
      <c r="AL51" s="399"/>
      <c r="AM51" s="399"/>
      <c r="AN51" s="399"/>
      <c r="AO51" s="399"/>
      <c r="AP51" s="399"/>
      <c r="AQ51" s="399"/>
      <c r="AR51" s="399"/>
      <c r="AS51" s="399"/>
      <c r="AT51" s="399"/>
      <c r="AU51" s="399"/>
      <c r="AV51" s="399"/>
      <c r="AW51" s="399"/>
      <c r="AX51" s="399"/>
      <c r="AY51" s="399"/>
      <c r="AZ51" s="399"/>
      <c r="BA51" s="399"/>
      <c r="BB51" s="399"/>
      <c r="BC51" s="399"/>
      <c r="BD51" s="399"/>
      <c r="BE51" s="399"/>
      <c r="BF51" s="399"/>
      <c r="BG51" s="399"/>
      <c r="BH51" s="399"/>
      <c r="BI51" s="399"/>
      <c r="BJ51" s="399"/>
      <c r="BK51" s="399"/>
      <c r="BL51" s="399"/>
      <c r="BM51" s="399"/>
      <c r="BN51" s="399"/>
      <c r="BO51" s="399"/>
      <c r="BP51" s="399"/>
      <c r="BQ51" s="399"/>
      <c r="BR51" s="399"/>
      <c r="BS51" s="399"/>
      <c r="BT51" s="399"/>
      <c r="BU51" s="399"/>
      <c r="BV51" s="399"/>
      <c r="BW51" s="399"/>
      <c r="BX51" s="399"/>
      <c r="BY51" s="399"/>
      <c r="BZ51" s="399"/>
      <c r="CA51" s="399"/>
      <c r="CB51" s="399"/>
      <c r="CC51" s="399"/>
      <c r="CD51" s="399"/>
      <c r="CE51" s="399"/>
      <c r="CF51" s="399"/>
      <c r="CG51" s="399"/>
      <c r="CH51" s="399"/>
      <c r="CI51" s="399"/>
      <c r="CJ51" s="399"/>
      <c r="CK51" s="399"/>
      <c r="CL51" s="399"/>
      <c r="CM51" s="399"/>
      <c r="CN51" s="399"/>
      <c r="CO51" s="399"/>
      <c r="CP51" s="399"/>
      <c r="CQ51" s="399"/>
      <c r="CR51" s="399"/>
      <c r="CS51" s="399"/>
      <c r="CT51" s="399"/>
      <c r="CU51" s="399"/>
      <c r="CV51" s="399"/>
      <c r="CW51" s="399"/>
      <c r="CX51" s="399"/>
      <c r="CY51" s="399"/>
      <c r="CZ51" s="399"/>
      <c r="DA51" s="399"/>
      <c r="DB51" s="399"/>
      <c r="DC51" s="399"/>
      <c r="DD51" s="399"/>
      <c r="DE51" s="399"/>
      <c r="DF51" s="399"/>
      <c r="DG51" s="399"/>
      <c r="DH51" s="399"/>
      <c r="DI51" s="399"/>
    </row>
    <row r="52" spans="5:113" x14ac:dyDescent="0.2">
      <c r="E52" s="399" t="s">
        <v>201</v>
      </c>
      <c r="F52" s="399"/>
      <c r="G52" s="399"/>
      <c r="H52" s="399"/>
      <c r="I52" s="399"/>
      <c r="J52" s="399"/>
      <c r="K52" s="399"/>
      <c r="L52" s="399"/>
      <c r="M52" s="399"/>
      <c r="N52" s="399"/>
      <c r="O52" s="399"/>
      <c r="P52" s="399"/>
      <c r="Q52" s="399"/>
      <c r="R52" s="399"/>
      <c r="S52" s="399"/>
      <c r="T52" s="399"/>
      <c r="U52" s="399"/>
      <c r="V52" s="399"/>
      <c r="W52" s="399"/>
      <c r="X52" s="399"/>
      <c r="Y52" s="399"/>
      <c r="Z52" s="399"/>
      <c r="AA52" s="399"/>
      <c r="AB52" s="399"/>
      <c r="AC52" s="399"/>
      <c r="AD52" s="399"/>
      <c r="AE52" s="399"/>
      <c r="AF52" s="399"/>
      <c r="AG52" s="399"/>
      <c r="AH52" s="399"/>
      <c r="AI52" s="399"/>
      <c r="AJ52" s="399"/>
      <c r="AK52" s="399"/>
      <c r="AL52" s="399"/>
      <c r="AM52" s="399"/>
      <c r="AN52" s="399"/>
      <c r="AO52" s="399"/>
      <c r="AP52" s="399"/>
      <c r="AQ52" s="399"/>
      <c r="AR52" s="399"/>
      <c r="AS52" s="399"/>
      <c r="AT52" s="399"/>
      <c r="AU52" s="399"/>
      <c r="AV52" s="399"/>
      <c r="AW52" s="399"/>
      <c r="AX52" s="399"/>
      <c r="AY52" s="399"/>
      <c r="AZ52" s="399"/>
      <c r="BA52" s="399"/>
      <c r="BB52" s="399"/>
      <c r="BC52" s="399"/>
      <c r="BD52" s="399"/>
      <c r="BE52" s="399"/>
      <c r="BF52" s="399"/>
      <c r="BG52" s="399"/>
      <c r="BH52" s="399"/>
      <c r="BI52" s="399"/>
      <c r="BJ52" s="399"/>
      <c r="BK52" s="399"/>
      <c r="BL52" s="399"/>
      <c r="BM52" s="399"/>
      <c r="BN52" s="399"/>
      <c r="BO52" s="399"/>
      <c r="BP52" s="399"/>
      <c r="BQ52" s="399"/>
      <c r="BR52" s="399"/>
      <c r="BS52" s="399"/>
      <c r="BT52" s="399"/>
      <c r="BU52" s="399"/>
      <c r="BV52" s="399"/>
      <c r="BW52" s="399"/>
      <c r="BX52" s="399"/>
      <c r="BY52" s="399"/>
      <c r="BZ52" s="399"/>
      <c r="CA52" s="399"/>
      <c r="CB52" s="399"/>
      <c r="CC52" s="399"/>
      <c r="CD52" s="399"/>
      <c r="CE52" s="399"/>
      <c r="CF52" s="399"/>
      <c r="CG52" s="399"/>
      <c r="CH52" s="399"/>
      <c r="CI52" s="399"/>
      <c r="CJ52" s="399"/>
      <c r="CK52" s="399"/>
      <c r="CL52" s="399"/>
      <c r="CM52" s="399"/>
      <c r="CN52" s="399"/>
      <c r="CO52" s="399"/>
      <c r="CP52" s="399"/>
      <c r="CQ52" s="399"/>
      <c r="CR52" s="399"/>
      <c r="CS52" s="399"/>
      <c r="CT52" s="399"/>
      <c r="CU52" s="399"/>
      <c r="CV52" s="399"/>
      <c r="CW52" s="399"/>
      <c r="CX52" s="399"/>
      <c r="CY52" s="399"/>
      <c r="CZ52" s="399"/>
      <c r="DA52" s="399"/>
      <c r="DB52" s="399"/>
      <c r="DC52" s="399"/>
      <c r="DD52" s="399"/>
      <c r="DE52" s="399"/>
      <c r="DF52" s="399"/>
      <c r="DG52" s="399"/>
      <c r="DH52" s="399"/>
      <c r="DI52" s="399"/>
    </row>
    <row r="53" spans="5:113" x14ac:dyDescent="0.2">
      <c r="E53" s="399" t="s">
        <v>202</v>
      </c>
      <c r="F53" s="399"/>
      <c r="G53" s="399"/>
      <c r="H53" s="399"/>
      <c r="I53" s="399"/>
      <c r="J53" s="399"/>
      <c r="K53" s="399"/>
      <c r="L53" s="399"/>
      <c r="M53" s="399"/>
      <c r="N53" s="399"/>
      <c r="O53" s="399"/>
      <c r="P53" s="399"/>
      <c r="Q53" s="399"/>
      <c r="R53" s="399"/>
      <c r="S53" s="399"/>
      <c r="T53" s="399"/>
      <c r="U53" s="399"/>
      <c r="V53" s="399"/>
      <c r="W53" s="399"/>
      <c r="X53" s="399"/>
      <c r="Y53" s="399"/>
      <c r="Z53" s="399"/>
      <c r="AA53" s="399"/>
      <c r="AB53" s="399"/>
      <c r="AC53" s="399"/>
      <c r="AD53" s="399"/>
      <c r="AE53" s="399"/>
      <c r="AF53" s="399"/>
      <c r="AG53" s="399"/>
      <c r="AH53" s="399"/>
      <c r="AI53" s="399"/>
      <c r="AJ53" s="399"/>
      <c r="AK53" s="399"/>
      <c r="AL53" s="399"/>
      <c r="AM53" s="399"/>
      <c r="AN53" s="399"/>
      <c r="AO53" s="399"/>
      <c r="AP53" s="399"/>
      <c r="AQ53" s="399"/>
      <c r="AR53" s="399"/>
      <c r="AS53" s="399"/>
      <c r="AT53" s="399"/>
      <c r="AU53" s="399"/>
      <c r="AV53" s="399"/>
      <c r="AW53" s="399"/>
      <c r="AX53" s="399"/>
      <c r="AY53" s="399"/>
      <c r="AZ53" s="399"/>
      <c r="BA53" s="399"/>
      <c r="BB53" s="399"/>
      <c r="BC53" s="399"/>
      <c r="BD53" s="399"/>
      <c r="BE53" s="399"/>
      <c r="BF53" s="399"/>
      <c r="BG53" s="399"/>
      <c r="BH53" s="399"/>
      <c r="BI53" s="399"/>
      <c r="BJ53" s="399"/>
      <c r="BK53" s="399"/>
      <c r="BL53" s="399"/>
      <c r="BM53" s="399"/>
      <c r="BN53" s="399"/>
      <c r="BO53" s="399"/>
      <c r="BP53" s="399"/>
      <c r="BQ53" s="399"/>
      <c r="BR53" s="399"/>
      <c r="BS53" s="399"/>
      <c r="BT53" s="399"/>
      <c r="BU53" s="399"/>
      <c r="BV53" s="399"/>
      <c r="BW53" s="399"/>
      <c r="BX53" s="399"/>
      <c r="BY53" s="399"/>
      <c r="BZ53" s="399"/>
      <c r="CA53" s="399"/>
      <c r="CB53" s="399"/>
      <c r="CC53" s="399"/>
      <c r="CD53" s="399"/>
      <c r="CE53" s="399"/>
      <c r="CF53" s="399"/>
      <c r="CG53" s="399"/>
      <c r="CH53" s="399"/>
      <c r="CI53" s="399"/>
      <c r="CJ53" s="399"/>
      <c r="CK53" s="399"/>
      <c r="CL53" s="399"/>
      <c r="CM53" s="399"/>
      <c r="CN53" s="399"/>
      <c r="CO53" s="399"/>
      <c r="CP53" s="399"/>
      <c r="CQ53" s="399"/>
      <c r="CR53" s="399"/>
      <c r="CS53" s="399"/>
      <c r="CT53" s="399"/>
      <c r="CU53" s="399"/>
      <c r="CV53" s="399"/>
      <c r="CW53" s="399"/>
      <c r="CX53" s="399"/>
      <c r="CY53" s="399"/>
      <c r="CZ53" s="399"/>
      <c r="DA53" s="399"/>
      <c r="DB53" s="399"/>
      <c r="DC53" s="399"/>
      <c r="DD53" s="399"/>
      <c r="DE53" s="399"/>
      <c r="DF53" s="399"/>
      <c r="DG53" s="399"/>
      <c r="DH53" s="399"/>
      <c r="DI53" s="399"/>
    </row>
    <row r="54" spans="5:113" x14ac:dyDescent="0.2"/>
    <row r="55" spans="5:113" x14ac:dyDescent="0.2"/>
    <row r="56" spans="5:113" x14ac:dyDescent="0.2"/>
  </sheetData>
  <sheetProtection algorithmName="SHA-512" hashValue="EnQQkV/BX3tk7r+FsQWL8OIXUxBoXObOfV5NG7ion/hay673bNYk3F3cnv8j1uXHzSxR/9yb7o4UJg0SB/h6oQ==" saltValue="wf4W/W98dfCY1zOhmN5ky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52" t="s">
        <v>203</v>
      </c>
      <c r="DI1" s="753"/>
      <c r="DJ1" s="753"/>
      <c r="DK1" s="753"/>
      <c r="DL1" s="753"/>
      <c r="DM1" s="753"/>
      <c r="DN1" s="754"/>
      <c r="DO1" s="196"/>
      <c r="DP1" s="752" t="s">
        <v>204</v>
      </c>
      <c r="DQ1" s="753"/>
      <c r="DR1" s="753"/>
      <c r="DS1" s="753"/>
      <c r="DT1" s="753"/>
      <c r="DU1" s="753"/>
      <c r="DV1" s="753"/>
      <c r="DW1" s="753"/>
      <c r="DX1" s="753"/>
      <c r="DY1" s="753"/>
      <c r="DZ1" s="753"/>
      <c r="EA1" s="753"/>
      <c r="EB1" s="753"/>
      <c r="EC1" s="754"/>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708" t="s">
        <v>206</v>
      </c>
      <c r="C3" s="709"/>
      <c r="D3" s="709"/>
      <c r="E3" s="709"/>
      <c r="F3" s="709"/>
      <c r="G3" s="709"/>
      <c r="H3" s="709"/>
      <c r="I3" s="709"/>
      <c r="J3" s="709"/>
      <c r="K3" s="709"/>
      <c r="L3" s="709"/>
      <c r="M3" s="709"/>
      <c r="N3" s="709"/>
      <c r="O3" s="709"/>
      <c r="P3" s="709"/>
      <c r="Q3" s="709"/>
      <c r="R3" s="709"/>
      <c r="S3" s="709"/>
      <c r="T3" s="709"/>
      <c r="U3" s="709"/>
      <c r="V3" s="709"/>
      <c r="W3" s="709"/>
      <c r="X3" s="709"/>
      <c r="Y3" s="709"/>
      <c r="Z3" s="709"/>
      <c r="AA3" s="709"/>
      <c r="AB3" s="709"/>
      <c r="AC3" s="709"/>
      <c r="AD3" s="709"/>
      <c r="AE3" s="709"/>
      <c r="AF3" s="709"/>
      <c r="AG3" s="709"/>
      <c r="AH3" s="709"/>
      <c r="AI3" s="709"/>
      <c r="AJ3" s="709"/>
      <c r="AK3" s="709"/>
      <c r="AL3" s="709"/>
      <c r="AM3" s="709"/>
      <c r="AN3" s="709"/>
      <c r="AO3" s="709"/>
      <c r="AP3" s="708" t="s">
        <v>207</v>
      </c>
      <c r="AQ3" s="709"/>
      <c r="AR3" s="709"/>
      <c r="AS3" s="709"/>
      <c r="AT3" s="709"/>
      <c r="AU3" s="709"/>
      <c r="AV3" s="709"/>
      <c r="AW3" s="709"/>
      <c r="AX3" s="709"/>
      <c r="AY3" s="709"/>
      <c r="AZ3" s="709"/>
      <c r="BA3" s="709"/>
      <c r="BB3" s="709"/>
      <c r="BC3" s="709"/>
      <c r="BD3" s="709"/>
      <c r="BE3" s="709"/>
      <c r="BF3" s="709"/>
      <c r="BG3" s="709"/>
      <c r="BH3" s="709"/>
      <c r="BI3" s="709"/>
      <c r="BJ3" s="709"/>
      <c r="BK3" s="709"/>
      <c r="BL3" s="709"/>
      <c r="BM3" s="709"/>
      <c r="BN3" s="709"/>
      <c r="BO3" s="709"/>
      <c r="BP3" s="709"/>
      <c r="BQ3" s="709"/>
      <c r="BR3" s="709"/>
      <c r="BS3" s="709"/>
      <c r="BT3" s="709"/>
      <c r="BU3" s="709"/>
      <c r="BV3" s="709"/>
      <c r="BW3" s="709"/>
      <c r="BX3" s="709"/>
      <c r="BY3" s="709"/>
      <c r="BZ3" s="709"/>
      <c r="CA3" s="709"/>
      <c r="CB3" s="710"/>
      <c r="CD3" s="708" t="s">
        <v>208</v>
      </c>
      <c r="CE3" s="709"/>
      <c r="CF3" s="709"/>
      <c r="CG3" s="709"/>
      <c r="CH3" s="709"/>
      <c r="CI3" s="709"/>
      <c r="CJ3" s="709"/>
      <c r="CK3" s="709"/>
      <c r="CL3" s="709"/>
      <c r="CM3" s="709"/>
      <c r="CN3" s="709"/>
      <c r="CO3" s="709"/>
      <c r="CP3" s="709"/>
      <c r="CQ3" s="709"/>
      <c r="CR3" s="709"/>
      <c r="CS3" s="709"/>
      <c r="CT3" s="709"/>
      <c r="CU3" s="709"/>
      <c r="CV3" s="709"/>
      <c r="CW3" s="709"/>
      <c r="CX3" s="709"/>
      <c r="CY3" s="709"/>
      <c r="CZ3" s="709"/>
      <c r="DA3" s="709"/>
      <c r="DB3" s="709"/>
      <c r="DC3" s="709"/>
      <c r="DD3" s="709"/>
      <c r="DE3" s="709"/>
      <c r="DF3" s="709"/>
      <c r="DG3" s="709"/>
      <c r="DH3" s="709"/>
      <c r="DI3" s="709"/>
      <c r="DJ3" s="709"/>
      <c r="DK3" s="709"/>
      <c r="DL3" s="709"/>
      <c r="DM3" s="709"/>
      <c r="DN3" s="709"/>
      <c r="DO3" s="709"/>
      <c r="DP3" s="709"/>
      <c r="DQ3" s="709"/>
      <c r="DR3" s="709"/>
      <c r="DS3" s="709"/>
      <c r="DT3" s="709"/>
      <c r="DU3" s="709"/>
      <c r="DV3" s="709"/>
      <c r="DW3" s="709"/>
      <c r="DX3" s="709"/>
      <c r="DY3" s="709"/>
      <c r="DZ3" s="709"/>
      <c r="EA3" s="709"/>
      <c r="EB3" s="709"/>
      <c r="EC3" s="710"/>
    </row>
    <row r="4" spans="2:143" ht="11.25" customHeight="1" x14ac:dyDescent="0.2">
      <c r="B4" s="708" t="s">
        <v>1</v>
      </c>
      <c r="C4" s="709"/>
      <c r="D4" s="709"/>
      <c r="E4" s="709"/>
      <c r="F4" s="709"/>
      <c r="G4" s="709"/>
      <c r="H4" s="709"/>
      <c r="I4" s="709"/>
      <c r="J4" s="709"/>
      <c r="K4" s="709"/>
      <c r="L4" s="709"/>
      <c r="M4" s="709"/>
      <c r="N4" s="709"/>
      <c r="O4" s="709"/>
      <c r="P4" s="709"/>
      <c r="Q4" s="710"/>
      <c r="R4" s="708" t="s">
        <v>209</v>
      </c>
      <c r="S4" s="709"/>
      <c r="T4" s="709"/>
      <c r="U4" s="709"/>
      <c r="V4" s="709"/>
      <c r="W4" s="709"/>
      <c r="X4" s="709"/>
      <c r="Y4" s="710"/>
      <c r="Z4" s="708" t="s">
        <v>210</v>
      </c>
      <c r="AA4" s="709"/>
      <c r="AB4" s="709"/>
      <c r="AC4" s="710"/>
      <c r="AD4" s="708" t="s">
        <v>211</v>
      </c>
      <c r="AE4" s="709"/>
      <c r="AF4" s="709"/>
      <c r="AG4" s="709"/>
      <c r="AH4" s="709"/>
      <c r="AI4" s="709"/>
      <c r="AJ4" s="709"/>
      <c r="AK4" s="710"/>
      <c r="AL4" s="708" t="s">
        <v>210</v>
      </c>
      <c r="AM4" s="709"/>
      <c r="AN4" s="709"/>
      <c r="AO4" s="710"/>
      <c r="AP4" s="755" t="s">
        <v>212</v>
      </c>
      <c r="AQ4" s="755"/>
      <c r="AR4" s="755"/>
      <c r="AS4" s="755"/>
      <c r="AT4" s="755"/>
      <c r="AU4" s="755"/>
      <c r="AV4" s="755"/>
      <c r="AW4" s="755"/>
      <c r="AX4" s="755"/>
      <c r="AY4" s="755"/>
      <c r="AZ4" s="755"/>
      <c r="BA4" s="755"/>
      <c r="BB4" s="755"/>
      <c r="BC4" s="755"/>
      <c r="BD4" s="755"/>
      <c r="BE4" s="755"/>
      <c r="BF4" s="755"/>
      <c r="BG4" s="755" t="s">
        <v>213</v>
      </c>
      <c r="BH4" s="755"/>
      <c r="BI4" s="755"/>
      <c r="BJ4" s="755"/>
      <c r="BK4" s="755"/>
      <c r="BL4" s="755"/>
      <c r="BM4" s="755"/>
      <c r="BN4" s="755"/>
      <c r="BO4" s="755" t="s">
        <v>210</v>
      </c>
      <c r="BP4" s="755"/>
      <c r="BQ4" s="755"/>
      <c r="BR4" s="755"/>
      <c r="BS4" s="755" t="s">
        <v>214</v>
      </c>
      <c r="BT4" s="755"/>
      <c r="BU4" s="755"/>
      <c r="BV4" s="755"/>
      <c r="BW4" s="755"/>
      <c r="BX4" s="755"/>
      <c r="BY4" s="755"/>
      <c r="BZ4" s="755"/>
      <c r="CA4" s="755"/>
      <c r="CB4" s="755"/>
      <c r="CD4" s="708" t="s">
        <v>215</v>
      </c>
      <c r="CE4" s="709"/>
      <c r="CF4" s="709"/>
      <c r="CG4" s="709"/>
      <c r="CH4" s="709"/>
      <c r="CI4" s="709"/>
      <c r="CJ4" s="709"/>
      <c r="CK4" s="709"/>
      <c r="CL4" s="709"/>
      <c r="CM4" s="709"/>
      <c r="CN4" s="709"/>
      <c r="CO4" s="709"/>
      <c r="CP4" s="709"/>
      <c r="CQ4" s="709"/>
      <c r="CR4" s="709"/>
      <c r="CS4" s="709"/>
      <c r="CT4" s="709"/>
      <c r="CU4" s="709"/>
      <c r="CV4" s="709"/>
      <c r="CW4" s="709"/>
      <c r="CX4" s="709"/>
      <c r="CY4" s="709"/>
      <c r="CZ4" s="709"/>
      <c r="DA4" s="709"/>
      <c r="DB4" s="709"/>
      <c r="DC4" s="709"/>
      <c r="DD4" s="709"/>
      <c r="DE4" s="709"/>
      <c r="DF4" s="709"/>
      <c r="DG4" s="709"/>
      <c r="DH4" s="709"/>
      <c r="DI4" s="709"/>
      <c r="DJ4" s="709"/>
      <c r="DK4" s="709"/>
      <c r="DL4" s="709"/>
      <c r="DM4" s="709"/>
      <c r="DN4" s="709"/>
      <c r="DO4" s="709"/>
      <c r="DP4" s="709"/>
      <c r="DQ4" s="709"/>
      <c r="DR4" s="709"/>
      <c r="DS4" s="709"/>
      <c r="DT4" s="709"/>
      <c r="DU4" s="709"/>
      <c r="DV4" s="709"/>
      <c r="DW4" s="709"/>
      <c r="DX4" s="709"/>
      <c r="DY4" s="709"/>
      <c r="DZ4" s="709"/>
      <c r="EA4" s="709"/>
      <c r="EB4" s="709"/>
      <c r="EC4" s="710"/>
    </row>
    <row r="5" spans="2:143" ht="11.25" customHeight="1" x14ac:dyDescent="0.2">
      <c r="B5" s="714" t="s">
        <v>216</v>
      </c>
      <c r="C5" s="715"/>
      <c r="D5" s="715"/>
      <c r="E5" s="715"/>
      <c r="F5" s="715"/>
      <c r="G5" s="715"/>
      <c r="H5" s="715"/>
      <c r="I5" s="715"/>
      <c r="J5" s="715"/>
      <c r="K5" s="715"/>
      <c r="L5" s="715"/>
      <c r="M5" s="715"/>
      <c r="N5" s="715"/>
      <c r="O5" s="715"/>
      <c r="P5" s="715"/>
      <c r="Q5" s="716"/>
      <c r="R5" s="711">
        <v>5528151</v>
      </c>
      <c r="S5" s="712"/>
      <c r="T5" s="712"/>
      <c r="U5" s="712"/>
      <c r="V5" s="712"/>
      <c r="W5" s="712"/>
      <c r="X5" s="712"/>
      <c r="Y5" s="737"/>
      <c r="Z5" s="750">
        <v>42.9</v>
      </c>
      <c r="AA5" s="750"/>
      <c r="AB5" s="750"/>
      <c r="AC5" s="750"/>
      <c r="AD5" s="751">
        <v>5000550</v>
      </c>
      <c r="AE5" s="751"/>
      <c r="AF5" s="751"/>
      <c r="AG5" s="751"/>
      <c r="AH5" s="751"/>
      <c r="AI5" s="751"/>
      <c r="AJ5" s="751"/>
      <c r="AK5" s="751"/>
      <c r="AL5" s="738">
        <v>61.9</v>
      </c>
      <c r="AM5" s="720"/>
      <c r="AN5" s="720"/>
      <c r="AO5" s="739"/>
      <c r="AP5" s="714" t="s">
        <v>217</v>
      </c>
      <c r="AQ5" s="715"/>
      <c r="AR5" s="715"/>
      <c r="AS5" s="715"/>
      <c r="AT5" s="715"/>
      <c r="AU5" s="715"/>
      <c r="AV5" s="715"/>
      <c r="AW5" s="715"/>
      <c r="AX5" s="715"/>
      <c r="AY5" s="715"/>
      <c r="AZ5" s="715"/>
      <c r="BA5" s="715"/>
      <c r="BB5" s="715"/>
      <c r="BC5" s="715"/>
      <c r="BD5" s="715"/>
      <c r="BE5" s="715"/>
      <c r="BF5" s="716"/>
      <c r="BG5" s="656">
        <v>5205045</v>
      </c>
      <c r="BH5" s="657"/>
      <c r="BI5" s="657"/>
      <c r="BJ5" s="657"/>
      <c r="BK5" s="657"/>
      <c r="BL5" s="657"/>
      <c r="BM5" s="657"/>
      <c r="BN5" s="658"/>
      <c r="BO5" s="694">
        <v>94.2</v>
      </c>
      <c r="BP5" s="694"/>
      <c r="BQ5" s="694"/>
      <c r="BR5" s="694"/>
      <c r="BS5" s="695">
        <v>204086</v>
      </c>
      <c r="BT5" s="695"/>
      <c r="BU5" s="695"/>
      <c r="BV5" s="695"/>
      <c r="BW5" s="695"/>
      <c r="BX5" s="695"/>
      <c r="BY5" s="695"/>
      <c r="BZ5" s="695"/>
      <c r="CA5" s="695"/>
      <c r="CB5" s="733"/>
      <c r="CD5" s="708" t="s">
        <v>212</v>
      </c>
      <c r="CE5" s="709"/>
      <c r="CF5" s="709"/>
      <c r="CG5" s="709"/>
      <c r="CH5" s="709"/>
      <c r="CI5" s="709"/>
      <c r="CJ5" s="709"/>
      <c r="CK5" s="709"/>
      <c r="CL5" s="709"/>
      <c r="CM5" s="709"/>
      <c r="CN5" s="709"/>
      <c r="CO5" s="709"/>
      <c r="CP5" s="709"/>
      <c r="CQ5" s="710"/>
      <c r="CR5" s="708" t="s">
        <v>218</v>
      </c>
      <c r="CS5" s="709"/>
      <c r="CT5" s="709"/>
      <c r="CU5" s="709"/>
      <c r="CV5" s="709"/>
      <c r="CW5" s="709"/>
      <c r="CX5" s="709"/>
      <c r="CY5" s="710"/>
      <c r="CZ5" s="708" t="s">
        <v>210</v>
      </c>
      <c r="DA5" s="709"/>
      <c r="DB5" s="709"/>
      <c r="DC5" s="710"/>
      <c r="DD5" s="708" t="s">
        <v>219</v>
      </c>
      <c r="DE5" s="709"/>
      <c r="DF5" s="709"/>
      <c r="DG5" s="709"/>
      <c r="DH5" s="709"/>
      <c r="DI5" s="709"/>
      <c r="DJ5" s="709"/>
      <c r="DK5" s="709"/>
      <c r="DL5" s="709"/>
      <c r="DM5" s="709"/>
      <c r="DN5" s="709"/>
      <c r="DO5" s="709"/>
      <c r="DP5" s="710"/>
      <c r="DQ5" s="708" t="s">
        <v>220</v>
      </c>
      <c r="DR5" s="709"/>
      <c r="DS5" s="709"/>
      <c r="DT5" s="709"/>
      <c r="DU5" s="709"/>
      <c r="DV5" s="709"/>
      <c r="DW5" s="709"/>
      <c r="DX5" s="709"/>
      <c r="DY5" s="709"/>
      <c r="DZ5" s="709"/>
      <c r="EA5" s="709"/>
      <c r="EB5" s="709"/>
      <c r="EC5" s="710"/>
    </row>
    <row r="6" spans="2:143" ht="11.25" customHeight="1" x14ac:dyDescent="0.2">
      <c r="B6" s="653" t="s">
        <v>221</v>
      </c>
      <c r="C6" s="654"/>
      <c r="D6" s="654"/>
      <c r="E6" s="654"/>
      <c r="F6" s="654"/>
      <c r="G6" s="654"/>
      <c r="H6" s="654"/>
      <c r="I6" s="654"/>
      <c r="J6" s="654"/>
      <c r="K6" s="654"/>
      <c r="L6" s="654"/>
      <c r="M6" s="654"/>
      <c r="N6" s="654"/>
      <c r="O6" s="654"/>
      <c r="P6" s="654"/>
      <c r="Q6" s="655"/>
      <c r="R6" s="656">
        <v>89406</v>
      </c>
      <c r="S6" s="657"/>
      <c r="T6" s="657"/>
      <c r="U6" s="657"/>
      <c r="V6" s="657"/>
      <c r="W6" s="657"/>
      <c r="X6" s="657"/>
      <c r="Y6" s="658"/>
      <c r="Z6" s="694">
        <v>0.7</v>
      </c>
      <c r="AA6" s="694"/>
      <c r="AB6" s="694"/>
      <c r="AC6" s="694"/>
      <c r="AD6" s="695">
        <v>89406</v>
      </c>
      <c r="AE6" s="695"/>
      <c r="AF6" s="695"/>
      <c r="AG6" s="695"/>
      <c r="AH6" s="695"/>
      <c r="AI6" s="695"/>
      <c r="AJ6" s="695"/>
      <c r="AK6" s="695"/>
      <c r="AL6" s="659">
        <v>1.1000000000000001</v>
      </c>
      <c r="AM6" s="660"/>
      <c r="AN6" s="660"/>
      <c r="AO6" s="696"/>
      <c r="AP6" s="653" t="s">
        <v>222</v>
      </c>
      <c r="AQ6" s="654"/>
      <c r="AR6" s="654"/>
      <c r="AS6" s="654"/>
      <c r="AT6" s="654"/>
      <c r="AU6" s="654"/>
      <c r="AV6" s="654"/>
      <c r="AW6" s="654"/>
      <c r="AX6" s="654"/>
      <c r="AY6" s="654"/>
      <c r="AZ6" s="654"/>
      <c r="BA6" s="654"/>
      <c r="BB6" s="654"/>
      <c r="BC6" s="654"/>
      <c r="BD6" s="654"/>
      <c r="BE6" s="654"/>
      <c r="BF6" s="655"/>
      <c r="BG6" s="656">
        <v>5205045</v>
      </c>
      <c r="BH6" s="657"/>
      <c r="BI6" s="657"/>
      <c r="BJ6" s="657"/>
      <c r="BK6" s="657"/>
      <c r="BL6" s="657"/>
      <c r="BM6" s="657"/>
      <c r="BN6" s="658"/>
      <c r="BO6" s="694">
        <v>94.2</v>
      </c>
      <c r="BP6" s="694"/>
      <c r="BQ6" s="694"/>
      <c r="BR6" s="694"/>
      <c r="BS6" s="695">
        <v>204086</v>
      </c>
      <c r="BT6" s="695"/>
      <c r="BU6" s="695"/>
      <c r="BV6" s="695"/>
      <c r="BW6" s="695"/>
      <c r="BX6" s="695"/>
      <c r="BY6" s="695"/>
      <c r="BZ6" s="695"/>
      <c r="CA6" s="695"/>
      <c r="CB6" s="733"/>
      <c r="CD6" s="714" t="s">
        <v>223</v>
      </c>
      <c r="CE6" s="715"/>
      <c r="CF6" s="715"/>
      <c r="CG6" s="715"/>
      <c r="CH6" s="715"/>
      <c r="CI6" s="715"/>
      <c r="CJ6" s="715"/>
      <c r="CK6" s="715"/>
      <c r="CL6" s="715"/>
      <c r="CM6" s="715"/>
      <c r="CN6" s="715"/>
      <c r="CO6" s="715"/>
      <c r="CP6" s="715"/>
      <c r="CQ6" s="716"/>
      <c r="CR6" s="656">
        <v>126926</v>
      </c>
      <c r="CS6" s="657"/>
      <c r="CT6" s="657"/>
      <c r="CU6" s="657"/>
      <c r="CV6" s="657"/>
      <c r="CW6" s="657"/>
      <c r="CX6" s="657"/>
      <c r="CY6" s="658"/>
      <c r="CZ6" s="738">
        <v>1</v>
      </c>
      <c r="DA6" s="720"/>
      <c r="DB6" s="720"/>
      <c r="DC6" s="740"/>
      <c r="DD6" s="662" t="s">
        <v>122</v>
      </c>
      <c r="DE6" s="657"/>
      <c r="DF6" s="657"/>
      <c r="DG6" s="657"/>
      <c r="DH6" s="657"/>
      <c r="DI6" s="657"/>
      <c r="DJ6" s="657"/>
      <c r="DK6" s="657"/>
      <c r="DL6" s="657"/>
      <c r="DM6" s="657"/>
      <c r="DN6" s="657"/>
      <c r="DO6" s="657"/>
      <c r="DP6" s="658"/>
      <c r="DQ6" s="662">
        <v>126926</v>
      </c>
      <c r="DR6" s="657"/>
      <c r="DS6" s="657"/>
      <c r="DT6" s="657"/>
      <c r="DU6" s="657"/>
      <c r="DV6" s="657"/>
      <c r="DW6" s="657"/>
      <c r="DX6" s="657"/>
      <c r="DY6" s="657"/>
      <c r="DZ6" s="657"/>
      <c r="EA6" s="657"/>
      <c r="EB6" s="657"/>
      <c r="EC6" s="693"/>
    </row>
    <row r="7" spans="2:143" ht="11.25" customHeight="1" x14ac:dyDescent="0.2">
      <c r="B7" s="653" t="s">
        <v>224</v>
      </c>
      <c r="C7" s="654"/>
      <c r="D7" s="654"/>
      <c r="E7" s="654"/>
      <c r="F7" s="654"/>
      <c r="G7" s="654"/>
      <c r="H7" s="654"/>
      <c r="I7" s="654"/>
      <c r="J7" s="654"/>
      <c r="K7" s="654"/>
      <c r="L7" s="654"/>
      <c r="M7" s="654"/>
      <c r="N7" s="654"/>
      <c r="O7" s="654"/>
      <c r="P7" s="654"/>
      <c r="Q7" s="655"/>
      <c r="R7" s="656">
        <v>3025</v>
      </c>
      <c r="S7" s="657"/>
      <c r="T7" s="657"/>
      <c r="U7" s="657"/>
      <c r="V7" s="657"/>
      <c r="W7" s="657"/>
      <c r="X7" s="657"/>
      <c r="Y7" s="658"/>
      <c r="Z7" s="694">
        <v>0</v>
      </c>
      <c r="AA7" s="694"/>
      <c r="AB7" s="694"/>
      <c r="AC7" s="694"/>
      <c r="AD7" s="695">
        <v>3025</v>
      </c>
      <c r="AE7" s="695"/>
      <c r="AF7" s="695"/>
      <c r="AG7" s="695"/>
      <c r="AH7" s="695"/>
      <c r="AI7" s="695"/>
      <c r="AJ7" s="695"/>
      <c r="AK7" s="695"/>
      <c r="AL7" s="659">
        <v>0</v>
      </c>
      <c r="AM7" s="660"/>
      <c r="AN7" s="660"/>
      <c r="AO7" s="696"/>
      <c r="AP7" s="653" t="s">
        <v>225</v>
      </c>
      <c r="AQ7" s="654"/>
      <c r="AR7" s="654"/>
      <c r="AS7" s="654"/>
      <c r="AT7" s="654"/>
      <c r="AU7" s="654"/>
      <c r="AV7" s="654"/>
      <c r="AW7" s="654"/>
      <c r="AX7" s="654"/>
      <c r="AY7" s="654"/>
      <c r="AZ7" s="654"/>
      <c r="BA7" s="654"/>
      <c r="BB7" s="654"/>
      <c r="BC7" s="654"/>
      <c r="BD7" s="654"/>
      <c r="BE7" s="654"/>
      <c r="BF7" s="655"/>
      <c r="BG7" s="656">
        <v>2828838</v>
      </c>
      <c r="BH7" s="657"/>
      <c r="BI7" s="657"/>
      <c r="BJ7" s="657"/>
      <c r="BK7" s="657"/>
      <c r="BL7" s="657"/>
      <c r="BM7" s="657"/>
      <c r="BN7" s="658"/>
      <c r="BO7" s="694">
        <v>51.2</v>
      </c>
      <c r="BP7" s="694"/>
      <c r="BQ7" s="694"/>
      <c r="BR7" s="694"/>
      <c r="BS7" s="695">
        <v>204086</v>
      </c>
      <c r="BT7" s="695"/>
      <c r="BU7" s="695"/>
      <c r="BV7" s="695"/>
      <c r="BW7" s="695"/>
      <c r="BX7" s="695"/>
      <c r="BY7" s="695"/>
      <c r="BZ7" s="695"/>
      <c r="CA7" s="695"/>
      <c r="CB7" s="733"/>
      <c r="CD7" s="653" t="s">
        <v>226</v>
      </c>
      <c r="CE7" s="654"/>
      <c r="CF7" s="654"/>
      <c r="CG7" s="654"/>
      <c r="CH7" s="654"/>
      <c r="CI7" s="654"/>
      <c r="CJ7" s="654"/>
      <c r="CK7" s="654"/>
      <c r="CL7" s="654"/>
      <c r="CM7" s="654"/>
      <c r="CN7" s="654"/>
      <c r="CO7" s="654"/>
      <c r="CP7" s="654"/>
      <c r="CQ7" s="655"/>
      <c r="CR7" s="656">
        <v>1747891</v>
      </c>
      <c r="CS7" s="657"/>
      <c r="CT7" s="657"/>
      <c r="CU7" s="657"/>
      <c r="CV7" s="657"/>
      <c r="CW7" s="657"/>
      <c r="CX7" s="657"/>
      <c r="CY7" s="658"/>
      <c r="CZ7" s="694">
        <v>14</v>
      </c>
      <c r="DA7" s="694"/>
      <c r="DB7" s="694"/>
      <c r="DC7" s="694"/>
      <c r="DD7" s="662">
        <v>103671</v>
      </c>
      <c r="DE7" s="657"/>
      <c r="DF7" s="657"/>
      <c r="DG7" s="657"/>
      <c r="DH7" s="657"/>
      <c r="DI7" s="657"/>
      <c r="DJ7" s="657"/>
      <c r="DK7" s="657"/>
      <c r="DL7" s="657"/>
      <c r="DM7" s="657"/>
      <c r="DN7" s="657"/>
      <c r="DO7" s="657"/>
      <c r="DP7" s="658"/>
      <c r="DQ7" s="662">
        <v>1478047</v>
      </c>
      <c r="DR7" s="657"/>
      <c r="DS7" s="657"/>
      <c r="DT7" s="657"/>
      <c r="DU7" s="657"/>
      <c r="DV7" s="657"/>
      <c r="DW7" s="657"/>
      <c r="DX7" s="657"/>
      <c r="DY7" s="657"/>
      <c r="DZ7" s="657"/>
      <c r="EA7" s="657"/>
      <c r="EB7" s="657"/>
      <c r="EC7" s="693"/>
    </row>
    <row r="8" spans="2:143" ht="11.25" customHeight="1" x14ac:dyDescent="0.2">
      <c r="B8" s="653" t="s">
        <v>227</v>
      </c>
      <c r="C8" s="654"/>
      <c r="D8" s="654"/>
      <c r="E8" s="654"/>
      <c r="F8" s="654"/>
      <c r="G8" s="654"/>
      <c r="H8" s="654"/>
      <c r="I8" s="654"/>
      <c r="J8" s="654"/>
      <c r="K8" s="654"/>
      <c r="L8" s="654"/>
      <c r="M8" s="654"/>
      <c r="N8" s="654"/>
      <c r="O8" s="654"/>
      <c r="P8" s="654"/>
      <c r="Q8" s="655"/>
      <c r="R8" s="656">
        <v>62116</v>
      </c>
      <c r="S8" s="657"/>
      <c r="T8" s="657"/>
      <c r="U8" s="657"/>
      <c r="V8" s="657"/>
      <c r="W8" s="657"/>
      <c r="X8" s="657"/>
      <c r="Y8" s="658"/>
      <c r="Z8" s="694">
        <v>0.5</v>
      </c>
      <c r="AA8" s="694"/>
      <c r="AB8" s="694"/>
      <c r="AC8" s="694"/>
      <c r="AD8" s="695">
        <v>62116</v>
      </c>
      <c r="AE8" s="695"/>
      <c r="AF8" s="695"/>
      <c r="AG8" s="695"/>
      <c r="AH8" s="695"/>
      <c r="AI8" s="695"/>
      <c r="AJ8" s="695"/>
      <c r="AK8" s="695"/>
      <c r="AL8" s="659">
        <v>0.8</v>
      </c>
      <c r="AM8" s="660"/>
      <c r="AN8" s="660"/>
      <c r="AO8" s="696"/>
      <c r="AP8" s="653" t="s">
        <v>228</v>
      </c>
      <c r="AQ8" s="654"/>
      <c r="AR8" s="654"/>
      <c r="AS8" s="654"/>
      <c r="AT8" s="654"/>
      <c r="AU8" s="654"/>
      <c r="AV8" s="654"/>
      <c r="AW8" s="654"/>
      <c r="AX8" s="654"/>
      <c r="AY8" s="654"/>
      <c r="AZ8" s="654"/>
      <c r="BA8" s="654"/>
      <c r="BB8" s="654"/>
      <c r="BC8" s="654"/>
      <c r="BD8" s="654"/>
      <c r="BE8" s="654"/>
      <c r="BF8" s="655"/>
      <c r="BG8" s="656">
        <v>58354</v>
      </c>
      <c r="BH8" s="657"/>
      <c r="BI8" s="657"/>
      <c r="BJ8" s="657"/>
      <c r="BK8" s="657"/>
      <c r="BL8" s="657"/>
      <c r="BM8" s="657"/>
      <c r="BN8" s="658"/>
      <c r="BO8" s="694">
        <v>1.1000000000000001</v>
      </c>
      <c r="BP8" s="694"/>
      <c r="BQ8" s="694"/>
      <c r="BR8" s="694"/>
      <c r="BS8" s="695" t="s">
        <v>122</v>
      </c>
      <c r="BT8" s="695"/>
      <c r="BU8" s="695"/>
      <c r="BV8" s="695"/>
      <c r="BW8" s="695"/>
      <c r="BX8" s="695"/>
      <c r="BY8" s="695"/>
      <c r="BZ8" s="695"/>
      <c r="CA8" s="695"/>
      <c r="CB8" s="733"/>
      <c r="CD8" s="653" t="s">
        <v>229</v>
      </c>
      <c r="CE8" s="654"/>
      <c r="CF8" s="654"/>
      <c r="CG8" s="654"/>
      <c r="CH8" s="654"/>
      <c r="CI8" s="654"/>
      <c r="CJ8" s="654"/>
      <c r="CK8" s="654"/>
      <c r="CL8" s="654"/>
      <c r="CM8" s="654"/>
      <c r="CN8" s="654"/>
      <c r="CO8" s="654"/>
      <c r="CP8" s="654"/>
      <c r="CQ8" s="655"/>
      <c r="CR8" s="656">
        <v>5679995</v>
      </c>
      <c r="CS8" s="657"/>
      <c r="CT8" s="657"/>
      <c r="CU8" s="657"/>
      <c r="CV8" s="657"/>
      <c r="CW8" s="657"/>
      <c r="CX8" s="657"/>
      <c r="CY8" s="658"/>
      <c r="CZ8" s="694">
        <v>45.6</v>
      </c>
      <c r="DA8" s="694"/>
      <c r="DB8" s="694"/>
      <c r="DC8" s="694"/>
      <c r="DD8" s="662">
        <v>80221</v>
      </c>
      <c r="DE8" s="657"/>
      <c r="DF8" s="657"/>
      <c r="DG8" s="657"/>
      <c r="DH8" s="657"/>
      <c r="DI8" s="657"/>
      <c r="DJ8" s="657"/>
      <c r="DK8" s="657"/>
      <c r="DL8" s="657"/>
      <c r="DM8" s="657"/>
      <c r="DN8" s="657"/>
      <c r="DO8" s="657"/>
      <c r="DP8" s="658"/>
      <c r="DQ8" s="662">
        <v>3615120</v>
      </c>
      <c r="DR8" s="657"/>
      <c r="DS8" s="657"/>
      <c r="DT8" s="657"/>
      <c r="DU8" s="657"/>
      <c r="DV8" s="657"/>
      <c r="DW8" s="657"/>
      <c r="DX8" s="657"/>
      <c r="DY8" s="657"/>
      <c r="DZ8" s="657"/>
      <c r="EA8" s="657"/>
      <c r="EB8" s="657"/>
      <c r="EC8" s="693"/>
    </row>
    <row r="9" spans="2:143" ht="11.25" customHeight="1" x14ac:dyDescent="0.2">
      <c r="B9" s="653" t="s">
        <v>230</v>
      </c>
      <c r="C9" s="654"/>
      <c r="D9" s="654"/>
      <c r="E9" s="654"/>
      <c r="F9" s="654"/>
      <c r="G9" s="654"/>
      <c r="H9" s="654"/>
      <c r="I9" s="654"/>
      <c r="J9" s="654"/>
      <c r="K9" s="654"/>
      <c r="L9" s="654"/>
      <c r="M9" s="654"/>
      <c r="N9" s="654"/>
      <c r="O9" s="654"/>
      <c r="P9" s="654"/>
      <c r="Q9" s="655"/>
      <c r="R9" s="656">
        <v>82703</v>
      </c>
      <c r="S9" s="657"/>
      <c r="T9" s="657"/>
      <c r="U9" s="657"/>
      <c r="V9" s="657"/>
      <c r="W9" s="657"/>
      <c r="X9" s="657"/>
      <c r="Y9" s="658"/>
      <c r="Z9" s="694">
        <v>0.6</v>
      </c>
      <c r="AA9" s="694"/>
      <c r="AB9" s="694"/>
      <c r="AC9" s="694"/>
      <c r="AD9" s="695">
        <v>82703</v>
      </c>
      <c r="AE9" s="695"/>
      <c r="AF9" s="695"/>
      <c r="AG9" s="695"/>
      <c r="AH9" s="695"/>
      <c r="AI9" s="695"/>
      <c r="AJ9" s="695"/>
      <c r="AK9" s="695"/>
      <c r="AL9" s="659">
        <v>1</v>
      </c>
      <c r="AM9" s="660"/>
      <c r="AN9" s="660"/>
      <c r="AO9" s="696"/>
      <c r="AP9" s="653" t="s">
        <v>231</v>
      </c>
      <c r="AQ9" s="654"/>
      <c r="AR9" s="654"/>
      <c r="AS9" s="654"/>
      <c r="AT9" s="654"/>
      <c r="AU9" s="654"/>
      <c r="AV9" s="654"/>
      <c r="AW9" s="654"/>
      <c r="AX9" s="654"/>
      <c r="AY9" s="654"/>
      <c r="AZ9" s="654"/>
      <c r="BA9" s="654"/>
      <c r="BB9" s="654"/>
      <c r="BC9" s="654"/>
      <c r="BD9" s="654"/>
      <c r="BE9" s="654"/>
      <c r="BF9" s="655"/>
      <c r="BG9" s="656">
        <v>1960235</v>
      </c>
      <c r="BH9" s="657"/>
      <c r="BI9" s="657"/>
      <c r="BJ9" s="657"/>
      <c r="BK9" s="657"/>
      <c r="BL9" s="657"/>
      <c r="BM9" s="657"/>
      <c r="BN9" s="658"/>
      <c r="BO9" s="694">
        <v>35.5</v>
      </c>
      <c r="BP9" s="694"/>
      <c r="BQ9" s="694"/>
      <c r="BR9" s="694"/>
      <c r="BS9" s="695" t="s">
        <v>122</v>
      </c>
      <c r="BT9" s="695"/>
      <c r="BU9" s="695"/>
      <c r="BV9" s="695"/>
      <c r="BW9" s="695"/>
      <c r="BX9" s="695"/>
      <c r="BY9" s="695"/>
      <c r="BZ9" s="695"/>
      <c r="CA9" s="695"/>
      <c r="CB9" s="733"/>
      <c r="CD9" s="653" t="s">
        <v>232</v>
      </c>
      <c r="CE9" s="654"/>
      <c r="CF9" s="654"/>
      <c r="CG9" s="654"/>
      <c r="CH9" s="654"/>
      <c r="CI9" s="654"/>
      <c r="CJ9" s="654"/>
      <c r="CK9" s="654"/>
      <c r="CL9" s="654"/>
      <c r="CM9" s="654"/>
      <c r="CN9" s="654"/>
      <c r="CO9" s="654"/>
      <c r="CP9" s="654"/>
      <c r="CQ9" s="655"/>
      <c r="CR9" s="656">
        <v>1191745</v>
      </c>
      <c r="CS9" s="657"/>
      <c r="CT9" s="657"/>
      <c r="CU9" s="657"/>
      <c r="CV9" s="657"/>
      <c r="CW9" s="657"/>
      <c r="CX9" s="657"/>
      <c r="CY9" s="658"/>
      <c r="CZ9" s="694">
        <v>9.6</v>
      </c>
      <c r="DA9" s="694"/>
      <c r="DB9" s="694"/>
      <c r="DC9" s="694"/>
      <c r="DD9" s="662">
        <v>18398</v>
      </c>
      <c r="DE9" s="657"/>
      <c r="DF9" s="657"/>
      <c r="DG9" s="657"/>
      <c r="DH9" s="657"/>
      <c r="DI9" s="657"/>
      <c r="DJ9" s="657"/>
      <c r="DK9" s="657"/>
      <c r="DL9" s="657"/>
      <c r="DM9" s="657"/>
      <c r="DN9" s="657"/>
      <c r="DO9" s="657"/>
      <c r="DP9" s="658"/>
      <c r="DQ9" s="662">
        <v>963510</v>
      </c>
      <c r="DR9" s="657"/>
      <c r="DS9" s="657"/>
      <c r="DT9" s="657"/>
      <c r="DU9" s="657"/>
      <c r="DV9" s="657"/>
      <c r="DW9" s="657"/>
      <c r="DX9" s="657"/>
      <c r="DY9" s="657"/>
      <c r="DZ9" s="657"/>
      <c r="EA9" s="657"/>
      <c r="EB9" s="657"/>
      <c r="EC9" s="693"/>
    </row>
    <row r="10" spans="2:143" ht="11.25" customHeight="1" x14ac:dyDescent="0.2">
      <c r="B10" s="653" t="s">
        <v>233</v>
      </c>
      <c r="C10" s="654"/>
      <c r="D10" s="654"/>
      <c r="E10" s="654"/>
      <c r="F10" s="654"/>
      <c r="G10" s="654"/>
      <c r="H10" s="654"/>
      <c r="I10" s="654"/>
      <c r="J10" s="654"/>
      <c r="K10" s="654"/>
      <c r="L10" s="654"/>
      <c r="M10" s="654"/>
      <c r="N10" s="654"/>
      <c r="O10" s="654"/>
      <c r="P10" s="654"/>
      <c r="Q10" s="655"/>
      <c r="R10" s="656" t="s">
        <v>122</v>
      </c>
      <c r="S10" s="657"/>
      <c r="T10" s="657"/>
      <c r="U10" s="657"/>
      <c r="V10" s="657"/>
      <c r="W10" s="657"/>
      <c r="X10" s="657"/>
      <c r="Y10" s="658"/>
      <c r="Z10" s="694" t="s">
        <v>122</v>
      </c>
      <c r="AA10" s="694"/>
      <c r="AB10" s="694"/>
      <c r="AC10" s="694"/>
      <c r="AD10" s="695" t="s">
        <v>122</v>
      </c>
      <c r="AE10" s="695"/>
      <c r="AF10" s="695"/>
      <c r="AG10" s="695"/>
      <c r="AH10" s="695"/>
      <c r="AI10" s="695"/>
      <c r="AJ10" s="695"/>
      <c r="AK10" s="695"/>
      <c r="AL10" s="659" t="s">
        <v>122</v>
      </c>
      <c r="AM10" s="660"/>
      <c r="AN10" s="660"/>
      <c r="AO10" s="696"/>
      <c r="AP10" s="653" t="s">
        <v>234</v>
      </c>
      <c r="AQ10" s="654"/>
      <c r="AR10" s="654"/>
      <c r="AS10" s="654"/>
      <c r="AT10" s="654"/>
      <c r="AU10" s="654"/>
      <c r="AV10" s="654"/>
      <c r="AW10" s="654"/>
      <c r="AX10" s="654"/>
      <c r="AY10" s="654"/>
      <c r="AZ10" s="654"/>
      <c r="BA10" s="654"/>
      <c r="BB10" s="654"/>
      <c r="BC10" s="654"/>
      <c r="BD10" s="654"/>
      <c r="BE10" s="654"/>
      <c r="BF10" s="655"/>
      <c r="BG10" s="656">
        <v>84442</v>
      </c>
      <c r="BH10" s="657"/>
      <c r="BI10" s="657"/>
      <c r="BJ10" s="657"/>
      <c r="BK10" s="657"/>
      <c r="BL10" s="657"/>
      <c r="BM10" s="657"/>
      <c r="BN10" s="658"/>
      <c r="BO10" s="694">
        <v>1.5</v>
      </c>
      <c r="BP10" s="694"/>
      <c r="BQ10" s="694"/>
      <c r="BR10" s="694"/>
      <c r="BS10" s="695" t="s">
        <v>122</v>
      </c>
      <c r="BT10" s="695"/>
      <c r="BU10" s="695"/>
      <c r="BV10" s="695"/>
      <c r="BW10" s="695"/>
      <c r="BX10" s="695"/>
      <c r="BY10" s="695"/>
      <c r="BZ10" s="695"/>
      <c r="CA10" s="695"/>
      <c r="CB10" s="733"/>
      <c r="CD10" s="653" t="s">
        <v>235</v>
      </c>
      <c r="CE10" s="654"/>
      <c r="CF10" s="654"/>
      <c r="CG10" s="654"/>
      <c r="CH10" s="654"/>
      <c r="CI10" s="654"/>
      <c r="CJ10" s="654"/>
      <c r="CK10" s="654"/>
      <c r="CL10" s="654"/>
      <c r="CM10" s="654"/>
      <c r="CN10" s="654"/>
      <c r="CO10" s="654"/>
      <c r="CP10" s="654"/>
      <c r="CQ10" s="655"/>
      <c r="CR10" s="656">
        <v>468</v>
      </c>
      <c r="CS10" s="657"/>
      <c r="CT10" s="657"/>
      <c r="CU10" s="657"/>
      <c r="CV10" s="657"/>
      <c r="CW10" s="657"/>
      <c r="CX10" s="657"/>
      <c r="CY10" s="658"/>
      <c r="CZ10" s="694">
        <v>0</v>
      </c>
      <c r="DA10" s="694"/>
      <c r="DB10" s="694"/>
      <c r="DC10" s="694"/>
      <c r="DD10" s="662" t="s">
        <v>122</v>
      </c>
      <c r="DE10" s="657"/>
      <c r="DF10" s="657"/>
      <c r="DG10" s="657"/>
      <c r="DH10" s="657"/>
      <c r="DI10" s="657"/>
      <c r="DJ10" s="657"/>
      <c r="DK10" s="657"/>
      <c r="DL10" s="657"/>
      <c r="DM10" s="657"/>
      <c r="DN10" s="657"/>
      <c r="DO10" s="657"/>
      <c r="DP10" s="658"/>
      <c r="DQ10" s="662">
        <v>468</v>
      </c>
      <c r="DR10" s="657"/>
      <c r="DS10" s="657"/>
      <c r="DT10" s="657"/>
      <c r="DU10" s="657"/>
      <c r="DV10" s="657"/>
      <c r="DW10" s="657"/>
      <c r="DX10" s="657"/>
      <c r="DY10" s="657"/>
      <c r="DZ10" s="657"/>
      <c r="EA10" s="657"/>
      <c r="EB10" s="657"/>
      <c r="EC10" s="693"/>
    </row>
    <row r="11" spans="2:143" ht="11.25" customHeight="1" x14ac:dyDescent="0.2">
      <c r="B11" s="653" t="s">
        <v>236</v>
      </c>
      <c r="C11" s="654"/>
      <c r="D11" s="654"/>
      <c r="E11" s="654"/>
      <c r="F11" s="654"/>
      <c r="G11" s="654"/>
      <c r="H11" s="654"/>
      <c r="I11" s="654"/>
      <c r="J11" s="654"/>
      <c r="K11" s="654"/>
      <c r="L11" s="654"/>
      <c r="M11" s="654"/>
      <c r="N11" s="654"/>
      <c r="O11" s="654"/>
      <c r="P11" s="654"/>
      <c r="Q11" s="655"/>
      <c r="R11" s="656">
        <v>817070</v>
      </c>
      <c r="S11" s="657"/>
      <c r="T11" s="657"/>
      <c r="U11" s="657"/>
      <c r="V11" s="657"/>
      <c r="W11" s="657"/>
      <c r="X11" s="657"/>
      <c r="Y11" s="658"/>
      <c r="Z11" s="659">
        <v>6.3</v>
      </c>
      <c r="AA11" s="660"/>
      <c r="AB11" s="660"/>
      <c r="AC11" s="661"/>
      <c r="AD11" s="662">
        <v>817070</v>
      </c>
      <c r="AE11" s="657"/>
      <c r="AF11" s="657"/>
      <c r="AG11" s="657"/>
      <c r="AH11" s="657"/>
      <c r="AI11" s="657"/>
      <c r="AJ11" s="657"/>
      <c r="AK11" s="658"/>
      <c r="AL11" s="659">
        <v>10.1</v>
      </c>
      <c r="AM11" s="660"/>
      <c r="AN11" s="660"/>
      <c r="AO11" s="696"/>
      <c r="AP11" s="653" t="s">
        <v>237</v>
      </c>
      <c r="AQ11" s="654"/>
      <c r="AR11" s="654"/>
      <c r="AS11" s="654"/>
      <c r="AT11" s="654"/>
      <c r="AU11" s="654"/>
      <c r="AV11" s="654"/>
      <c r="AW11" s="654"/>
      <c r="AX11" s="654"/>
      <c r="AY11" s="654"/>
      <c r="AZ11" s="654"/>
      <c r="BA11" s="654"/>
      <c r="BB11" s="654"/>
      <c r="BC11" s="654"/>
      <c r="BD11" s="654"/>
      <c r="BE11" s="654"/>
      <c r="BF11" s="655"/>
      <c r="BG11" s="656">
        <v>725807</v>
      </c>
      <c r="BH11" s="657"/>
      <c r="BI11" s="657"/>
      <c r="BJ11" s="657"/>
      <c r="BK11" s="657"/>
      <c r="BL11" s="657"/>
      <c r="BM11" s="657"/>
      <c r="BN11" s="658"/>
      <c r="BO11" s="694">
        <v>13.1</v>
      </c>
      <c r="BP11" s="694"/>
      <c r="BQ11" s="694"/>
      <c r="BR11" s="694"/>
      <c r="BS11" s="695">
        <v>204086</v>
      </c>
      <c r="BT11" s="695"/>
      <c r="BU11" s="695"/>
      <c r="BV11" s="695"/>
      <c r="BW11" s="695"/>
      <c r="BX11" s="695"/>
      <c r="BY11" s="695"/>
      <c r="BZ11" s="695"/>
      <c r="CA11" s="695"/>
      <c r="CB11" s="733"/>
      <c r="CD11" s="653" t="s">
        <v>238</v>
      </c>
      <c r="CE11" s="654"/>
      <c r="CF11" s="654"/>
      <c r="CG11" s="654"/>
      <c r="CH11" s="654"/>
      <c r="CI11" s="654"/>
      <c r="CJ11" s="654"/>
      <c r="CK11" s="654"/>
      <c r="CL11" s="654"/>
      <c r="CM11" s="654"/>
      <c r="CN11" s="654"/>
      <c r="CO11" s="654"/>
      <c r="CP11" s="654"/>
      <c r="CQ11" s="655"/>
      <c r="CR11" s="656">
        <v>91335</v>
      </c>
      <c r="CS11" s="657"/>
      <c r="CT11" s="657"/>
      <c r="CU11" s="657"/>
      <c r="CV11" s="657"/>
      <c r="CW11" s="657"/>
      <c r="CX11" s="657"/>
      <c r="CY11" s="658"/>
      <c r="CZ11" s="694">
        <v>0.7</v>
      </c>
      <c r="DA11" s="694"/>
      <c r="DB11" s="694"/>
      <c r="DC11" s="694"/>
      <c r="DD11" s="662">
        <v>36103</v>
      </c>
      <c r="DE11" s="657"/>
      <c r="DF11" s="657"/>
      <c r="DG11" s="657"/>
      <c r="DH11" s="657"/>
      <c r="DI11" s="657"/>
      <c r="DJ11" s="657"/>
      <c r="DK11" s="657"/>
      <c r="DL11" s="657"/>
      <c r="DM11" s="657"/>
      <c r="DN11" s="657"/>
      <c r="DO11" s="657"/>
      <c r="DP11" s="658"/>
      <c r="DQ11" s="662">
        <v>64482</v>
      </c>
      <c r="DR11" s="657"/>
      <c r="DS11" s="657"/>
      <c r="DT11" s="657"/>
      <c r="DU11" s="657"/>
      <c r="DV11" s="657"/>
      <c r="DW11" s="657"/>
      <c r="DX11" s="657"/>
      <c r="DY11" s="657"/>
      <c r="DZ11" s="657"/>
      <c r="EA11" s="657"/>
      <c r="EB11" s="657"/>
      <c r="EC11" s="693"/>
    </row>
    <row r="12" spans="2:143" ht="11.25" customHeight="1" x14ac:dyDescent="0.2">
      <c r="B12" s="653" t="s">
        <v>239</v>
      </c>
      <c r="C12" s="654"/>
      <c r="D12" s="654"/>
      <c r="E12" s="654"/>
      <c r="F12" s="654"/>
      <c r="G12" s="654"/>
      <c r="H12" s="654"/>
      <c r="I12" s="654"/>
      <c r="J12" s="654"/>
      <c r="K12" s="654"/>
      <c r="L12" s="654"/>
      <c r="M12" s="654"/>
      <c r="N12" s="654"/>
      <c r="O12" s="654"/>
      <c r="P12" s="654"/>
      <c r="Q12" s="655"/>
      <c r="R12" s="656" t="s">
        <v>122</v>
      </c>
      <c r="S12" s="657"/>
      <c r="T12" s="657"/>
      <c r="U12" s="657"/>
      <c r="V12" s="657"/>
      <c r="W12" s="657"/>
      <c r="X12" s="657"/>
      <c r="Y12" s="658"/>
      <c r="Z12" s="694" t="s">
        <v>122</v>
      </c>
      <c r="AA12" s="694"/>
      <c r="AB12" s="694"/>
      <c r="AC12" s="694"/>
      <c r="AD12" s="695" t="s">
        <v>122</v>
      </c>
      <c r="AE12" s="695"/>
      <c r="AF12" s="695"/>
      <c r="AG12" s="695"/>
      <c r="AH12" s="695"/>
      <c r="AI12" s="695"/>
      <c r="AJ12" s="695"/>
      <c r="AK12" s="695"/>
      <c r="AL12" s="659" t="s">
        <v>122</v>
      </c>
      <c r="AM12" s="660"/>
      <c r="AN12" s="660"/>
      <c r="AO12" s="696"/>
      <c r="AP12" s="653" t="s">
        <v>240</v>
      </c>
      <c r="AQ12" s="654"/>
      <c r="AR12" s="654"/>
      <c r="AS12" s="654"/>
      <c r="AT12" s="654"/>
      <c r="AU12" s="654"/>
      <c r="AV12" s="654"/>
      <c r="AW12" s="654"/>
      <c r="AX12" s="654"/>
      <c r="AY12" s="654"/>
      <c r="AZ12" s="654"/>
      <c r="BA12" s="654"/>
      <c r="BB12" s="654"/>
      <c r="BC12" s="654"/>
      <c r="BD12" s="654"/>
      <c r="BE12" s="654"/>
      <c r="BF12" s="655"/>
      <c r="BG12" s="656">
        <v>2072459</v>
      </c>
      <c r="BH12" s="657"/>
      <c r="BI12" s="657"/>
      <c r="BJ12" s="657"/>
      <c r="BK12" s="657"/>
      <c r="BL12" s="657"/>
      <c r="BM12" s="657"/>
      <c r="BN12" s="658"/>
      <c r="BO12" s="694">
        <v>37.5</v>
      </c>
      <c r="BP12" s="694"/>
      <c r="BQ12" s="694"/>
      <c r="BR12" s="694"/>
      <c r="BS12" s="695" t="s">
        <v>122</v>
      </c>
      <c r="BT12" s="695"/>
      <c r="BU12" s="695"/>
      <c r="BV12" s="695"/>
      <c r="BW12" s="695"/>
      <c r="BX12" s="695"/>
      <c r="BY12" s="695"/>
      <c r="BZ12" s="695"/>
      <c r="CA12" s="695"/>
      <c r="CB12" s="733"/>
      <c r="CD12" s="653" t="s">
        <v>241</v>
      </c>
      <c r="CE12" s="654"/>
      <c r="CF12" s="654"/>
      <c r="CG12" s="654"/>
      <c r="CH12" s="654"/>
      <c r="CI12" s="654"/>
      <c r="CJ12" s="654"/>
      <c r="CK12" s="654"/>
      <c r="CL12" s="654"/>
      <c r="CM12" s="654"/>
      <c r="CN12" s="654"/>
      <c r="CO12" s="654"/>
      <c r="CP12" s="654"/>
      <c r="CQ12" s="655"/>
      <c r="CR12" s="656">
        <v>83475</v>
      </c>
      <c r="CS12" s="657"/>
      <c r="CT12" s="657"/>
      <c r="CU12" s="657"/>
      <c r="CV12" s="657"/>
      <c r="CW12" s="657"/>
      <c r="CX12" s="657"/>
      <c r="CY12" s="658"/>
      <c r="CZ12" s="694">
        <v>0.7</v>
      </c>
      <c r="DA12" s="694"/>
      <c r="DB12" s="694"/>
      <c r="DC12" s="694"/>
      <c r="DD12" s="662" t="s">
        <v>122</v>
      </c>
      <c r="DE12" s="657"/>
      <c r="DF12" s="657"/>
      <c r="DG12" s="657"/>
      <c r="DH12" s="657"/>
      <c r="DI12" s="657"/>
      <c r="DJ12" s="657"/>
      <c r="DK12" s="657"/>
      <c r="DL12" s="657"/>
      <c r="DM12" s="657"/>
      <c r="DN12" s="657"/>
      <c r="DO12" s="657"/>
      <c r="DP12" s="658"/>
      <c r="DQ12" s="662">
        <v>25368</v>
      </c>
      <c r="DR12" s="657"/>
      <c r="DS12" s="657"/>
      <c r="DT12" s="657"/>
      <c r="DU12" s="657"/>
      <c r="DV12" s="657"/>
      <c r="DW12" s="657"/>
      <c r="DX12" s="657"/>
      <c r="DY12" s="657"/>
      <c r="DZ12" s="657"/>
      <c r="EA12" s="657"/>
      <c r="EB12" s="657"/>
      <c r="EC12" s="693"/>
    </row>
    <row r="13" spans="2:143" ht="11.25" customHeight="1" x14ac:dyDescent="0.2">
      <c r="B13" s="653" t="s">
        <v>242</v>
      </c>
      <c r="C13" s="654"/>
      <c r="D13" s="654"/>
      <c r="E13" s="654"/>
      <c r="F13" s="654"/>
      <c r="G13" s="654"/>
      <c r="H13" s="654"/>
      <c r="I13" s="654"/>
      <c r="J13" s="654"/>
      <c r="K13" s="654"/>
      <c r="L13" s="654"/>
      <c r="M13" s="654"/>
      <c r="N13" s="654"/>
      <c r="O13" s="654"/>
      <c r="P13" s="654"/>
      <c r="Q13" s="655"/>
      <c r="R13" s="656">
        <v>1296</v>
      </c>
      <c r="S13" s="657"/>
      <c r="T13" s="657"/>
      <c r="U13" s="657"/>
      <c r="V13" s="657"/>
      <c r="W13" s="657"/>
      <c r="X13" s="657"/>
      <c r="Y13" s="658"/>
      <c r="Z13" s="694">
        <v>0</v>
      </c>
      <c r="AA13" s="694"/>
      <c r="AB13" s="694"/>
      <c r="AC13" s="694"/>
      <c r="AD13" s="695">
        <v>1296</v>
      </c>
      <c r="AE13" s="695"/>
      <c r="AF13" s="695"/>
      <c r="AG13" s="695"/>
      <c r="AH13" s="695"/>
      <c r="AI13" s="695"/>
      <c r="AJ13" s="695"/>
      <c r="AK13" s="695"/>
      <c r="AL13" s="659">
        <v>0</v>
      </c>
      <c r="AM13" s="660"/>
      <c r="AN13" s="660"/>
      <c r="AO13" s="696"/>
      <c r="AP13" s="653" t="s">
        <v>243</v>
      </c>
      <c r="AQ13" s="654"/>
      <c r="AR13" s="654"/>
      <c r="AS13" s="654"/>
      <c r="AT13" s="654"/>
      <c r="AU13" s="654"/>
      <c r="AV13" s="654"/>
      <c r="AW13" s="654"/>
      <c r="AX13" s="654"/>
      <c r="AY13" s="654"/>
      <c r="AZ13" s="654"/>
      <c r="BA13" s="654"/>
      <c r="BB13" s="654"/>
      <c r="BC13" s="654"/>
      <c r="BD13" s="654"/>
      <c r="BE13" s="654"/>
      <c r="BF13" s="655"/>
      <c r="BG13" s="656">
        <v>2066734</v>
      </c>
      <c r="BH13" s="657"/>
      <c r="BI13" s="657"/>
      <c r="BJ13" s="657"/>
      <c r="BK13" s="657"/>
      <c r="BL13" s="657"/>
      <c r="BM13" s="657"/>
      <c r="BN13" s="658"/>
      <c r="BO13" s="694">
        <v>37.4</v>
      </c>
      <c r="BP13" s="694"/>
      <c r="BQ13" s="694"/>
      <c r="BR13" s="694"/>
      <c r="BS13" s="695" t="s">
        <v>122</v>
      </c>
      <c r="BT13" s="695"/>
      <c r="BU13" s="695"/>
      <c r="BV13" s="695"/>
      <c r="BW13" s="695"/>
      <c r="BX13" s="695"/>
      <c r="BY13" s="695"/>
      <c r="BZ13" s="695"/>
      <c r="CA13" s="695"/>
      <c r="CB13" s="733"/>
      <c r="CD13" s="653" t="s">
        <v>244</v>
      </c>
      <c r="CE13" s="654"/>
      <c r="CF13" s="654"/>
      <c r="CG13" s="654"/>
      <c r="CH13" s="654"/>
      <c r="CI13" s="654"/>
      <c r="CJ13" s="654"/>
      <c r="CK13" s="654"/>
      <c r="CL13" s="654"/>
      <c r="CM13" s="654"/>
      <c r="CN13" s="654"/>
      <c r="CO13" s="654"/>
      <c r="CP13" s="654"/>
      <c r="CQ13" s="655"/>
      <c r="CR13" s="656">
        <v>1040792</v>
      </c>
      <c r="CS13" s="657"/>
      <c r="CT13" s="657"/>
      <c r="CU13" s="657"/>
      <c r="CV13" s="657"/>
      <c r="CW13" s="657"/>
      <c r="CX13" s="657"/>
      <c r="CY13" s="658"/>
      <c r="CZ13" s="694">
        <v>8.4</v>
      </c>
      <c r="DA13" s="694"/>
      <c r="DB13" s="694"/>
      <c r="DC13" s="694"/>
      <c r="DD13" s="662">
        <v>247484</v>
      </c>
      <c r="DE13" s="657"/>
      <c r="DF13" s="657"/>
      <c r="DG13" s="657"/>
      <c r="DH13" s="657"/>
      <c r="DI13" s="657"/>
      <c r="DJ13" s="657"/>
      <c r="DK13" s="657"/>
      <c r="DL13" s="657"/>
      <c r="DM13" s="657"/>
      <c r="DN13" s="657"/>
      <c r="DO13" s="657"/>
      <c r="DP13" s="658"/>
      <c r="DQ13" s="662">
        <v>950995</v>
      </c>
      <c r="DR13" s="657"/>
      <c r="DS13" s="657"/>
      <c r="DT13" s="657"/>
      <c r="DU13" s="657"/>
      <c r="DV13" s="657"/>
      <c r="DW13" s="657"/>
      <c r="DX13" s="657"/>
      <c r="DY13" s="657"/>
      <c r="DZ13" s="657"/>
      <c r="EA13" s="657"/>
      <c r="EB13" s="657"/>
      <c r="EC13" s="693"/>
    </row>
    <row r="14" spans="2:143" ht="11.25" customHeight="1" x14ac:dyDescent="0.2">
      <c r="B14" s="653" t="s">
        <v>245</v>
      </c>
      <c r="C14" s="654"/>
      <c r="D14" s="654"/>
      <c r="E14" s="654"/>
      <c r="F14" s="654"/>
      <c r="G14" s="654"/>
      <c r="H14" s="654"/>
      <c r="I14" s="654"/>
      <c r="J14" s="654"/>
      <c r="K14" s="654"/>
      <c r="L14" s="654"/>
      <c r="M14" s="654"/>
      <c r="N14" s="654"/>
      <c r="O14" s="654"/>
      <c r="P14" s="654"/>
      <c r="Q14" s="655"/>
      <c r="R14" s="656" t="s">
        <v>122</v>
      </c>
      <c r="S14" s="657"/>
      <c r="T14" s="657"/>
      <c r="U14" s="657"/>
      <c r="V14" s="657"/>
      <c r="W14" s="657"/>
      <c r="X14" s="657"/>
      <c r="Y14" s="658"/>
      <c r="Z14" s="694" t="s">
        <v>122</v>
      </c>
      <c r="AA14" s="694"/>
      <c r="AB14" s="694"/>
      <c r="AC14" s="694"/>
      <c r="AD14" s="695" t="s">
        <v>122</v>
      </c>
      <c r="AE14" s="695"/>
      <c r="AF14" s="695"/>
      <c r="AG14" s="695"/>
      <c r="AH14" s="695"/>
      <c r="AI14" s="695"/>
      <c r="AJ14" s="695"/>
      <c r="AK14" s="695"/>
      <c r="AL14" s="659" t="s">
        <v>122</v>
      </c>
      <c r="AM14" s="660"/>
      <c r="AN14" s="660"/>
      <c r="AO14" s="696"/>
      <c r="AP14" s="653" t="s">
        <v>246</v>
      </c>
      <c r="AQ14" s="654"/>
      <c r="AR14" s="654"/>
      <c r="AS14" s="654"/>
      <c r="AT14" s="654"/>
      <c r="AU14" s="654"/>
      <c r="AV14" s="654"/>
      <c r="AW14" s="654"/>
      <c r="AX14" s="654"/>
      <c r="AY14" s="654"/>
      <c r="AZ14" s="654"/>
      <c r="BA14" s="654"/>
      <c r="BB14" s="654"/>
      <c r="BC14" s="654"/>
      <c r="BD14" s="654"/>
      <c r="BE14" s="654"/>
      <c r="BF14" s="655"/>
      <c r="BG14" s="656">
        <v>97161</v>
      </c>
      <c r="BH14" s="657"/>
      <c r="BI14" s="657"/>
      <c r="BJ14" s="657"/>
      <c r="BK14" s="657"/>
      <c r="BL14" s="657"/>
      <c r="BM14" s="657"/>
      <c r="BN14" s="658"/>
      <c r="BO14" s="694">
        <v>1.8</v>
      </c>
      <c r="BP14" s="694"/>
      <c r="BQ14" s="694"/>
      <c r="BR14" s="694"/>
      <c r="BS14" s="695" t="s">
        <v>122</v>
      </c>
      <c r="BT14" s="695"/>
      <c r="BU14" s="695"/>
      <c r="BV14" s="695"/>
      <c r="BW14" s="695"/>
      <c r="BX14" s="695"/>
      <c r="BY14" s="695"/>
      <c r="BZ14" s="695"/>
      <c r="CA14" s="695"/>
      <c r="CB14" s="733"/>
      <c r="CD14" s="653" t="s">
        <v>247</v>
      </c>
      <c r="CE14" s="654"/>
      <c r="CF14" s="654"/>
      <c r="CG14" s="654"/>
      <c r="CH14" s="654"/>
      <c r="CI14" s="654"/>
      <c r="CJ14" s="654"/>
      <c r="CK14" s="654"/>
      <c r="CL14" s="654"/>
      <c r="CM14" s="654"/>
      <c r="CN14" s="654"/>
      <c r="CO14" s="654"/>
      <c r="CP14" s="654"/>
      <c r="CQ14" s="655"/>
      <c r="CR14" s="656">
        <v>548170</v>
      </c>
      <c r="CS14" s="657"/>
      <c r="CT14" s="657"/>
      <c r="CU14" s="657"/>
      <c r="CV14" s="657"/>
      <c r="CW14" s="657"/>
      <c r="CX14" s="657"/>
      <c r="CY14" s="658"/>
      <c r="CZ14" s="694">
        <v>4.4000000000000004</v>
      </c>
      <c r="DA14" s="694"/>
      <c r="DB14" s="694"/>
      <c r="DC14" s="694"/>
      <c r="DD14" s="662">
        <v>16288</v>
      </c>
      <c r="DE14" s="657"/>
      <c r="DF14" s="657"/>
      <c r="DG14" s="657"/>
      <c r="DH14" s="657"/>
      <c r="DI14" s="657"/>
      <c r="DJ14" s="657"/>
      <c r="DK14" s="657"/>
      <c r="DL14" s="657"/>
      <c r="DM14" s="657"/>
      <c r="DN14" s="657"/>
      <c r="DO14" s="657"/>
      <c r="DP14" s="658"/>
      <c r="DQ14" s="662">
        <v>540679</v>
      </c>
      <c r="DR14" s="657"/>
      <c r="DS14" s="657"/>
      <c r="DT14" s="657"/>
      <c r="DU14" s="657"/>
      <c r="DV14" s="657"/>
      <c r="DW14" s="657"/>
      <c r="DX14" s="657"/>
      <c r="DY14" s="657"/>
      <c r="DZ14" s="657"/>
      <c r="EA14" s="657"/>
      <c r="EB14" s="657"/>
      <c r="EC14" s="693"/>
    </row>
    <row r="15" spans="2:143" ht="11.25" customHeight="1" x14ac:dyDescent="0.2">
      <c r="B15" s="653" t="s">
        <v>248</v>
      </c>
      <c r="C15" s="654"/>
      <c r="D15" s="654"/>
      <c r="E15" s="654"/>
      <c r="F15" s="654"/>
      <c r="G15" s="654"/>
      <c r="H15" s="654"/>
      <c r="I15" s="654"/>
      <c r="J15" s="654"/>
      <c r="K15" s="654"/>
      <c r="L15" s="654"/>
      <c r="M15" s="654"/>
      <c r="N15" s="654"/>
      <c r="O15" s="654"/>
      <c r="P15" s="654"/>
      <c r="Q15" s="655"/>
      <c r="R15" s="656">
        <v>25269</v>
      </c>
      <c r="S15" s="657"/>
      <c r="T15" s="657"/>
      <c r="U15" s="657"/>
      <c r="V15" s="657"/>
      <c r="W15" s="657"/>
      <c r="X15" s="657"/>
      <c r="Y15" s="658"/>
      <c r="Z15" s="694">
        <v>0.2</v>
      </c>
      <c r="AA15" s="694"/>
      <c r="AB15" s="694"/>
      <c r="AC15" s="694"/>
      <c r="AD15" s="695">
        <v>25269</v>
      </c>
      <c r="AE15" s="695"/>
      <c r="AF15" s="695"/>
      <c r="AG15" s="695"/>
      <c r="AH15" s="695"/>
      <c r="AI15" s="695"/>
      <c r="AJ15" s="695"/>
      <c r="AK15" s="695"/>
      <c r="AL15" s="659">
        <v>0.3</v>
      </c>
      <c r="AM15" s="660"/>
      <c r="AN15" s="660"/>
      <c r="AO15" s="696"/>
      <c r="AP15" s="653" t="s">
        <v>249</v>
      </c>
      <c r="AQ15" s="654"/>
      <c r="AR15" s="654"/>
      <c r="AS15" s="654"/>
      <c r="AT15" s="654"/>
      <c r="AU15" s="654"/>
      <c r="AV15" s="654"/>
      <c r="AW15" s="654"/>
      <c r="AX15" s="654"/>
      <c r="AY15" s="654"/>
      <c r="AZ15" s="654"/>
      <c r="BA15" s="654"/>
      <c r="BB15" s="654"/>
      <c r="BC15" s="654"/>
      <c r="BD15" s="654"/>
      <c r="BE15" s="654"/>
      <c r="BF15" s="655"/>
      <c r="BG15" s="656">
        <v>206587</v>
      </c>
      <c r="BH15" s="657"/>
      <c r="BI15" s="657"/>
      <c r="BJ15" s="657"/>
      <c r="BK15" s="657"/>
      <c r="BL15" s="657"/>
      <c r="BM15" s="657"/>
      <c r="BN15" s="658"/>
      <c r="BO15" s="694">
        <v>3.7</v>
      </c>
      <c r="BP15" s="694"/>
      <c r="BQ15" s="694"/>
      <c r="BR15" s="694"/>
      <c r="BS15" s="695" t="s">
        <v>122</v>
      </c>
      <c r="BT15" s="695"/>
      <c r="BU15" s="695"/>
      <c r="BV15" s="695"/>
      <c r="BW15" s="695"/>
      <c r="BX15" s="695"/>
      <c r="BY15" s="695"/>
      <c r="BZ15" s="695"/>
      <c r="CA15" s="695"/>
      <c r="CB15" s="733"/>
      <c r="CD15" s="653" t="s">
        <v>250</v>
      </c>
      <c r="CE15" s="654"/>
      <c r="CF15" s="654"/>
      <c r="CG15" s="654"/>
      <c r="CH15" s="654"/>
      <c r="CI15" s="654"/>
      <c r="CJ15" s="654"/>
      <c r="CK15" s="654"/>
      <c r="CL15" s="654"/>
      <c r="CM15" s="654"/>
      <c r="CN15" s="654"/>
      <c r="CO15" s="654"/>
      <c r="CP15" s="654"/>
      <c r="CQ15" s="655"/>
      <c r="CR15" s="656">
        <v>1258640</v>
      </c>
      <c r="CS15" s="657"/>
      <c r="CT15" s="657"/>
      <c r="CU15" s="657"/>
      <c r="CV15" s="657"/>
      <c r="CW15" s="657"/>
      <c r="CX15" s="657"/>
      <c r="CY15" s="658"/>
      <c r="CZ15" s="694">
        <v>10.1</v>
      </c>
      <c r="DA15" s="694"/>
      <c r="DB15" s="694"/>
      <c r="DC15" s="694"/>
      <c r="DD15" s="662">
        <v>260367</v>
      </c>
      <c r="DE15" s="657"/>
      <c r="DF15" s="657"/>
      <c r="DG15" s="657"/>
      <c r="DH15" s="657"/>
      <c r="DI15" s="657"/>
      <c r="DJ15" s="657"/>
      <c r="DK15" s="657"/>
      <c r="DL15" s="657"/>
      <c r="DM15" s="657"/>
      <c r="DN15" s="657"/>
      <c r="DO15" s="657"/>
      <c r="DP15" s="658"/>
      <c r="DQ15" s="662">
        <v>935716</v>
      </c>
      <c r="DR15" s="657"/>
      <c r="DS15" s="657"/>
      <c r="DT15" s="657"/>
      <c r="DU15" s="657"/>
      <c r="DV15" s="657"/>
      <c r="DW15" s="657"/>
      <c r="DX15" s="657"/>
      <c r="DY15" s="657"/>
      <c r="DZ15" s="657"/>
      <c r="EA15" s="657"/>
      <c r="EB15" s="657"/>
      <c r="EC15" s="693"/>
    </row>
    <row r="16" spans="2:143" ht="11.25" customHeight="1" x14ac:dyDescent="0.2">
      <c r="B16" s="653" t="s">
        <v>251</v>
      </c>
      <c r="C16" s="654"/>
      <c r="D16" s="654"/>
      <c r="E16" s="654"/>
      <c r="F16" s="654"/>
      <c r="G16" s="654"/>
      <c r="H16" s="654"/>
      <c r="I16" s="654"/>
      <c r="J16" s="654"/>
      <c r="K16" s="654"/>
      <c r="L16" s="654"/>
      <c r="M16" s="654"/>
      <c r="N16" s="654"/>
      <c r="O16" s="654"/>
      <c r="P16" s="654"/>
      <c r="Q16" s="655"/>
      <c r="R16" s="656">
        <v>92838</v>
      </c>
      <c r="S16" s="657"/>
      <c r="T16" s="657"/>
      <c r="U16" s="657"/>
      <c r="V16" s="657"/>
      <c r="W16" s="657"/>
      <c r="X16" s="657"/>
      <c r="Y16" s="658"/>
      <c r="Z16" s="694">
        <v>0.7</v>
      </c>
      <c r="AA16" s="694"/>
      <c r="AB16" s="694"/>
      <c r="AC16" s="694"/>
      <c r="AD16" s="695">
        <v>92838</v>
      </c>
      <c r="AE16" s="695"/>
      <c r="AF16" s="695"/>
      <c r="AG16" s="695"/>
      <c r="AH16" s="695"/>
      <c r="AI16" s="695"/>
      <c r="AJ16" s="695"/>
      <c r="AK16" s="695"/>
      <c r="AL16" s="659">
        <v>1.1000000000000001</v>
      </c>
      <c r="AM16" s="660"/>
      <c r="AN16" s="660"/>
      <c r="AO16" s="696"/>
      <c r="AP16" s="653" t="s">
        <v>252</v>
      </c>
      <c r="AQ16" s="654"/>
      <c r="AR16" s="654"/>
      <c r="AS16" s="654"/>
      <c r="AT16" s="654"/>
      <c r="AU16" s="654"/>
      <c r="AV16" s="654"/>
      <c r="AW16" s="654"/>
      <c r="AX16" s="654"/>
      <c r="AY16" s="654"/>
      <c r="AZ16" s="654"/>
      <c r="BA16" s="654"/>
      <c r="BB16" s="654"/>
      <c r="BC16" s="654"/>
      <c r="BD16" s="654"/>
      <c r="BE16" s="654"/>
      <c r="BF16" s="655"/>
      <c r="BG16" s="656" t="s">
        <v>122</v>
      </c>
      <c r="BH16" s="657"/>
      <c r="BI16" s="657"/>
      <c r="BJ16" s="657"/>
      <c r="BK16" s="657"/>
      <c r="BL16" s="657"/>
      <c r="BM16" s="657"/>
      <c r="BN16" s="658"/>
      <c r="BO16" s="694" t="s">
        <v>122</v>
      </c>
      <c r="BP16" s="694"/>
      <c r="BQ16" s="694"/>
      <c r="BR16" s="694"/>
      <c r="BS16" s="695" t="s">
        <v>122</v>
      </c>
      <c r="BT16" s="695"/>
      <c r="BU16" s="695"/>
      <c r="BV16" s="695"/>
      <c r="BW16" s="695"/>
      <c r="BX16" s="695"/>
      <c r="BY16" s="695"/>
      <c r="BZ16" s="695"/>
      <c r="CA16" s="695"/>
      <c r="CB16" s="733"/>
      <c r="CD16" s="653" t="s">
        <v>253</v>
      </c>
      <c r="CE16" s="654"/>
      <c r="CF16" s="654"/>
      <c r="CG16" s="654"/>
      <c r="CH16" s="654"/>
      <c r="CI16" s="654"/>
      <c r="CJ16" s="654"/>
      <c r="CK16" s="654"/>
      <c r="CL16" s="654"/>
      <c r="CM16" s="654"/>
      <c r="CN16" s="654"/>
      <c r="CO16" s="654"/>
      <c r="CP16" s="654"/>
      <c r="CQ16" s="655"/>
      <c r="CR16" s="656" t="s">
        <v>122</v>
      </c>
      <c r="CS16" s="657"/>
      <c r="CT16" s="657"/>
      <c r="CU16" s="657"/>
      <c r="CV16" s="657"/>
      <c r="CW16" s="657"/>
      <c r="CX16" s="657"/>
      <c r="CY16" s="658"/>
      <c r="CZ16" s="694" t="s">
        <v>122</v>
      </c>
      <c r="DA16" s="694"/>
      <c r="DB16" s="694"/>
      <c r="DC16" s="694"/>
      <c r="DD16" s="662" t="s">
        <v>122</v>
      </c>
      <c r="DE16" s="657"/>
      <c r="DF16" s="657"/>
      <c r="DG16" s="657"/>
      <c r="DH16" s="657"/>
      <c r="DI16" s="657"/>
      <c r="DJ16" s="657"/>
      <c r="DK16" s="657"/>
      <c r="DL16" s="657"/>
      <c r="DM16" s="657"/>
      <c r="DN16" s="657"/>
      <c r="DO16" s="657"/>
      <c r="DP16" s="658"/>
      <c r="DQ16" s="662" t="s">
        <v>122</v>
      </c>
      <c r="DR16" s="657"/>
      <c r="DS16" s="657"/>
      <c r="DT16" s="657"/>
      <c r="DU16" s="657"/>
      <c r="DV16" s="657"/>
      <c r="DW16" s="657"/>
      <c r="DX16" s="657"/>
      <c r="DY16" s="657"/>
      <c r="DZ16" s="657"/>
      <c r="EA16" s="657"/>
      <c r="EB16" s="657"/>
      <c r="EC16" s="693"/>
    </row>
    <row r="17" spans="2:133" ht="11.25" customHeight="1" x14ac:dyDescent="0.2">
      <c r="B17" s="653" t="s">
        <v>254</v>
      </c>
      <c r="C17" s="654"/>
      <c r="D17" s="654"/>
      <c r="E17" s="654"/>
      <c r="F17" s="654"/>
      <c r="G17" s="654"/>
      <c r="H17" s="654"/>
      <c r="I17" s="654"/>
      <c r="J17" s="654"/>
      <c r="K17" s="654"/>
      <c r="L17" s="654"/>
      <c r="M17" s="654"/>
      <c r="N17" s="654"/>
      <c r="O17" s="654"/>
      <c r="P17" s="654"/>
      <c r="Q17" s="655"/>
      <c r="R17" s="656">
        <v>222839</v>
      </c>
      <c r="S17" s="657"/>
      <c r="T17" s="657"/>
      <c r="U17" s="657"/>
      <c r="V17" s="657"/>
      <c r="W17" s="657"/>
      <c r="X17" s="657"/>
      <c r="Y17" s="658"/>
      <c r="Z17" s="694">
        <v>1.7</v>
      </c>
      <c r="AA17" s="694"/>
      <c r="AB17" s="694"/>
      <c r="AC17" s="694"/>
      <c r="AD17" s="695">
        <v>222839</v>
      </c>
      <c r="AE17" s="695"/>
      <c r="AF17" s="695"/>
      <c r="AG17" s="695"/>
      <c r="AH17" s="695"/>
      <c r="AI17" s="695"/>
      <c r="AJ17" s="695"/>
      <c r="AK17" s="695"/>
      <c r="AL17" s="659">
        <v>2.8</v>
      </c>
      <c r="AM17" s="660"/>
      <c r="AN17" s="660"/>
      <c r="AO17" s="696"/>
      <c r="AP17" s="653" t="s">
        <v>255</v>
      </c>
      <c r="AQ17" s="654"/>
      <c r="AR17" s="654"/>
      <c r="AS17" s="654"/>
      <c r="AT17" s="654"/>
      <c r="AU17" s="654"/>
      <c r="AV17" s="654"/>
      <c r="AW17" s="654"/>
      <c r="AX17" s="654"/>
      <c r="AY17" s="654"/>
      <c r="AZ17" s="654"/>
      <c r="BA17" s="654"/>
      <c r="BB17" s="654"/>
      <c r="BC17" s="654"/>
      <c r="BD17" s="654"/>
      <c r="BE17" s="654"/>
      <c r="BF17" s="655"/>
      <c r="BG17" s="656" t="s">
        <v>122</v>
      </c>
      <c r="BH17" s="657"/>
      <c r="BI17" s="657"/>
      <c r="BJ17" s="657"/>
      <c r="BK17" s="657"/>
      <c r="BL17" s="657"/>
      <c r="BM17" s="657"/>
      <c r="BN17" s="658"/>
      <c r="BO17" s="694" t="s">
        <v>122</v>
      </c>
      <c r="BP17" s="694"/>
      <c r="BQ17" s="694"/>
      <c r="BR17" s="694"/>
      <c r="BS17" s="695" t="s">
        <v>122</v>
      </c>
      <c r="BT17" s="695"/>
      <c r="BU17" s="695"/>
      <c r="BV17" s="695"/>
      <c r="BW17" s="695"/>
      <c r="BX17" s="695"/>
      <c r="BY17" s="695"/>
      <c r="BZ17" s="695"/>
      <c r="CA17" s="695"/>
      <c r="CB17" s="733"/>
      <c r="CD17" s="653" t="s">
        <v>256</v>
      </c>
      <c r="CE17" s="654"/>
      <c r="CF17" s="654"/>
      <c r="CG17" s="654"/>
      <c r="CH17" s="654"/>
      <c r="CI17" s="654"/>
      <c r="CJ17" s="654"/>
      <c r="CK17" s="654"/>
      <c r="CL17" s="654"/>
      <c r="CM17" s="654"/>
      <c r="CN17" s="654"/>
      <c r="CO17" s="654"/>
      <c r="CP17" s="654"/>
      <c r="CQ17" s="655"/>
      <c r="CR17" s="656">
        <v>693280</v>
      </c>
      <c r="CS17" s="657"/>
      <c r="CT17" s="657"/>
      <c r="CU17" s="657"/>
      <c r="CV17" s="657"/>
      <c r="CW17" s="657"/>
      <c r="CX17" s="657"/>
      <c r="CY17" s="658"/>
      <c r="CZ17" s="694">
        <v>5.6</v>
      </c>
      <c r="DA17" s="694"/>
      <c r="DB17" s="694"/>
      <c r="DC17" s="694"/>
      <c r="DD17" s="662" t="s">
        <v>122</v>
      </c>
      <c r="DE17" s="657"/>
      <c r="DF17" s="657"/>
      <c r="DG17" s="657"/>
      <c r="DH17" s="657"/>
      <c r="DI17" s="657"/>
      <c r="DJ17" s="657"/>
      <c r="DK17" s="657"/>
      <c r="DL17" s="657"/>
      <c r="DM17" s="657"/>
      <c r="DN17" s="657"/>
      <c r="DO17" s="657"/>
      <c r="DP17" s="658"/>
      <c r="DQ17" s="662">
        <v>693280</v>
      </c>
      <c r="DR17" s="657"/>
      <c r="DS17" s="657"/>
      <c r="DT17" s="657"/>
      <c r="DU17" s="657"/>
      <c r="DV17" s="657"/>
      <c r="DW17" s="657"/>
      <c r="DX17" s="657"/>
      <c r="DY17" s="657"/>
      <c r="DZ17" s="657"/>
      <c r="EA17" s="657"/>
      <c r="EB17" s="657"/>
      <c r="EC17" s="693"/>
    </row>
    <row r="18" spans="2:133" ht="11.25" customHeight="1" x14ac:dyDescent="0.2">
      <c r="B18" s="653" t="s">
        <v>257</v>
      </c>
      <c r="C18" s="654"/>
      <c r="D18" s="654"/>
      <c r="E18" s="654"/>
      <c r="F18" s="654"/>
      <c r="G18" s="654"/>
      <c r="H18" s="654"/>
      <c r="I18" s="654"/>
      <c r="J18" s="654"/>
      <c r="K18" s="654"/>
      <c r="L18" s="654"/>
      <c r="M18" s="654"/>
      <c r="N18" s="654"/>
      <c r="O18" s="654"/>
      <c r="P18" s="654"/>
      <c r="Q18" s="655"/>
      <c r="R18" s="656">
        <v>47790</v>
      </c>
      <c r="S18" s="657"/>
      <c r="T18" s="657"/>
      <c r="U18" s="657"/>
      <c r="V18" s="657"/>
      <c r="W18" s="657"/>
      <c r="X18" s="657"/>
      <c r="Y18" s="658"/>
      <c r="Z18" s="694">
        <v>0.4</v>
      </c>
      <c r="AA18" s="694"/>
      <c r="AB18" s="694"/>
      <c r="AC18" s="694"/>
      <c r="AD18" s="695">
        <v>47790</v>
      </c>
      <c r="AE18" s="695"/>
      <c r="AF18" s="695"/>
      <c r="AG18" s="695"/>
      <c r="AH18" s="695"/>
      <c r="AI18" s="695"/>
      <c r="AJ18" s="695"/>
      <c r="AK18" s="695"/>
      <c r="AL18" s="659">
        <v>0.6</v>
      </c>
      <c r="AM18" s="660"/>
      <c r="AN18" s="660"/>
      <c r="AO18" s="696"/>
      <c r="AP18" s="653" t="s">
        <v>258</v>
      </c>
      <c r="AQ18" s="654"/>
      <c r="AR18" s="654"/>
      <c r="AS18" s="654"/>
      <c r="AT18" s="654"/>
      <c r="AU18" s="654"/>
      <c r="AV18" s="654"/>
      <c r="AW18" s="654"/>
      <c r="AX18" s="654"/>
      <c r="AY18" s="654"/>
      <c r="AZ18" s="654"/>
      <c r="BA18" s="654"/>
      <c r="BB18" s="654"/>
      <c r="BC18" s="654"/>
      <c r="BD18" s="654"/>
      <c r="BE18" s="654"/>
      <c r="BF18" s="655"/>
      <c r="BG18" s="656" t="s">
        <v>122</v>
      </c>
      <c r="BH18" s="657"/>
      <c r="BI18" s="657"/>
      <c r="BJ18" s="657"/>
      <c r="BK18" s="657"/>
      <c r="BL18" s="657"/>
      <c r="BM18" s="657"/>
      <c r="BN18" s="658"/>
      <c r="BO18" s="694" t="s">
        <v>122</v>
      </c>
      <c r="BP18" s="694"/>
      <c r="BQ18" s="694"/>
      <c r="BR18" s="694"/>
      <c r="BS18" s="695" t="s">
        <v>122</v>
      </c>
      <c r="BT18" s="695"/>
      <c r="BU18" s="695"/>
      <c r="BV18" s="695"/>
      <c r="BW18" s="695"/>
      <c r="BX18" s="695"/>
      <c r="BY18" s="695"/>
      <c r="BZ18" s="695"/>
      <c r="CA18" s="695"/>
      <c r="CB18" s="733"/>
      <c r="CD18" s="653" t="s">
        <v>259</v>
      </c>
      <c r="CE18" s="654"/>
      <c r="CF18" s="654"/>
      <c r="CG18" s="654"/>
      <c r="CH18" s="654"/>
      <c r="CI18" s="654"/>
      <c r="CJ18" s="654"/>
      <c r="CK18" s="654"/>
      <c r="CL18" s="654"/>
      <c r="CM18" s="654"/>
      <c r="CN18" s="654"/>
      <c r="CO18" s="654"/>
      <c r="CP18" s="654"/>
      <c r="CQ18" s="655"/>
      <c r="CR18" s="656" t="s">
        <v>122</v>
      </c>
      <c r="CS18" s="657"/>
      <c r="CT18" s="657"/>
      <c r="CU18" s="657"/>
      <c r="CV18" s="657"/>
      <c r="CW18" s="657"/>
      <c r="CX18" s="657"/>
      <c r="CY18" s="658"/>
      <c r="CZ18" s="694" t="s">
        <v>122</v>
      </c>
      <c r="DA18" s="694"/>
      <c r="DB18" s="694"/>
      <c r="DC18" s="694"/>
      <c r="DD18" s="662" t="s">
        <v>122</v>
      </c>
      <c r="DE18" s="657"/>
      <c r="DF18" s="657"/>
      <c r="DG18" s="657"/>
      <c r="DH18" s="657"/>
      <c r="DI18" s="657"/>
      <c r="DJ18" s="657"/>
      <c r="DK18" s="657"/>
      <c r="DL18" s="657"/>
      <c r="DM18" s="657"/>
      <c r="DN18" s="657"/>
      <c r="DO18" s="657"/>
      <c r="DP18" s="658"/>
      <c r="DQ18" s="662" t="s">
        <v>122</v>
      </c>
      <c r="DR18" s="657"/>
      <c r="DS18" s="657"/>
      <c r="DT18" s="657"/>
      <c r="DU18" s="657"/>
      <c r="DV18" s="657"/>
      <c r="DW18" s="657"/>
      <c r="DX18" s="657"/>
      <c r="DY18" s="657"/>
      <c r="DZ18" s="657"/>
      <c r="EA18" s="657"/>
      <c r="EB18" s="657"/>
      <c r="EC18" s="693"/>
    </row>
    <row r="19" spans="2:133" ht="11.25" customHeight="1" x14ac:dyDescent="0.2">
      <c r="B19" s="653" t="s">
        <v>260</v>
      </c>
      <c r="C19" s="654"/>
      <c r="D19" s="654"/>
      <c r="E19" s="654"/>
      <c r="F19" s="654"/>
      <c r="G19" s="654"/>
      <c r="H19" s="654"/>
      <c r="I19" s="654"/>
      <c r="J19" s="654"/>
      <c r="K19" s="654"/>
      <c r="L19" s="654"/>
      <c r="M19" s="654"/>
      <c r="N19" s="654"/>
      <c r="O19" s="654"/>
      <c r="P19" s="654"/>
      <c r="Q19" s="655"/>
      <c r="R19" s="656">
        <v>170985</v>
      </c>
      <c r="S19" s="657"/>
      <c r="T19" s="657"/>
      <c r="U19" s="657"/>
      <c r="V19" s="657"/>
      <c r="W19" s="657"/>
      <c r="X19" s="657"/>
      <c r="Y19" s="658"/>
      <c r="Z19" s="694">
        <v>1.3</v>
      </c>
      <c r="AA19" s="694"/>
      <c r="AB19" s="694"/>
      <c r="AC19" s="694"/>
      <c r="AD19" s="695">
        <v>170985</v>
      </c>
      <c r="AE19" s="695"/>
      <c r="AF19" s="695"/>
      <c r="AG19" s="695"/>
      <c r="AH19" s="695"/>
      <c r="AI19" s="695"/>
      <c r="AJ19" s="695"/>
      <c r="AK19" s="695"/>
      <c r="AL19" s="659">
        <v>2.1</v>
      </c>
      <c r="AM19" s="660"/>
      <c r="AN19" s="660"/>
      <c r="AO19" s="696"/>
      <c r="AP19" s="653" t="s">
        <v>261</v>
      </c>
      <c r="AQ19" s="654"/>
      <c r="AR19" s="654"/>
      <c r="AS19" s="654"/>
      <c r="AT19" s="654"/>
      <c r="AU19" s="654"/>
      <c r="AV19" s="654"/>
      <c r="AW19" s="654"/>
      <c r="AX19" s="654"/>
      <c r="AY19" s="654"/>
      <c r="AZ19" s="654"/>
      <c r="BA19" s="654"/>
      <c r="BB19" s="654"/>
      <c r="BC19" s="654"/>
      <c r="BD19" s="654"/>
      <c r="BE19" s="654"/>
      <c r="BF19" s="655"/>
      <c r="BG19" s="656">
        <v>323106</v>
      </c>
      <c r="BH19" s="657"/>
      <c r="BI19" s="657"/>
      <c r="BJ19" s="657"/>
      <c r="BK19" s="657"/>
      <c r="BL19" s="657"/>
      <c r="BM19" s="657"/>
      <c r="BN19" s="658"/>
      <c r="BO19" s="694">
        <v>5.8</v>
      </c>
      <c r="BP19" s="694"/>
      <c r="BQ19" s="694"/>
      <c r="BR19" s="694"/>
      <c r="BS19" s="695" t="s">
        <v>122</v>
      </c>
      <c r="BT19" s="695"/>
      <c r="BU19" s="695"/>
      <c r="BV19" s="695"/>
      <c r="BW19" s="695"/>
      <c r="BX19" s="695"/>
      <c r="BY19" s="695"/>
      <c r="BZ19" s="695"/>
      <c r="CA19" s="695"/>
      <c r="CB19" s="733"/>
      <c r="CD19" s="653" t="s">
        <v>262</v>
      </c>
      <c r="CE19" s="654"/>
      <c r="CF19" s="654"/>
      <c r="CG19" s="654"/>
      <c r="CH19" s="654"/>
      <c r="CI19" s="654"/>
      <c r="CJ19" s="654"/>
      <c r="CK19" s="654"/>
      <c r="CL19" s="654"/>
      <c r="CM19" s="654"/>
      <c r="CN19" s="654"/>
      <c r="CO19" s="654"/>
      <c r="CP19" s="654"/>
      <c r="CQ19" s="655"/>
      <c r="CR19" s="656" t="s">
        <v>122</v>
      </c>
      <c r="CS19" s="657"/>
      <c r="CT19" s="657"/>
      <c r="CU19" s="657"/>
      <c r="CV19" s="657"/>
      <c r="CW19" s="657"/>
      <c r="CX19" s="657"/>
      <c r="CY19" s="658"/>
      <c r="CZ19" s="694" t="s">
        <v>122</v>
      </c>
      <c r="DA19" s="694"/>
      <c r="DB19" s="694"/>
      <c r="DC19" s="694"/>
      <c r="DD19" s="662" t="s">
        <v>122</v>
      </c>
      <c r="DE19" s="657"/>
      <c r="DF19" s="657"/>
      <c r="DG19" s="657"/>
      <c r="DH19" s="657"/>
      <c r="DI19" s="657"/>
      <c r="DJ19" s="657"/>
      <c r="DK19" s="657"/>
      <c r="DL19" s="657"/>
      <c r="DM19" s="657"/>
      <c r="DN19" s="657"/>
      <c r="DO19" s="657"/>
      <c r="DP19" s="658"/>
      <c r="DQ19" s="662" t="s">
        <v>122</v>
      </c>
      <c r="DR19" s="657"/>
      <c r="DS19" s="657"/>
      <c r="DT19" s="657"/>
      <c r="DU19" s="657"/>
      <c r="DV19" s="657"/>
      <c r="DW19" s="657"/>
      <c r="DX19" s="657"/>
      <c r="DY19" s="657"/>
      <c r="DZ19" s="657"/>
      <c r="EA19" s="657"/>
      <c r="EB19" s="657"/>
      <c r="EC19" s="693"/>
    </row>
    <row r="20" spans="2:133" ht="11.25" customHeight="1" x14ac:dyDescent="0.2">
      <c r="B20" s="723" t="s">
        <v>263</v>
      </c>
      <c r="C20" s="724"/>
      <c r="D20" s="724"/>
      <c r="E20" s="724"/>
      <c r="F20" s="724"/>
      <c r="G20" s="724"/>
      <c r="H20" s="724"/>
      <c r="I20" s="724"/>
      <c r="J20" s="724"/>
      <c r="K20" s="724"/>
      <c r="L20" s="724"/>
      <c r="M20" s="724"/>
      <c r="N20" s="724"/>
      <c r="O20" s="724"/>
      <c r="P20" s="724"/>
      <c r="Q20" s="725"/>
      <c r="R20" s="656">
        <v>4064</v>
      </c>
      <c r="S20" s="657"/>
      <c r="T20" s="657"/>
      <c r="U20" s="657"/>
      <c r="V20" s="657"/>
      <c r="W20" s="657"/>
      <c r="X20" s="657"/>
      <c r="Y20" s="658"/>
      <c r="Z20" s="694">
        <v>0</v>
      </c>
      <c r="AA20" s="694"/>
      <c r="AB20" s="694"/>
      <c r="AC20" s="694"/>
      <c r="AD20" s="695">
        <v>4064</v>
      </c>
      <c r="AE20" s="695"/>
      <c r="AF20" s="695"/>
      <c r="AG20" s="695"/>
      <c r="AH20" s="695"/>
      <c r="AI20" s="695"/>
      <c r="AJ20" s="695"/>
      <c r="AK20" s="695"/>
      <c r="AL20" s="659">
        <v>0.1</v>
      </c>
      <c r="AM20" s="660"/>
      <c r="AN20" s="660"/>
      <c r="AO20" s="696"/>
      <c r="AP20" s="653" t="s">
        <v>264</v>
      </c>
      <c r="AQ20" s="654"/>
      <c r="AR20" s="654"/>
      <c r="AS20" s="654"/>
      <c r="AT20" s="654"/>
      <c r="AU20" s="654"/>
      <c r="AV20" s="654"/>
      <c r="AW20" s="654"/>
      <c r="AX20" s="654"/>
      <c r="AY20" s="654"/>
      <c r="AZ20" s="654"/>
      <c r="BA20" s="654"/>
      <c r="BB20" s="654"/>
      <c r="BC20" s="654"/>
      <c r="BD20" s="654"/>
      <c r="BE20" s="654"/>
      <c r="BF20" s="655"/>
      <c r="BG20" s="656">
        <v>323106</v>
      </c>
      <c r="BH20" s="657"/>
      <c r="BI20" s="657"/>
      <c r="BJ20" s="657"/>
      <c r="BK20" s="657"/>
      <c r="BL20" s="657"/>
      <c r="BM20" s="657"/>
      <c r="BN20" s="658"/>
      <c r="BO20" s="694">
        <v>5.8</v>
      </c>
      <c r="BP20" s="694"/>
      <c r="BQ20" s="694"/>
      <c r="BR20" s="694"/>
      <c r="BS20" s="695" t="s">
        <v>122</v>
      </c>
      <c r="BT20" s="695"/>
      <c r="BU20" s="695"/>
      <c r="BV20" s="695"/>
      <c r="BW20" s="695"/>
      <c r="BX20" s="695"/>
      <c r="BY20" s="695"/>
      <c r="BZ20" s="695"/>
      <c r="CA20" s="695"/>
      <c r="CB20" s="733"/>
      <c r="CD20" s="653" t="s">
        <v>265</v>
      </c>
      <c r="CE20" s="654"/>
      <c r="CF20" s="654"/>
      <c r="CG20" s="654"/>
      <c r="CH20" s="654"/>
      <c r="CI20" s="654"/>
      <c r="CJ20" s="654"/>
      <c r="CK20" s="654"/>
      <c r="CL20" s="654"/>
      <c r="CM20" s="654"/>
      <c r="CN20" s="654"/>
      <c r="CO20" s="654"/>
      <c r="CP20" s="654"/>
      <c r="CQ20" s="655"/>
      <c r="CR20" s="656">
        <v>12462717</v>
      </c>
      <c r="CS20" s="657"/>
      <c r="CT20" s="657"/>
      <c r="CU20" s="657"/>
      <c r="CV20" s="657"/>
      <c r="CW20" s="657"/>
      <c r="CX20" s="657"/>
      <c r="CY20" s="658"/>
      <c r="CZ20" s="694">
        <v>100</v>
      </c>
      <c r="DA20" s="694"/>
      <c r="DB20" s="694"/>
      <c r="DC20" s="694"/>
      <c r="DD20" s="662">
        <v>762532</v>
      </c>
      <c r="DE20" s="657"/>
      <c r="DF20" s="657"/>
      <c r="DG20" s="657"/>
      <c r="DH20" s="657"/>
      <c r="DI20" s="657"/>
      <c r="DJ20" s="657"/>
      <c r="DK20" s="657"/>
      <c r="DL20" s="657"/>
      <c r="DM20" s="657"/>
      <c r="DN20" s="657"/>
      <c r="DO20" s="657"/>
      <c r="DP20" s="658"/>
      <c r="DQ20" s="662">
        <v>9394591</v>
      </c>
      <c r="DR20" s="657"/>
      <c r="DS20" s="657"/>
      <c r="DT20" s="657"/>
      <c r="DU20" s="657"/>
      <c r="DV20" s="657"/>
      <c r="DW20" s="657"/>
      <c r="DX20" s="657"/>
      <c r="DY20" s="657"/>
      <c r="DZ20" s="657"/>
      <c r="EA20" s="657"/>
      <c r="EB20" s="657"/>
      <c r="EC20" s="693"/>
    </row>
    <row r="21" spans="2:133" ht="11.25" customHeight="1" x14ac:dyDescent="0.2">
      <c r="B21" s="653" t="s">
        <v>266</v>
      </c>
      <c r="C21" s="654"/>
      <c r="D21" s="654"/>
      <c r="E21" s="654"/>
      <c r="F21" s="654"/>
      <c r="G21" s="654"/>
      <c r="H21" s="654"/>
      <c r="I21" s="654"/>
      <c r="J21" s="654"/>
      <c r="K21" s="654"/>
      <c r="L21" s="654"/>
      <c r="M21" s="654"/>
      <c r="N21" s="654"/>
      <c r="O21" s="654"/>
      <c r="P21" s="654"/>
      <c r="Q21" s="655"/>
      <c r="R21" s="656">
        <v>1685873</v>
      </c>
      <c r="S21" s="657"/>
      <c r="T21" s="657"/>
      <c r="U21" s="657"/>
      <c r="V21" s="657"/>
      <c r="W21" s="657"/>
      <c r="X21" s="657"/>
      <c r="Y21" s="658"/>
      <c r="Z21" s="694">
        <v>13.1</v>
      </c>
      <c r="AA21" s="694"/>
      <c r="AB21" s="694"/>
      <c r="AC21" s="694"/>
      <c r="AD21" s="695">
        <v>1649622</v>
      </c>
      <c r="AE21" s="695"/>
      <c r="AF21" s="695"/>
      <c r="AG21" s="695"/>
      <c r="AH21" s="695"/>
      <c r="AI21" s="695"/>
      <c r="AJ21" s="695"/>
      <c r="AK21" s="695"/>
      <c r="AL21" s="659">
        <v>20.399999999999999</v>
      </c>
      <c r="AM21" s="660"/>
      <c r="AN21" s="660"/>
      <c r="AO21" s="696"/>
      <c r="AP21" s="653" t="s">
        <v>267</v>
      </c>
      <c r="AQ21" s="734"/>
      <c r="AR21" s="734"/>
      <c r="AS21" s="734"/>
      <c r="AT21" s="734"/>
      <c r="AU21" s="734"/>
      <c r="AV21" s="734"/>
      <c r="AW21" s="734"/>
      <c r="AX21" s="734"/>
      <c r="AY21" s="734"/>
      <c r="AZ21" s="734"/>
      <c r="BA21" s="734"/>
      <c r="BB21" s="734"/>
      <c r="BC21" s="734"/>
      <c r="BD21" s="734"/>
      <c r="BE21" s="734"/>
      <c r="BF21" s="735"/>
      <c r="BG21" s="656" t="s">
        <v>122</v>
      </c>
      <c r="BH21" s="657"/>
      <c r="BI21" s="657"/>
      <c r="BJ21" s="657"/>
      <c r="BK21" s="657"/>
      <c r="BL21" s="657"/>
      <c r="BM21" s="657"/>
      <c r="BN21" s="658"/>
      <c r="BO21" s="694" t="s">
        <v>122</v>
      </c>
      <c r="BP21" s="694"/>
      <c r="BQ21" s="694"/>
      <c r="BR21" s="694"/>
      <c r="BS21" s="695" t="s">
        <v>122</v>
      </c>
      <c r="BT21" s="695"/>
      <c r="BU21" s="695"/>
      <c r="BV21" s="695"/>
      <c r="BW21" s="695"/>
      <c r="BX21" s="695"/>
      <c r="BY21" s="695"/>
      <c r="BZ21" s="695"/>
      <c r="CA21" s="695"/>
      <c r="CB21" s="733"/>
      <c r="CD21" s="637"/>
      <c r="CE21" s="638"/>
      <c r="CF21" s="638"/>
      <c r="CG21" s="638"/>
      <c r="CH21" s="638"/>
      <c r="CI21" s="638"/>
      <c r="CJ21" s="638"/>
      <c r="CK21" s="638"/>
      <c r="CL21" s="638"/>
      <c r="CM21" s="638"/>
      <c r="CN21" s="638"/>
      <c r="CO21" s="638"/>
      <c r="CP21" s="638"/>
      <c r="CQ21" s="639"/>
      <c r="CR21" s="741"/>
      <c r="CS21" s="742"/>
      <c r="CT21" s="742"/>
      <c r="CU21" s="742"/>
      <c r="CV21" s="742"/>
      <c r="CW21" s="742"/>
      <c r="CX21" s="742"/>
      <c r="CY21" s="743"/>
      <c r="CZ21" s="744"/>
      <c r="DA21" s="744"/>
      <c r="DB21" s="744"/>
      <c r="DC21" s="744"/>
      <c r="DD21" s="745"/>
      <c r="DE21" s="742"/>
      <c r="DF21" s="742"/>
      <c r="DG21" s="742"/>
      <c r="DH21" s="742"/>
      <c r="DI21" s="742"/>
      <c r="DJ21" s="742"/>
      <c r="DK21" s="742"/>
      <c r="DL21" s="742"/>
      <c r="DM21" s="742"/>
      <c r="DN21" s="742"/>
      <c r="DO21" s="742"/>
      <c r="DP21" s="743"/>
      <c r="DQ21" s="745"/>
      <c r="DR21" s="742"/>
      <c r="DS21" s="742"/>
      <c r="DT21" s="742"/>
      <c r="DU21" s="742"/>
      <c r="DV21" s="742"/>
      <c r="DW21" s="742"/>
      <c r="DX21" s="742"/>
      <c r="DY21" s="742"/>
      <c r="DZ21" s="742"/>
      <c r="EA21" s="742"/>
      <c r="EB21" s="742"/>
      <c r="EC21" s="749"/>
    </row>
    <row r="22" spans="2:133" ht="11.25" customHeight="1" x14ac:dyDescent="0.2">
      <c r="B22" s="653" t="s">
        <v>268</v>
      </c>
      <c r="C22" s="654"/>
      <c r="D22" s="654"/>
      <c r="E22" s="654"/>
      <c r="F22" s="654"/>
      <c r="G22" s="654"/>
      <c r="H22" s="654"/>
      <c r="I22" s="654"/>
      <c r="J22" s="654"/>
      <c r="K22" s="654"/>
      <c r="L22" s="654"/>
      <c r="M22" s="654"/>
      <c r="N22" s="654"/>
      <c r="O22" s="654"/>
      <c r="P22" s="654"/>
      <c r="Q22" s="655"/>
      <c r="R22" s="656">
        <v>1649622</v>
      </c>
      <c r="S22" s="657"/>
      <c r="T22" s="657"/>
      <c r="U22" s="657"/>
      <c r="V22" s="657"/>
      <c r="W22" s="657"/>
      <c r="X22" s="657"/>
      <c r="Y22" s="658"/>
      <c r="Z22" s="694">
        <v>12.8</v>
      </c>
      <c r="AA22" s="694"/>
      <c r="AB22" s="694"/>
      <c r="AC22" s="694"/>
      <c r="AD22" s="695">
        <v>1649622</v>
      </c>
      <c r="AE22" s="695"/>
      <c r="AF22" s="695"/>
      <c r="AG22" s="695"/>
      <c r="AH22" s="695"/>
      <c r="AI22" s="695"/>
      <c r="AJ22" s="695"/>
      <c r="AK22" s="695"/>
      <c r="AL22" s="659">
        <v>20.399999999999999</v>
      </c>
      <c r="AM22" s="660"/>
      <c r="AN22" s="660"/>
      <c r="AO22" s="696"/>
      <c r="AP22" s="653" t="s">
        <v>269</v>
      </c>
      <c r="AQ22" s="734"/>
      <c r="AR22" s="734"/>
      <c r="AS22" s="734"/>
      <c r="AT22" s="734"/>
      <c r="AU22" s="734"/>
      <c r="AV22" s="734"/>
      <c r="AW22" s="734"/>
      <c r="AX22" s="734"/>
      <c r="AY22" s="734"/>
      <c r="AZ22" s="734"/>
      <c r="BA22" s="734"/>
      <c r="BB22" s="734"/>
      <c r="BC22" s="734"/>
      <c r="BD22" s="734"/>
      <c r="BE22" s="734"/>
      <c r="BF22" s="735"/>
      <c r="BG22" s="656" t="s">
        <v>122</v>
      </c>
      <c r="BH22" s="657"/>
      <c r="BI22" s="657"/>
      <c r="BJ22" s="657"/>
      <c r="BK22" s="657"/>
      <c r="BL22" s="657"/>
      <c r="BM22" s="657"/>
      <c r="BN22" s="658"/>
      <c r="BO22" s="694" t="s">
        <v>122</v>
      </c>
      <c r="BP22" s="694"/>
      <c r="BQ22" s="694"/>
      <c r="BR22" s="694"/>
      <c r="BS22" s="695" t="s">
        <v>122</v>
      </c>
      <c r="BT22" s="695"/>
      <c r="BU22" s="695"/>
      <c r="BV22" s="695"/>
      <c r="BW22" s="695"/>
      <c r="BX22" s="695"/>
      <c r="BY22" s="695"/>
      <c r="BZ22" s="695"/>
      <c r="CA22" s="695"/>
      <c r="CB22" s="733"/>
      <c r="CD22" s="708" t="s">
        <v>270</v>
      </c>
      <c r="CE22" s="709"/>
      <c r="CF22" s="709"/>
      <c r="CG22" s="709"/>
      <c r="CH22" s="709"/>
      <c r="CI22" s="709"/>
      <c r="CJ22" s="709"/>
      <c r="CK22" s="709"/>
      <c r="CL22" s="709"/>
      <c r="CM22" s="709"/>
      <c r="CN22" s="709"/>
      <c r="CO22" s="709"/>
      <c r="CP22" s="709"/>
      <c r="CQ22" s="709"/>
      <c r="CR22" s="709"/>
      <c r="CS22" s="709"/>
      <c r="CT22" s="709"/>
      <c r="CU22" s="709"/>
      <c r="CV22" s="709"/>
      <c r="CW22" s="709"/>
      <c r="CX22" s="709"/>
      <c r="CY22" s="709"/>
      <c r="CZ22" s="709"/>
      <c r="DA22" s="709"/>
      <c r="DB22" s="709"/>
      <c r="DC22" s="709"/>
      <c r="DD22" s="709"/>
      <c r="DE22" s="709"/>
      <c r="DF22" s="709"/>
      <c r="DG22" s="709"/>
      <c r="DH22" s="709"/>
      <c r="DI22" s="709"/>
      <c r="DJ22" s="709"/>
      <c r="DK22" s="709"/>
      <c r="DL22" s="709"/>
      <c r="DM22" s="709"/>
      <c r="DN22" s="709"/>
      <c r="DO22" s="709"/>
      <c r="DP22" s="709"/>
      <c r="DQ22" s="709"/>
      <c r="DR22" s="709"/>
      <c r="DS22" s="709"/>
      <c r="DT22" s="709"/>
      <c r="DU22" s="709"/>
      <c r="DV22" s="709"/>
      <c r="DW22" s="709"/>
      <c r="DX22" s="709"/>
      <c r="DY22" s="709"/>
      <c r="DZ22" s="709"/>
      <c r="EA22" s="709"/>
      <c r="EB22" s="709"/>
      <c r="EC22" s="710"/>
    </row>
    <row r="23" spans="2:133" ht="11.25" customHeight="1" x14ac:dyDescent="0.2">
      <c r="B23" s="653" t="s">
        <v>271</v>
      </c>
      <c r="C23" s="654"/>
      <c r="D23" s="654"/>
      <c r="E23" s="654"/>
      <c r="F23" s="654"/>
      <c r="G23" s="654"/>
      <c r="H23" s="654"/>
      <c r="I23" s="654"/>
      <c r="J23" s="654"/>
      <c r="K23" s="654"/>
      <c r="L23" s="654"/>
      <c r="M23" s="654"/>
      <c r="N23" s="654"/>
      <c r="O23" s="654"/>
      <c r="P23" s="654"/>
      <c r="Q23" s="655"/>
      <c r="R23" s="656">
        <v>36251</v>
      </c>
      <c r="S23" s="657"/>
      <c r="T23" s="657"/>
      <c r="U23" s="657"/>
      <c r="V23" s="657"/>
      <c r="W23" s="657"/>
      <c r="X23" s="657"/>
      <c r="Y23" s="658"/>
      <c r="Z23" s="694">
        <v>0.3</v>
      </c>
      <c r="AA23" s="694"/>
      <c r="AB23" s="694"/>
      <c r="AC23" s="694"/>
      <c r="AD23" s="695" t="s">
        <v>122</v>
      </c>
      <c r="AE23" s="695"/>
      <c r="AF23" s="695"/>
      <c r="AG23" s="695"/>
      <c r="AH23" s="695"/>
      <c r="AI23" s="695"/>
      <c r="AJ23" s="695"/>
      <c r="AK23" s="695"/>
      <c r="AL23" s="659" t="s">
        <v>122</v>
      </c>
      <c r="AM23" s="660"/>
      <c r="AN23" s="660"/>
      <c r="AO23" s="696"/>
      <c r="AP23" s="653" t="s">
        <v>272</v>
      </c>
      <c r="AQ23" s="734"/>
      <c r="AR23" s="734"/>
      <c r="AS23" s="734"/>
      <c r="AT23" s="734"/>
      <c r="AU23" s="734"/>
      <c r="AV23" s="734"/>
      <c r="AW23" s="734"/>
      <c r="AX23" s="734"/>
      <c r="AY23" s="734"/>
      <c r="AZ23" s="734"/>
      <c r="BA23" s="734"/>
      <c r="BB23" s="734"/>
      <c r="BC23" s="734"/>
      <c r="BD23" s="734"/>
      <c r="BE23" s="734"/>
      <c r="BF23" s="735"/>
      <c r="BG23" s="656">
        <v>323106</v>
      </c>
      <c r="BH23" s="657"/>
      <c r="BI23" s="657"/>
      <c r="BJ23" s="657"/>
      <c r="BK23" s="657"/>
      <c r="BL23" s="657"/>
      <c r="BM23" s="657"/>
      <c r="BN23" s="658"/>
      <c r="BO23" s="694">
        <v>5.8</v>
      </c>
      <c r="BP23" s="694"/>
      <c r="BQ23" s="694"/>
      <c r="BR23" s="694"/>
      <c r="BS23" s="695" t="s">
        <v>122</v>
      </c>
      <c r="BT23" s="695"/>
      <c r="BU23" s="695"/>
      <c r="BV23" s="695"/>
      <c r="BW23" s="695"/>
      <c r="BX23" s="695"/>
      <c r="BY23" s="695"/>
      <c r="BZ23" s="695"/>
      <c r="CA23" s="695"/>
      <c r="CB23" s="733"/>
      <c r="CD23" s="708" t="s">
        <v>212</v>
      </c>
      <c r="CE23" s="709"/>
      <c r="CF23" s="709"/>
      <c r="CG23" s="709"/>
      <c r="CH23" s="709"/>
      <c r="CI23" s="709"/>
      <c r="CJ23" s="709"/>
      <c r="CK23" s="709"/>
      <c r="CL23" s="709"/>
      <c r="CM23" s="709"/>
      <c r="CN23" s="709"/>
      <c r="CO23" s="709"/>
      <c r="CP23" s="709"/>
      <c r="CQ23" s="710"/>
      <c r="CR23" s="708" t="s">
        <v>273</v>
      </c>
      <c r="CS23" s="709"/>
      <c r="CT23" s="709"/>
      <c r="CU23" s="709"/>
      <c r="CV23" s="709"/>
      <c r="CW23" s="709"/>
      <c r="CX23" s="709"/>
      <c r="CY23" s="710"/>
      <c r="CZ23" s="708" t="s">
        <v>274</v>
      </c>
      <c r="DA23" s="709"/>
      <c r="DB23" s="709"/>
      <c r="DC23" s="710"/>
      <c r="DD23" s="708" t="s">
        <v>275</v>
      </c>
      <c r="DE23" s="709"/>
      <c r="DF23" s="709"/>
      <c r="DG23" s="709"/>
      <c r="DH23" s="709"/>
      <c r="DI23" s="709"/>
      <c r="DJ23" s="709"/>
      <c r="DK23" s="710"/>
      <c r="DL23" s="746" t="s">
        <v>276</v>
      </c>
      <c r="DM23" s="747"/>
      <c r="DN23" s="747"/>
      <c r="DO23" s="747"/>
      <c r="DP23" s="747"/>
      <c r="DQ23" s="747"/>
      <c r="DR23" s="747"/>
      <c r="DS23" s="747"/>
      <c r="DT23" s="747"/>
      <c r="DU23" s="747"/>
      <c r="DV23" s="748"/>
      <c r="DW23" s="708" t="s">
        <v>277</v>
      </c>
      <c r="DX23" s="709"/>
      <c r="DY23" s="709"/>
      <c r="DZ23" s="709"/>
      <c r="EA23" s="709"/>
      <c r="EB23" s="709"/>
      <c r="EC23" s="710"/>
    </row>
    <row r="24" spans="2:133" ht="11.25" customHeight="1" x14ac:dyDescent="0.2">
      <c r="B24" s="653" t="s">
        <v>278</v>
      </c>
      <c r="C24" s="654"/>
      <c r="D24" s="654"/>
      <c r="E24" s="654"/>
      <c r="F24" s="654"/>
      <c r="G24" s="654"/>
      <c r="H24" s="654"/>
      <c r="I24" s="654"/>
      <c r="J24" s="654"/>
      <c r="K24" s="654"/>
      <c r="L24" s="654"/>
      <c r="M24" s="654"/>
      <c r="N24" s="654"/>
      <c r="O24" s="654"/>
      <c r="P24" s="654"/>
      <c r="Q24" s="655"/>
      <c r="R24" s="656" t="s">
        <v>122</v>
      </c>
      <c r="S24" s="657"/>
      <c r="T24" s="657"/>
      <c r="U24" s="657"/>
      <c r="V24" s="657"/>
      <c r="W24" s="657"/>
      <c r="X24" s="657"/>
      <c r="Y24" s="658"/>
      <c r="Z24" s="694" t="s">
        <v>122</v>
      </c>
      <c r="AA24" s="694"/>
      <c r="AB24" s="694"/>
      <c r="AC24" s="694"/>
      <c r="AD24" s="695" t="s">
        <v>122</v>
      </c>
      <c r="AE24" s="695"/>
      <c r="AF24" s="695"/>
      <c r="AG24" s="695"/>
      <c r="AH24" s="695"/>
      <c r="AI24" s="695"/>
      <c r="AJ24" s="695"/>
      <c r="AK24" s="695"/>
      <c r="AL24" s="659" t="s">
        <v>122</v>
      </c>
      <c r="AM24" s="660"/>
      <c r="AN24" s="660"/>
      <c r="AO24" s="696"/>
      <c r="AP24" s="653" t="s">
        <v>279</v>
      </c>
      <c r="AQ24" s="734"/>
      <c r="AR24" s="734"/>
      <c r="AS24" s="734"/>
      <c r="AT24" s="734"/>
      <c r="AU24" s="734"/>
      <c r="AV24" s="734"/>
      <c r="AW24" s="734"/>
      <c r="AX24" s="734"/>
      <c r="AY24" s="734"/>
      <c r="AZ24" s="734"/>
      <c r="BA24" s="734"/>
      <c r="BB24" s="734"/>
      <c r="BC24" s="734"/>
      <c r="BD24" s="734"/>
      <c r="BE24" s="734"/>
      <c r="BF24" s="735"/>
      <c r="BG24" s="656" t="s">
        <v>122</v>
      </c>
      <c r="BH24" s="657"/>
      <c r="BI24" s="657"/>
      <c r="BJ24" s="657"/>
      <c r="BK24" s="657"/>
      <c r="BL24" s="657"/>
      <c r="BM24" s="657"/>
      <c r="BN24" s="658"/>
      <c r="BO24" s="694" t="s">
        <v>122</v>
      </c>
      <c r="BP24" s="694"/>
      <c r="BQ24" s="694"/>
      <c r="BR24" s="694"/>
      <c r="BS24" s="695" t="s">
        <v>122</v>
      </c>
      <c r="BT24" s="695"/>
      <c r="BU24" s="695"/>
      <c r="BV24" s="695"/>
      <c r="BW24" s="695"/>
      <c r="BX24" s="695"/>
      <c r="BY24" s="695"/>
      <c r="BZ24" s="695"/>
      <c r="CA24" s="695"/>
      <c r="CB24" s="733"/>
      <c r="CD24" s="714" t="s">
        <v>280</v>
      </c>
      <c r="CE24" s="715"/>
      <c r="CF24" s="715"/>
      <c r="CG24" s="715"/>
      <c r="CH24" s="715"/>
      <c r="CI24" s="715"/>
      <c r="CJ24" s="715"/>
      <c r="CK24" s="715"/>
      <c r="CL24" s="715"/>
      <c r="CM24" s="715"/>
      <c r="CN24" s="715"/>
      <c r="CO24" s="715"/>
      <c r="CP24" s="715"/>
      <c r="CQ24" s="716"/>
      <c r="CR24" s="711">
        <v>6147336</v>
      </c>
      <c r="CS24" s="712"/>
      <c r="CT24" s="712"/>
      <c r="CU24" s="712"/>
      <c r="CV24" s="712"/>
      <c r="CW24" s="712"/>
      <c r="CX24" s="712"/>
      <c r="CY24" s="737"/>
      <c r="CZ24" s="738">
        <v>49.3</v>
      </c>
      <c r="DA24" s="720"/>
      <c r="DB24" s="720"/>
      <c r="DC24" s="740"/>
      <c r="DD24" s="736">
        <v>4368365</v>
      </c>
      <c r="DE24" s="712"/>
      <c r="DF24" s="712"/>
      <c r="DG24" s="712"/>
      <c r="DH24" s="712"/>
      <c r="DI24" s="712"/>
      <c r="DJ24" s="712"/>
      <c r="DK24" s="737"/>
      <c r="DL24" s="736">
        <v>3891335</v>
      </c>
      <c r="DM24" s="712"/>
      <c r="DN24" s="712"/>
      <c r="DO24" s="712"/>
      <c r="DP24" s="712"/>
      <c r="DQ24" s="712"/>
      <c r="DR24" s="712"/>
      <c r="DS24" s="712"/>
      <c r="DT24" s="712"/>
      <c r="DU24" s="712"/>
      <c r="DV24" s="737"/>
      <c r="DW24" s="738">
        <v>48</v>
      </c>
      <c r="DX24" s="720"/>
      <c r="DY24" s="720"/>
      <c r="DZ24" s="720"/>
      <c r="EA24" s="720"/>
      <c r="EB24" s="720"/>
      <c r="EC24" s="739"/>
    </row>
    <row r="25" spans="2:133" ht="11.25" customHeight="1" x14ac:dyDescent="0.2">
      <c r="B25" s="653" t="s">
        <v>281</v>
      </c>
      <c r="C25" s="654"/>
      <c r="D25" s="654"/>
      <c r="E25" s="654"/>
      <c r="F25" s="654"/>
      <c r="G25" s="654"/>
      <c r="H25" s="654"/>
      <c r="I25" s="654"/>
      <c r="J25" s="654"/>
      <c r="K25" s="654"/>
      <c r="L25" s="654"/>
      <c r="M25" s="654"/>
      <c r="N25" s="654"/>
      <c r="O25" s="654"/>
      <c r="P25" s="654"/>
      <c r="Q25" s="655"/>
      <c r="R25" s="656">
        <v>8610586</v>
      </c>
      <c r="S25" s="657"/>
      <c r="T25" s="657"/>
      <c r="U25" s="657"/>
      <c r="V25" s="657"/>
      <c r="W25" s="657"/>
      <c r="X25" s="657"/>
      <c r="Y25" s="658"/>
      <c r="Z25" s="694">
        <v>66.900000000000006</v>
      </c>
      <c r="AA25" s="694"/>
      <c r="AB25" s="694"/>
      <c r="AC25" s="694"/>
      <c r="AD25" s="695">
        <v>8046734</v>
      </c>
      <c r="AE25" s="695"/>
      <c r="AF25" s="695"/>
      <c r="AG25" s="695"/>
      <c r="AH25" s="695"/>
      <c r="AI25" s="695"/>
      <c r="AJ25" s="695"/>
      <c r="AK25" s="695"/>
      <c r="AL25" s="659">
        <v>99.6</v>
      </c>
      <c r="AM25" s="660"/>
      <c r="AN25" s="660"/>
      <c r="AO25" s="696"/>
      <c r="AP25" s="653" t="s">
        <v>282</v>
      </c>
      <c r="AQ25" s="734"/>
      <c r="AR25" s="734"/>
      <c r="AS25" s="734"/>
      <c r="AT25" s="734"/>
      <c r="AU25" s="734"/>
      <c r="AV25" s="734"/>
      <c r="AW25" s="734"/>
      <c r="AX25" s="734"/>
      <c r="AY25" s="734"/>
      <c r="AZ25" s="734"/>
      <c r="BA25" s="734"/>
      <c r="BB25" s="734"/>
      <c r="BC25" s="734"/>
      <c r="BD25" s="734"/>
      <c r="BE25" s="734"/>
      <c r="BF25" s="735"/>
      <c r="BG25" s="656" t="s">
        <v>122</v>
      </c>
      <c r="BH25" s="657"/>
      <c r="BI25" s="657"/>
      <c r="BJ25" s="657"/>
      <c r="BK25" s="657"/>
      <c r="BL25" s="657"/>
      <c r="BM25" s="657"/>
      <c r="BN25" s="658"/>
      <c r="BO25" s="694" t="s">
        <v>122</v>
      </c>
      <c r="BP25" s="694"/>
      <c r="BQ25" s="694"/>
      <c r="BR25" s="694"/>
      <c r="BS25" s="695" t="s">
        <v>122</v>
      </c>
      <c r="BT25" s="695"/>
      <c r="BU25" s="695"/>
      <c r="BV25" s="695"/>
      <c r="BW25" s="695"/>
      <c r="BX25" s="695"/>
      <c r="BY25" s="695"/>
      <c r="BZ25" s="695"/>
      <c r="CA25" s="695"/>
      <c r="CB25" s="733"/>
      <c r="CD25" s="653" t="s">
        <v>283</v>
      </c>
      <c r="CE25" s="654"/>
      <c r="CF25" s="654"/>
      <c r="CG25" s="654"/>
      <c r="CH25" s="654"/>
      <c r="CI25" s="654"/>
      <c r="CJ25" s="654"/>
      <c r="CK25" s="654"/>
      <c r="CL25" s="654"/>
      <c r="CM25" s="654"/>
      <c r="CN25" s="654"/>
      <c r="CO25" s="654"/>
      <c r="CP25" s="654"/>
      <c r="CQ25" s="655"/>
      <c r="CR25" s="656">
        <v>2645840</v>
      </c>
      <c r="CS25" s="669"/>
      <c r="CT25" s="669"/>
      <c r="CU25" s="669"/>
      <c r="CV25" s="669"/>
      <c r="CW25" s="669"/>
      <c r="CX25" s="669"/>
      <c r="CY25" s="670"/>
      <c r="CZ25" s="659">
        <v>21.2</v>
      </c>
      <c r="DA25" s="671"/>
      <c r="DB25" s="671"/>
      <c r="DC25" s="672"/>
      <c r="DD25" s="662">
        <v>2369042</v>
      </c>
      <c r="DE25" s="669"/>
      <c r="DF25" s="669"/>
      <c r="DG25" s="669"/>
      <c r="DH25" s="669"/>
      <c r="DI25" s="669"/>
      <c r="DJ25" s="669"/>
      <c r="DK25" s="670"/>
      <c r="DL25" s="662">
        <v>2343503</v>
      </c>
      <c r="DM25" s="669"/>
      <c r="DN25" s="669"/>
      <c r="DO25" s="669"/>
      <c r="DP25" s="669"/>
      <c r="DQ25" s="669"/>
      <c r="DR25" s="669"/>
      <c r="DS25" s="669"/>
      <c r="DT25" s="669"/>
      <c r="DU25" s="669"/>
      <c r="DV25" s="670"/>
      <c r="DW25" s="659">
        <v>28.9</v>
      </c>
      <c r="DX25" s="671"/>
      <c r="DY25" s="671"/>
      <c r="DZ25" s="671"/>
      <c r="EA25" s="671"/>
      <c r="EB25" s="671"/>
      <c r="EC25" s="683"/>
    </row>
    <row r="26" spans="2:133" ht="11.25" customHeight="1" x14ac:dyDescent="0.2">
      <c r="B26" s="653" t="s">
        <v>284</v>
      </c>
      <c r="C26" s="654"/>
      <c r="D26" s="654"/>
      <c r="E26" s="654"/>
      <c r="F26" s="654"/>
      <c r="G26" s="654"/>
      <c r="H26" s="654"/>
      <c r="I26" s="654"/>
      <c r="J26" s="654"/>
      <c r="K26" s="654"/>
      <c r="L26" s="654"/>
      <c r="M26" s="654"/>
      <c r="N26" s="654"/>
      <c r="O26" s="654"/>
      <c r="P26" s="654"/>
      <c r="Q26" s="655"/>
      <c r="R26" s="656">
        <v>3251</v>
      </c>
      <c r="S26" s="657"/>
      <c r="T26" s="657"/>
      <c r="U26" s="657"/>
      <c r="V26" s="657"/>
      <c r="W26" s="657"/>
      <c r="X26" s="657"/>
      <c r="Y26" s="658"/>
      <c r="Z26" s="694">
        <v>0</v>
      </c>
      <c r="AA26" s="694"/>
      <c r="AB26" s="694"/>
      <c r="AC26" s="694"/>
      <c r="AD26" s="695">
        <v>3251</v>
      </c>
      <c r="AE26" s="695"/>
      <c r="AF26" s="695"/>
      <c r="AG26" s="695"/>
      <c r="AH26" s="695"/>
      <c r="AI26" s="695"/>
      <c r="AJ26" s="695"/>
      <c r="AK26" s="695"/>
      <c r="AL26" s="659">
        <v>0</v>
      </c>
      <c r="AM26" s="660"/>
      <c r="AN26" s="660"/>
      <c r="AO26" s="696"/>
      <c r="AP26" s="653" t="s">
        <v>285</v>
      </c>
      <c r="AQ26" s="734"/>
      <c r="AR26" s="734"/>
      <c r="AS26" s="734"/>
      <c r="AT26" s="734"/>
      <c r="AU26" s="734"/>
      <c r="AV26" s="734"/>
      <c r="AW26" s="734"/>
      <c r="AX26" s="734"/>
      <c r="AY26" s="734"/>
      <c r="AZ26" s="734"/>
      <c r="BA26" s="734"/>
      <c r="BB26" s="734"/>
      <c r="BC26" s="734"/>
      <c r="BD26" s="734"/>
      <c r="BE26" s="734"/>
      <c r="BF26" s="735"/>
      <c r="BG26" s="656" t="s">
        <v>122</v>
      </c>
      <c r="BH26" s="657"/>
      <c r="BI26" s="657"/>
      <c r="BJ26" s="657"/>
      <c r="BK26" s="657"/>
      <c r="BL26" s="657"/>
      <c r="BM26" s="657"/>
      <c r="BN26" s="658"/>
      <c r="BO26" s="694" t="s">
        <v>122</v>
      </c>
      <c r="BP26" s="694"/>
      <c r="BQ26" s="694"/>
      <c r="BR26" s="694"/>
      <c r="BS26" s="695" t="s">
        <v>122</v>
      </c>
      <c r="BT26" s="695"/>
      <c r="BU26" s="695"/>
      <c r="BV26" s="695"/>
      <c r="BW26" s="695"/>
      <c r="BX26" s="695"/>
      <c r="BY26" s="695"/>
      <c r="BZ26" s="695"/>
      <c r="CA26" s="695"/>
      <c r="CB26" s="733"/>
      <c r="CD26" s="653" t="s">
        <v>286</v>
      </c>
      <c r="CE26" s="654"/>
      <c r="CF26" s="654"/>
      <c r="CG26" s="654"/>
      <c r="CH26" s="654"/>
      <c r="CI26" s="654"/>
      <c r="CJ26" s="654"/>
      <c r="CK26" s="654"/>
      <c r="CL26" s="654"/>
      <c r="CM26" s="654"/>
      <c r="CN26" s="654"/>
      <c r="CO26" s="654"/>
      <c r="CP26" s="654"/>
      <c r="CQ26" s="655"/>
      <c r="CR26" s="656">
        <v>1267150</v>
      </c>
      <c r="CS26" s="657"/>
      <c r="CT26" s="657"/>
      <c r="CU26" s="657"/>
      <c r="CV26" s="657"/>
      <c r="CW26" s="657"/>
      <c r="CX26" s="657"/>
      <c r="CY26" s="658"/>
      <c r="CZ26" s="659">
        <v>10.199999999999999</v>
      </c>
      <c r="DA26" s="671"/>
      <c r="DB26" s="671"/>
      <c r="DC26" s="672"/>
      <c r="DD26" s="662">
        <v>1089763</v>
      </c>
      <c r="DE26" s="657"/>
      <c r="DF26" s="657"/>
      <c r="DG26" s="657"/>
      <c r="DH26" s="657"/>
      <c r="DI26" s="657"/>
      <c r="DJ26" s="657"/>
      <c r="DK26" s="658"/>
      <c r="DL26" s="662" t="s">
        <v>122</v>
      </c>
      <c r="DM26" s="657"/>
      <c r="DN26" s="657"/>
      <c r="DO26" s="657"/>
      <c r="DP26" s="657"/>
      <c r="DQ26" s="657"/>
      <c r="DR26" s="657"/>
      <c r="DS26" s="657"/>
      <c r="DT26" s="657"/>
      <c r="DU26" s="657"/>
      <c r="DV26" s="658"/>
      <c r="DW26" s="659" t="s">
        <v>122</v>
      </c>
      <c r="DX26" s="671"/>
      <c r="DY26" s="671"/>
      <c r="DZ26" s="671"/>
      <c r="EA26" s="671"/>
      <c r="EB26" s="671"/>
      <c r="EC26" s="683"/>
    </row>
    <row r="27" spans="2:133" ht="11.25" customHeight="1" x14ac:dyDescent="0.2">
      <c r="B27" s="653" t="s">
        <v>287</v>
      </c>
      <c r="C27" s="654"/>
      <c r="D27" s="654"/>
      <c r="E27" s="654"/>
      <c r="F27" s="654"/>
      <c r="G27" s="654"/>
      <c r="H27" s="654"/>
      <c r="I27" s="654"/>
      <c r="J27" s="654"/>
      <c r="K27" s="654"/>
      <c r="L27" s="654"/>
      <c r="M27" s="654"/>
      <c r="N27" s="654"/>
      <c r="O27" s="654"/>
      <c r="P27" s="654"/>
      <c r="Q27" s="655"/>
      <c r="R27" s="656">
        <v>38906</v>
      </c>
      <c r="S27" s="657"/>
      <c r="T27" s="657"/>
      <c r="U27" s="657"/>
      <c r="V27" s="657"/>
      <c r="W27" s="657"/>
      <c r="X27" s="657"/>
      <c r="Y27" s="658"/>
      <c r="Z27" s="694">
        <v>0.3</v>
      </c>
      <c r="AA27" s="694"/>
      <c r="AB27" s="694"/>
      <c r="AC27" s="694"/>
      <c r="AD27" s="695" t="s">
        <v>122</v>
      </c>
      <c r="AE27" s="695"/>
      <c r="AF27" s="695"/>
      <c r="AG27" s="695"/>
      <c r="AH27" s="695"/>
      <c r="AI27" s="695"/>
      <c r="AJ27" s="695"/>
      <c r="AK27" s="695"/>
      <c r="AL27" s="659" t="s">
        <v>122</v>
      </c>
      <c r="AM27" s="660"/>
      <c r="AN27" s="660"/>
      <c r="AO27" s="696"/>
      <c r="AP27" s="653" t="s">
        <v>288</v>
      </c>
      <c r="AQ27" s="654"/>
      <c r="AR27" s="654"/>
      <c r="AS27" s="654"/>
      <c r="AT27" s="654"/>
      <c r="AU27" s="654"/>
      <c r="AV27" s="654"/>
      <c r="AW27" s="654"/>
      <c r="AX27" s="654"/>
      <c r="AY27" s="654"/>
      <c r="AZ27" s="654"/>
      <c r="BA27" s="654"/>
      <c r="BB27" s="654"/>
      <c r="BC27" s="654"/>
      <c r="BD27" s="654"/>
      <c r="BE27" s="654"/>
      <c r="BF27" s="655"/>
      <c r="BG27" s="656">
        <v>5528151</v>
      </c>
      <c r="BH27" s="657"/>
      <c r="BI27" s="657"/>
      <c r="BJ27" s="657"/>
      <c r="BK27" s="657"/>
      <c r="BL27" s="657"/>
      <c r="BM27" s="657"/>
      <c r="BN27" s="658"/>
      <c r="BO27" s="694">
        <v>100</v>
      </c>
      <c r="BP27" s="694"/>
      <c r="BQ27" s="694"/>
      <c r="BR27" s="694"/>
      <c r="BS27" s="695">
        <v>204086</v>
      </c>
      <c r="BT27" s="695"/>
      <c r="BU27" s="695"/>
      <c r="BV27" s="695"/>
      <c r="BW27" s="695"/>
      <c r="BX27" s="695"/>
      <c r="BY27" s="695"/>
      <c r="BZ27" s="695"/>
      <c r="CA27" s="695"/>
      <c r="CB27" s="733"/>
      <c r="CD27" s="653" t="s">
        <v>289</v>
      </c>
      <c r="CE27" s="654"/>
      <c r="CF27" s="654"/>
      <c r="CG27" s="654"/>
      <c r="CH27" s="654"/>
      <c r="CI27" s="654"/>
      <c r="CJ27" s="654"/>
      <c r="CK27" s="654"/>
      <c r="CL27" s="654"/>
      <c r="CM27" s="654"/>
      <c r="CN27" s="654"/>
      <c r="CO27" s="654"/>
      <c r="CP27" s="654"/>
      <c r="CQ27" s="655"/>
      <c r="CR27" s="656">
        <v>2808216</v>
      </c>
      <c r="CS27" s="669"/>
      <c r="CT27" s="669"/>
      <c r="CU27" s="669"/>
      <c r="CV27" s="669"/>
      <c r="CW27" s="669"/>
      <c r="CX27" s="669"/>
      <c r="CY27" s="670"/>
      <c r="CZ27" s="659">
        <v>22.5</v>
      </c>
      <c r="DA27" s="671"/>
      <c r="DB27" s="671"/>
      <c r="DC27" s="672"/>
      <c r="DD27" s="662">
        <v>1306043</v>
      </c>
      <c r="DE27" s="669"/>
      <c r="DF27" s="669"/>
      <c r="DG27" s="669"/>
      <c r="DH27" s="669"/>
      <c r="DI27" s="669"/>
      <c r="DJ27" s="669"/>
      <c r="DK27" s="670"/>
      <c r="DL27" s="662">
        <v>854552</v>
      </c>
      <c r="DM27" s="669"/>
      <c r="DN27" s="669"/>
      <c r="DO27" s="669"/>
      <c r="DP27" s="669"/>
      <c r="DQ27" s="669"/>
      <c r="DR27" s="669"/>
      <c r="DS27" s="669"/>
      <c r="DT27" s="669"/>
      <c r="DU27" s="669"/>
      <c r="DV27" s="670"/>
      <c r="DW27" s="659">
        <v>10.5</v>
      </c>
      <c r="DX27" s="671"/>
      <c r="DY27" s="671"/>
      <c r="DZ27" s="671"/>
      <c r="EA27" s="671"/>
      <c r="EB27" s="671"/>
      <c r="EC27" s="683"/>
    </row>
    <row r="28" spans="2:133" ht="11.25" customHeight="1" x14ac:dyDescent="0.2">
      <c r="B28" s="653" t="s">
        <v>290</v>
      </c>
      <c r="C28" s="654"/>
      <c r="D28" s="654"/>
      <c r="E28" s="654"/>
      <c r="F28" s="654"/>
      <c r="G28" s="654"/>
      <c r="H28" s="654"/>
      <c r="I28" s="654"/>
      <c r="J28" s="654"/>
      <c r="K28" s="654"/>
      <c r="L28" s="654"/>
      <c r="M28" s="654"/>
      <c r="N28" s="654"/>
      <c r="O28" s="654"/>
      <c r="P28" s="654"/>
      <c r="Q28" s="655"/>
      <c r="R28" s="656">
        <v>104645</v>
      </c>
      <c r="S28" s="657"/>
      <c r="T28" s="657"/>
      <c r="U28" s="657"/>
      <c r="V28" s="657"/>
      <c r="W28" s="657"/>
      <c r="X28" s="657"/>
      <c r="Y28" s="658"/>
      <c r="Z28" s="694">
        <v>0.8</v>
      </c>
      <c r="AA28" s="694"/>
      <c r="AB28" s="694"/>
      <c r="AC28" s="694"/>
      <c r="AD28" s="695">
        <v>21810</v>
      </c>
      <c r="AE28" s="695"/>
      <c r="AF28" s="695"/>
      <c r="AG28" s="695"/>
      <c r="AH28" s="695"/>
      <c r="AI28" s="695"/>
      <c r="AJ28" s="695"/>
      <c r="AK28" s="695"/>
      <c r="AL28" s="659">
        <v>0.3</v>
      </c>
      <c r="AM28" s="660"/>
      <c r="AN28" s="660"/>
      <c r="AO28" s="696"/>
      <c r="AP28" s="653"/>
      <c r="AQ28" s="654"/>
      <c r="AR28" s="654"/>
      <c r="AS28" s="654"/>
      <c r="AT28" s="654"/>
      <c r="AU28" s="654"/>
      <c r="AV28" s="654"/>
      <c r="AW28" s="654"/>
      <c r="AX28" s="654"/>
      <c r="AY28" s="654"/>
      <c r="AZ28" s="654"/>
      <c r="BA28" s="654"/>
      <c r="BB28" s="654"/>
      <c r="BC28" s="654"/>
      <c r="BD28" s="654"/>
      <c r="BE28" s="654"/>
      <c r="BF28" s="655"/>
      <c r="BG28" s="656"/>
      <c r="BH28" s="657"/>
      <c r="BI28" s="657"/>
      <c r="BJ28" s="657"/>
      <c r="BK28" s="657"/>
      <c r="BL28" s="657"/>
      <c r="BM28" s="657"/>
      <c r="BN28" s="658"/>
      <c r="BO28" s="694"/>
      <c r="BP28" s="694"/>
      <c r="BQ28" s="694"/>
      <c r="BR28" s="694"/>
      <c r="BS28" s="662"/>
      <c r="BT28" s="657"/>
      <c r="BU28" s="657"/>
      <c r="BV28" s="657"/>
      <c r="BW28" s="657"/>
      <c r="BX28" s="657"/>
      <c r="BY28" s="657"/>
      <c r="BZ28" s="657"/>
      <c r="CA28" s="657"/>
      <c r="CB28" s="693"/>
      <c r="CD28" s="653" t="s">
        <v>291</v>
      </c>
      <c r="CE28" s="654"/>
      <c r="CF28" s="654"/>
      <c r="CG28" s="654"/>
      <c r="CH28" s="654"/>
      <c r="CI28" s="654"/>
      <c r="CJ28" s="654"/>
      <c r="CK28" s="654"/>
      <c r="CL28" s="654"/>
      <c r="CM28" s="654"/>
      <c r="CN28" s="654"/>
      <c r="CO28" s="654"/>
      <c r="CP28" s="654"/>
      <c r="CQ28" s="655"/>
      <c r="CR28" s="656">
        <v>693280</v>
      </c>
      <c r="CS28" s="657"/>
      <c r="CT28" s="657"/>
      <c r="CU28" s="657"/>
      <c r="CV28" s="657"/>
      <c r="CW28" s="657"/>
      <c r="CX28" s="657"/>
      <c r="CY28" s="658"/>
      <c r="CZ28" s="659">
        <v>5.6</v>
      </c>
      <c r="DA28" s="671"/>
      <c r="DB28" s="671"/>
      <c r="DC28" s="672"/>
      <c r="DD28" s="662">
        <v>693280</v>
      </c>
      <c r="DE28" s="657"/>
      <c r="DF28" s="657"/>
      <c r="DG28" s="657"/>
      <c r="DH28" s="657"/>
      <c r="DI28" s="657"/>
      <c r="DJ28" s="657"/>
      <c r="DK28" s="658"/>
      <c r="DL28" s="662">
        <v>693280</v>
      </c>
      <c r="DM28" s="657"/>
      <c r="DN28" s="657"/>
      <c r="DO28" s="657"/>
      <c r="DP28" s="657"/>
      <c r="DQ28" s="657"/>
      <c r="DR28" s="657"/>
      <c r="DS28" s="657"/>
      <c r="DT28" s="657"/>
      <c r="DU28" s="657"/>
      <c r="DV28" s="658"/>
      <c r="DW28" s="659">
        <v>8.5</v>
      </c>
      <c r="DX28" s="671"/>
      <c r="DY28" s="671"/>
      <c r="DZ28" s="671"/>
      <c r="EA28" s="671"/>
      <c r="EB28" s="671"/>
      <c r="EC28" s="683"/>
    </row>
    <row r="29" spans="2:133" ht="11.25" customHeight="1" x14ac:dyDescent="0.2">
      <c r="B29" s="653" t="s">
        <v>292</v>
      </c>
      <c r="C29" s="654"/>
      <c r="D29" s="654"/>
      <c r="E29" s="654"/>
      <c r="F29" s="654"/>
      <c r="G29" s="654"/>
      <c r="H29" s="654"/>
      <c r="I29" s="654"/>
      <c r="J29" s="654"/>
      <c r="K29" s="654"/>
      <c r="L29" s="654"/>
      <c r="M29" s="654"/>
      <c r="N29" s="654"/>
      <c r="O29" s="654"/>
      <c r="P29" s="654"/>
      <c r="Q29" s="655"/>
      <c r="R29" s="656">
        <v>41393</v>
      </c>
      <c r="S29" s="657"/>
      <c r="T29" s="657"/>
      <c r="U29" s="657"/>
      <c r="V29" s="657"/>
      <c r="W29" s="657"/>
      <c r="X29" s="657"/>
      <c r="Y29" s="658"/>
      <c r="Z29" s="694">
        <v>0.3</v>
      </c>
      <c r="AA29" s="694"/>
      <c r="AB29" s="694"/>
      <c r="AC29" s="694"/>
      <c r="AD29" s="695" t="s">
        <v>122</v>
      </c>
      <c r="AE29" s="695"/>
      <c r="AF29" s="695"/>
      <c r="AG29" s="695"/>
      <c r="AH29" s="695"/>
      <c r="AI29" s="695"/>
      <c r="AJ29" s="695"/>
      <c r="AK29" s="695"/>
      <c r="AL29" s="659" t="s">
        <v>122</v>
      </c>
      <c r="AM29" s="660"/>
      <c r="AN29" s="660"/>
      <c r="AO29" s="696"/>
      <c r="AP29" s="637"/>
      <c r="AQ29" s="638"/>
      <c r="AR29" s="638"/>
      <c r="AS29" s="638"/>
      <c r="AT29" s="638"/>
      <c r="AU29" s="638"/>
      <c r="AV29" s="638"/>
      <c r="AW29" s="638"/>
      <c r="AX29" s="638"/>
      <c r="AY29" s="638"/>
      <c r="AZ29" s="638"/>
      <c r="BA29" s="638"/>
      <c r="BB29" s="638"/>
      <c r="BC29" s="638"/>
      <c r="BD29" s="638"/>
      <c r="BE29" s="638"/>
      <c r="BF29" s="639"/>
      <c r="BG29" s="656"/>
      <c r="BH29" s="657"/>
      <c r="BI29" s="657"/>
      <c r="BJ29" s="657"/>
      <c r="BK29" s="657"/>
      <c r="BL29" s="657"/>
      <c r="BM29" s="657"/>
      <c r="BN29" s="658"/>
      <c r="BO29" s="694"/>
      <c r="BP29" s="694"/>
      <c r="BQ29" s="694"/>
      <c r="BR29" s="694"/>
      <c r="BS29" s="695"/>
      <c r="BT29" s="695"/>
      <c r="BU29" s="695"/>
      <c r="BV29" s="695"/>
      <c r="BW29" s="695"/>
      <c r="BX29" s="695"/>
      <c r="BY29" s="695"/>
      <c r="BZ29" s="695"/>
      <c r="CA29" s="695"/>
      <c r="CB29" s="733"/>
      <c r="CD29" s="675" t="s">
        <v>293</v>
      </c>
      <c r="CE29" s="676"/>
      <c r="CF29" s="653" t="s">
        <v>66</v>
      </c>
      <c r="CG29" s="654"/>
      <c r="CH29" s="654"/>
      <c r="CI29" s="654"/>
      <c r="CJ29" s="654"/>
      <c r="CK29" s="654"/>
      <c r="CL29" s="654"/>
      <c r="CM29" s="654"/>
      <c r="CN29" s="654"/>
      <c r="CO29" s="654"/>
      <c r="CP29" s="654"/>
      <c r="CQ29" s="655"/>
      <c r="CR29" s="656">
        <v>692889</v>
      </c>
      <c r="CS29" s="669"/>
      <c r="CT29" s="669"/>
      <c r="CU29" s="669"/>
      <c r="CV29" s="669"/>
      <c r="CW29" s="669"/>
      <c r="CX29" s="669"/>
      <c r="CY29" s="670"/>
      <c r="CZ29" s="659">
        <v>5.6</v>
      </c>
      <c r="DA29" s="671"/>
      <c r="DB29" s="671"/>
      <c r="DC29" s="672"/>
      <c r="DD29" s="662">
        <v>692889</v>
      </c>
      <c r="DE29" s="669"/>
      <c r="DF29" s="669"/>
      <c r="DG29" s="669"/>
      <c r="DH29" s="669"/>
      <c r="DI29" s="669"/>
      <c r="DJ29" s="669"/>
      <c r="DK29" s="670"/>
      <c r="DL29" s="662">
        <v>692889</v>
      </c>
      <c r="DM29" s="669"/>
      <c r="DN29" s="669"/>
      <c r="DO29" s="669"/>
      <c r="DP29" s="669"/>
      <c r="DQ29" s="669"/>
      <c r="DR29" s="669"/>
      <c r="DS29" s="669"/>
      <c r="DT29" s="669"/>
      <c r="DU29" s="669"/>
      <c r="DV29" s="670"/>
      <c r="DW29" s="659">
        <v>8.5</v>
      </c>
      <c r="DX29" s="671"/>
      <c r="DY29" s="671"/>
      <c r="DZ29" s="671"/>
      <c r="EA29" s="671"/>
      <c r="EB29" s="671"/>
      <c r="EC29" s="683"/>
    </row>
    <row r="30" spans="2:133" ht="11.25" customHeight="1" x14ac:dyDescent="0.2">
      <c r="B30" s="653" t="s">
        <v>294</v>
      </c>
      <c r="C30" s="654"/>
      <c r="D30" s="654"/>
      <c r="E30" s="654"/>
      <c r="F30" s="654"/>
      <c r="G30" s="654"/>
      <c r="H30" s="654"/>
      <c r="I30" s="654"/>
      <c r="J30" s="654"/>
      <c r="K30" s="654"/>
      <c r="L30" s="654"/>
      <c r="M30" s="654"/>
      <c r="N30" s="654"/>
      <c r="O30" s="654"/>
      <c r="P30" s="654"/>
      <c r="Q30" s="655"/>
      <c r="R30" s="656">
        <v>1808210</v>
      </c>
      <c r="S30" s="657"/>
      <c r="T30" s="657"/>
      <c r="U30" s="657"/>
      <c r="V30" s="657"/>
      <c r="W30" s="657"/>
      <c r="X30" s="657"/>
      <c r="Y30" s="658"/>
      <c r="Z30" s="694">
        <v>14</v>
      </c>
      <c r="AA30" s="694"/>
      <c r="AB30" s="694"/>
      <c r="AC30" s="694"/>
      <c r="AD30" s="695" t="s">
        <v>122</v>
      </c>
      <c r="AE30" s="695"/>
      <c r="AF30" s="695"/>
      <c r="AG30" s="695"/>
      <c r="AH30" s="695"/>
      <c r="AI30" s="695"/>
      <c r="AJ30" s="695"/>
      <c r="AK30" s="695"/>
      <c r="AL30" s="659" t="s">
        <v>122</v>
      </c>
      <c r="AM30" s="660"/>
      <c r="AN30" s="660"/>
      <c r="AO30" s="696"/>
      <c r="AP30" s="708" t="s">
        <v>212</v>
      </c>
      <c r="AQ30" s="709"/>
      <c r="AR30" s="709"/>
      <c r="AS30" s="709"/>
      <c r="AT30" s="709"/>
      <c r="AU30" s="709"/>
      <c r="AV30" s="709"/>
      <c r="AW30" s="709"/>
      <c r="AX30" s="709"/>
      <c r="AY30" s="709"/>
      <c r="AZ30" s="709"/>
      <c r="BA30" s="709"/>
      <c r="BB30" s="709"/>
      <c r="BC30" s="709"/>
      <c r="BD30" s="709"/>
      <c r="BE30" s="709"/>
      <c r="BF30" s="710"/>
      <c r="BG30" s="708" t="s">
        <v>295</v>
      </c>
      <c r="BH30" s="731"/>
      <c r="BI30" s="731"/>
      <c r="BJ30" s="731"/>
      <c r="BK30" s="731"/>
      <c r="BL30" s="731"/>
      <c r="BM30" s="731"/>
      <c r="BN30" s="731"/>
      <c r="BO30" s="731"/>
      <c r="BP30" s="731"/>
      <c r="BQ30" s="732"/>
      <c r="BR30" s="708" t="s">
        <v>296</v>
      </c>
      <c r="BS30" s="731"/>
      <c r="BT30" s="731"/>
      <c r="BU30" s="731"/>
      <c r="BV30" s="731"/>
      <c r="BW30" s="731"/>
      <c r="BX30" s="731"/>
      <c r="BY30" s="731"/>
      <c r="BZ30" s="731"/>
      <c r="CA30" s="731"/>
      <c r="CB30" s="732"/>
      <c r="CD30" s="677"/>
      <c r="CE30" s="678"/>
      <c r="CF30" s="653" t="s">
        <v>297</v>
      </c>
      <c r="CG30" s="654"/>
      <c r="CH30" s="654"/>
      <c r="CI30" s="654"/>
      <c r="CJ30" s="654"/>
      <c r="CK30" s="654"/>
      <c r="CL30" s="654"/>
      <c r="CM30" s="654"/>
      <c r="CN30" s="654"/>
      <c r="CO30" s="654"/>
      <c r="CP30" s="654"/>
      <c r="CQ30" s="655"/>
      <c r="CR30" s="656">
        <v>677919</v>
      </c>
      <c r="CS30" s="657"/>
      <c r="CT30" s="657"/>
      <c r="CU30" s="657"/>
      <c r="CV30" s="657"/>
      <c r="CW30" s="657"/>
      <c r="CX30" s="657"/>
      <c r="CY30" s="658"/>
      <c r="CZ30" s="659">
        <v>5.4</v>
      </c>
      <c r="DA30" s="671"/>
      <c r="DB30" s="671"/>
      <c r="DC30" s="672"/>
      <c r="DD30" s="662">
        <v>677919</v>
      </c>
      <c r="DE30" s="657"/>
      <c r="DF30" s="657"/>
      <c r="DG30" s="657"/>
      <c r="DH30" s="657"/>
      <c r="DI30" s="657"/>
      <c r="DJ30" s="657"/>
      <c r="DK30" s="658"/>
      <c r="DL30" s="662">
        <v>677919</v>
      </c>
      <c r="DM30" s="657"/>
      <c r="DN30" s="657"/>
      <c r="DO30" s="657"/>
      <c r="DP30" s="657"/>
      <c r="DQ30" s="657"/>
      <c r="DR30" s="657"/>
      <c r="DS30" s="657"/>
      <c r="DT30" s="657"/>
      <c r="DU30" s="657"/>
      <c r="DV30" s="658"/>
      <c r="DW30" s="659">
        <v>8.4</v>
      </c>
      <c r="DX30" s="671"/>
      <c r="DY30" s="671"/>
      <c r="DZ30" s="671"/>
      <c r="EA30" s="671"/>
      <c r="EB30" s="671"/>
      <c r="EC30" s="683"/>
    </row>
    <row r="31" spans="2:133" ht="11.25" customHeight="1" x14ac:dyDescent="0.2">
      <c r="B31" s="723" t="s">
        <v>298</v>
      </c>
      <c r="C31" s="724"/>
      <c r="D31" s="724"/>
      <c r="E31" s="724"/>
      <c r="F31" s="724"/>
      <c r="G31" s="724"/>
      <c r="H31" s="724"/>
      <c r="I31" s="724"/>
      <c r="J31" s="724"/>
      <c r="K31" s="724"/>
      <c r="L31" s="724"/>
      <c r="M31" s="724"/>
      <c r="N31" s="724"/>
      <c r="O31" s="724"/>
      <c r="P31" s="724"/>
      <c r="Q31" s="725"/>
      <c r="R31" s="656" t="s">
        <v>122</v>
      </c>
      <c r="S31" s="657"/>
      <c r="T31" s="657"/>
      <c r="U31" s="657"/>
      <c r="V31" s="657"/>
      <c r="W31" s="657"/>
      <c r="X31" s="657"/>
      <c r="Y31" s="658"/>
      <c r="Z31" s="694" t="s">
        <v>122</v>
      </c>
      <c r="AA31" s="694"/>
      <c r="AB31" s="694"/>
      <c r="AC31" s="694"/>
      <c r="AD31" s="695" t="s">
        <v>122</v>
      </c>
      <c r="AE31" s="695"/>
      <c r="AF31" s="695"/>
      <c r="AG31" s="695"/>
      <c r="AH31" s="695"/>
      <c r="AI31" s="695"/>
      <c r="AJ31" s="695"/>
      <c r="AK31" s="695"/>
      <c r="AL31" s="659" t="s">
        <v>122</v>
      </c>
      <c r="AM31" s="660"/>
      <c r="AN31" s="660"/>
      <c r="AO31" s="696"/>
      <c r="AP31" s="726" t="s">
        <v>299</v>
      </c>
      <c r="AQ31" s="727"/>
      <c r="AR31" s="727"/>
      <c r="AS31" s="727"/>
      <c r="AT31" s="728" t="s">
        <v>300</v>
      </c>
      <c r="AU31" s="200"/>
      <c r="AV31" s="200"/>
      <c r="AW31" s="200"/>
      <c r="AX31" s="714" t="s">
        <v>178</v>
      </c>
      <c r="AY31" s="715"/>
      <c r="AZ31" s="715"/>
      <c r="BA31" s="715"/>
      <c r="BB31" s="715"/>
      <c r="BC31" s="715"/>
      <c r="BD31" s="715"/>
      <c r="BE31" s="715"/>
      <c r="BF31" s="716"/>
      <c r="BG31" s="718">
        <v>99.2</v>
      </c>
      <c r="BH31" s="719"/>
      <c r="BI31" s="719"/>
      <c r="BJ31" s="719"/>
      <c r="BK31" s="719"/>
      <c r="BL31" s="719"/>
      <c r="BM31" s="720">
        <v>97.6</v>
      </c>
      <c r="BN31" s="719"/>
      <c r="BO31" s="719"/>
      <c r="BP31" s="719"/>
      <c r="BQ31" s="721"/>
      <c r="BR31" s="718">
        <v>99.3</v>
      </c>
      <c r="BS31" s="719"/>
      <c r="BT31" s="719"/>
      <c r="BU31" s="719"/>
      <c r="BV31" s="719"/>
      <c r="BW31" s="719"/>
      <c r="BX31" s="720">
        <v>98</v>
      </c>
      <c r="BY31" s="719"/>
      <c r="BZ31" s="719"/>
      <c r="CA31" s="719"/>
      <c r="CB31" s="721"/>
      <c r="CD31" s="677"/>
      <c r="CE31" s="678"/>
      <c r="CF31" s="653" t="s">
        <v>301</v>
      </c>
      <c r="CG31" s="654"/>
      <c r="CH31" s="654"/>
      <c r="CI31" s="654"/>
      <c r="CJ31" s="654"/>
      <c r="CK31" s="654"/>
      <c r="CL31" s="654"/>
      <c r="CM31" s="654"/>
      <c r="CN31" s="654"/>
      <c r="CO31" s="654"/>
      <c r="CP31" s="654"/>
      <c r="CQ31" s="655"/>
      <c r="CR31" s="656">
        <v>14970</v>
      </c>
      <c r="CS31" s="669"/>
      <c r="CT31" s="669"/>
      <c r="CU31" s="669"/>
      <c r="CV31" s="669"/>
      <c r="CW31" s="669"/>
      <c r="CX31" s="669"/>
      <c r="CY31" s="670"/>
      <c r="CZ31" s="659">
        <v>0.1</v>
      </c>
      <c r="DA31" s="671"/>
      <c r="DB31" s="671"/>
      <c r="DC31" s="672"/>
      <c r="DD31" s="662">
        <v>14970</v>
      </c>
      <c r="DE31" s="669"/>
      <c r="DF31" s="669"/>
      <c r="DG31" s="669"/>
      <c r="DH31" s="669"/>
      <c r="DI31" s="669"/>
      <c r="DJ31" s="669"/>
      <c r="DK31" s="670"/>
      <c r="DL31" s="662">
        <v>14970</v>
      </c>
      <c r="DM31" s="669"/>
      <c r="DN31" s="669"/>
      <c r="DO31" s="669"/>
      <c r="DP31" s="669"/>
      <c r="DQ31" s="669"/>
      <c r="DR31" s="669"/>
      <c r="DS31" s="669"/>
      <c r="DT31" s="669"/>
      <c r="DU31" s="669"/>
      <c r="DV31" s="670"/>
      <c r="DW31" s="659">
        <v>0.2</v>
      </c>
      <c r="DX31" s="671"/>
      <c r="DY31" s="671"/>
      <c r="DZ31" s="671"/>
      <c r="EA31" s="671"/>
      <c r="EB31" s="671"/>
      <c r="EC31" s="683"/>
    </row>
    <row r="32" spans="2:133" ht="11.25" customHeight="1" x14ac:dyDescent="0.2">
      <c r="B32" s="653" t="s">
        <v>302</v>
      </c>
      <c r="C32" s="654"/>
      <c r="D32" s="654"/>
      <c r="E32" s="654"/>
      <c r="F32" s="654"/>
      <c r="G32" s="654"/>
      <c r="H32" s="654"/>
      <c r="I32" s="654"/>
      <c r="J32" s="654"/>
      <c r="K32" s="654"/>
      <c r="L32" s="654"/>
      <c r="M32" s="654"/>
      <c r="N32" s="654"/>
      <c r="O32" s="654"/>
      <c r="P32" s="654"/>
      <c r="Q32" s="655"/>
      <c r="R32" s="656">
        <v>827889</v>
      </c>
      <c r="S32" s="657"/>
      <c r="T32" s="657"/>
      <c r="U32" s="657"/>
      <c r="V32" s="657"/>
      <c r="W32" s="657"/>
      <c r="X32" s="657"/>
      <c r="Y32" s="658"/>
      <c r="Z32" s="694">
        <v>6.4</v>
      </c>
      <c r="AA32" s="694"/>
      <c r="AB32" s="694"/>
      <c r="AC32" s="694"/>
      <c r="AD32" s="695" t="s">
        <v>122</v>
      </c>
      <c r="AE32" s="695"/>
      <c r="AF32" s="695"/>
      <c r="AG32" s="695"/>
      <c r="AH32" s="695"/>
      <c r="AI32" s="695"/>
      <c r="AJ32" s="695"/>
      <c r="AK32" s="695"/>
      <c r="AL32" s="659" t="s">
        <v>122</v>
      </c>
      <c r="AM32" s="660"/>
      <c r="AN32" s="660"/>
      <c r="AO32" s="696"/>
      <c r="AP32" s="697"/>
      <c r="AQ32" s="698"/>
      <c r="AR32" s="698"/>
      <c r="AS32" s="698"/>
      <c r="AT32" s="729"/>
      <c r="AU32" s="196" t="s">
        <v>303</v>
      </c>
      <c r="AX32" s="653" t="s">
        <v>304</v>
      </c>
      <c r="AY32" s="654"/>
      <c r="AZ32" s="654"/>
      <c r="BA32" s="654"/>
      <c r="BB32" s="654"/>
      <c r="BC32" s="654"/>
      <c r="BD32" s="654"/>
      <c r="BE32" s="654"/>
      <c r="BF32" s="655"/>
      <c r="BG32" s="722">
        <v>99.2</v>
      </c>
      <c r="BH32" s="669"/>
      <c r="BI32" s="669"/>
      <c r="BJ32" s="669"/>
      <c r="BK32" s="669"/>
      <c r="BL32" s="669"/>
      <c r="BM32" s="660">
        <v>97.7</v>
      </c>
      <c r="BN32" s="669"/>
      <c r="BO32" s="669"/>
      <c r="BP32" s="669"/>
      <c r="BQ32" s="692"/>
      <c r="BR32" s="722">
        <v>99.3</v>
      </c>
      <c r="BS32" s="669"/>
      <c r="BT32" s="669"/>
      <c r="BU32" s="669"/>
      <c r="BV32" s="669"/>
      <c r="BW32" s="669"/>
      <c r="BX32" s="660">
        <v>98.1</v>
      </c>
      <c r="BY32" s="669"/>
      <c r="BZ32" s="669"/>
      <c r="CA32" s="669"/>
      <c r="CB32" s="692"/>
      <c r="CD32" s="679"/>
      <c r="CE32" s="680"/>
      <c r="CF32" s="653" t="s">
        <v>305</v>
      </c>
      <c r="CG32" s="654"/>
      <c r="CH32" s="654"/>
      <c r="CI32" s="654"/>
      <c r="CJ32" s="654"/>
      <c r="CK32" s="654"/>
      <c r="CL32" s="654"/>
      <c r="CM32" s="654"/>
      <c r="CN32" s="654"/>
      <c r="CO32" s="654"/>
      <c r="CP32" s="654"/>
      <c r="CQ32" s="655"/>
      <c r="CR32" s="656">
        <v>391</v>
      </c>
      <c r="CS32" s="657"/>
      <c r="CT32" s="657"/>
      <c r="CU32" s="657"/>
      <c r="CV32" s="657"/>
      <c r="CW32" s="657"/>
      <c r="CX32" s="657"/>
      <c r="CY32" s="658"/>
      <c r="CZ32" s="659">
        <v>0</v>
      </c>
      <c r="DA32" s="671"/>
      <c r="DB32" s="671"/>
      <c r="DC32" s="672"/>
      <c r="DD32" s="662">
        <v>391</v>
      </c>
      <c r="DE32" s="657"/>
      <c r="DF32" s="657"/>
      <c r="DG32" s="657"/>
      <c r="DH32" s="657"/>
      <c r="DI32" s="657"/>
      <c r="DJ32" s="657"/>
      <c r="DK32" s="658"/>
      <c r="DL32" s="662">
        <v>391</v>
      </c>
      <c r="DM32" s="657"/>
      <c r="DN32" s="657"/>
      <c r="DO32" s="657"/>
      <c r="DP32" s="657"/>
      <c r="DQ32" s="657"/>
      <c r="DR32" s="657"/>
      <c r="DS32" s="657"/>
      <c r="DT32" s="657"/>
      <c r="DU32" s="657"/>
      <c r="DV32" s="658"/>
      <c r="DW32" s="659">
        <v>0</v>
      </c>
      <c r="DX32" s="671"/>
      <c r="DY32" s="671"/>
      <c r="DZ32" s="671"/>
      <c r="EA32" s="671"/>
      <c r="EB32" s="671"/>
      <c r="EC32" s="683"/>
    </row>
    <row r="33" spans="2:133" ht="11.25" customHeight="1" x14ac:dyDescent="0.2">
      <c r="B33" s="653" t="s">
        <v>306</v>
      </c>
      <c r="C33" s="654"/>
      <c r="D33" s="654"/>
      <c r="E33" s="654"/>
      <c r="F33" s="654"/>
      <c r="G33" s="654"/>
      <c r="H33" s="654"/>
      <c r="I33" s="654"/>
      <c r="J33" s="654"/>
      <c r="K33" s="654"/>
      <c r="L33" s="654"/>
      <c r="M33" s="654"/>
      <c r="N33" s="654"/>
      <c r="O33" s="654"/>
      <c r="P33" s="654"/>
      <c r="Q33" s="655"/>
      <c r="R33" s="656">
        <v>17558</v>
      </c>
      <c r="S33" s="657"/>
      <c r="T33" s="657"/>
      <c r="U33" s="657"/>
      <c r="V33" s="657"/>
      <c r="W33" s="657"/>
      <c r="X33" s="657"/>
      <c r="Y33" s="658"/>
      <c r="Z33" s="694">
        <v>0.1</v>
      </c>
      <c r="AA33" s="694"/>
      <c r="AB33" s="694"/>
      <c r="AC33" s="694"/>
      <c r="AD33" s="695">
        <v>1450</v>
      </c>
      <c r="AE33" s="695"/>
      <c r="AF33" s="695"/>
      <c r="AG33" s="695"/>
      <c r="AH33" s="695"/>
      <c r="AI33" s="695"/>
      <c r="AJ33" s="695"/>
      <c r="AK33" s="695"/>
      <c r="AL33" s="659">
        <v>0</v>
      </c>
      <c r="AM33" s="660"/>
      <c r="AN33" s="660"/>
      <c r="AO33" s="696"/>
      <c r="AP33" s="699"/>
      <c r="AQ33" s="700"/>
      <c r="AR33" s="700"/>
      <c r="AS33" s="700"/>
      <c r="AT33" s="730"/>
      <c r="AU33" s="201"/>
      <c r="AV33" s="201"/>
      <c r="AW33" s="201"/>
      <c r="AX33" s="637" t="s">
        <v>307</v>
      </c>
      <c r="AY33" s="638"/>
      <c r="AZ33" s="638"/>
      <c r="BA33" s="638"/>
      <c r="BB33" s="638"/>
      <c r="BC33" s="638"/>
      <c r="BD33" s="638"/>
      <c r="BE33" s="638"/>
      <c r="BF33" s="639"/>
      <c r="BG33" s="717">
        <v>99.1</v>
      </c>
      <c r="BH33" s="641"/>
      <c r="BI33" s="641"/>
      <c r="BJ33" s="641"/>
      <c r="BK33" s="641"/>
      <c r="BL33" s="641"/>
      <c r="BM33" s="687">
        <v>97.4</v>
      </c>
      <c r="BN33" s="641"/>
      <c r="BO33" s="641"/>
      <c r="BP33" s="641"/>
      <c r="BQ33" s="704"/>
      <c r="BR33" s="717">
        <v>99.2</v>
      </c>
      <c r="BS33" s="641"/>
      <c r="BT33" s="641"/>
      <c r="BU33" s="641"/>
      <c r="BV33" s="641"/>
      <c r="BW33" s="641"/>
      <c r="BX33" s="687">
        <v>97.7</v>
      </c>
      <c r="BY33" s="641"/>
      <c r="BZ33" s="641"/>
      <c r="CA33" s="641"/>
      <c r="CB33" s="704"/>
      <c r="CD33" s="653" t="s">
        <v>308</v>
      </c>
      <c r="CE33" s="654"/>
      <c r="CF33" s="654"/>
      <c r="CG33" s="654"/>
      <c r="CH33" s="654"/>
      <c r="CI33" s="654"/>
      <c r="CJ33" s="654"/>
      <c r="CK33" s="654"/>
      <c r="CL33" s="654"/>
      <c r="CM33" s="654"/>
      <c r="CN33" s="654"/>
      <c r="CO33" s="654"/>
      <c r="CP33" s="654"/>
      <c r="CQ33" s="655"/>
      <c r="CR33" s="656">
        <v>5552849</v>
      </c>
      <c r="CS33" s="669"/>
      <c r="CT33" s="669"/>
      <c r="CU33" s="669"/>
      <c r="CV33" s="669"/>
      <c r="CW33" s="669"/>
      <c r="CX33" s="669"/>
      <c r="CY33" s="670"/>
      <c r="CZ33" s="659">
        <v>44.6</v>
      </c>
      <c r="DA33" s="671"/>
      <c r="DB33" s="671"/>
      <c r="DC33" s="672"/>
      <c r="DD33" s="662">
        <v>4650676</v>
      </c>
      <c r="DE33" s="669"/>
      <c r="DF33" s="669"/>
      <c r="DG33" s="669"/>
      <c r="DH33" s="669"/>
      <c r="DI33" s="669"/>
      <c r="DJ33" s="669"/>
      <c r="DK33" s="670"/>
      <c r="DL33" s="662">
        <v>3651362</v>
      </c>
      <c r="DM33" s="669"/>
      <c r="DN33" s="669"/>
      <c r="DO33" s="669"/>
      <c r="DP33" s="669"/>
      <c r="DQ33" s="669"/>
      <c r="DR33" s="669"/>
      <c r="DS33" s="669"/>
      <c r="DT33" s="669"/>
      <c r="DU33" s="669"/>
      <c r="DV33" s="670"/>
      <c r="DW33" s="659">
        <v>45</v>
      </c>
      <c r="DX33" s="671"/>
      <c r="DY33" s="671"/>
      <c r="DZ33" s="671"/>
      <c r="EA33" s="671"/>
      <c r="EB33" s="671"/>
      <c r="EC33" s="683"/>
    </row>
    <row r="34" spans="2:133" ht="11.25" customHeight="1" x14ac:dyDescent="0.2">
      <c r="B34" s="653" t="s">
        <v>309</v>
      </c>
      <c r="C34" s="654"/>
      <c r="D34" s="654"/>
      <c r="E34" s="654"/>
      <c r="F34" s="654"/>
      <c r="G34" s="654"/>
      <c r="H34" s="654"/>
      <c r="I34" s="654"/>
      <c r="J34" s="654"/>
      <c r="K34" s="654"/>
      <c r="L34" s="654"/>
      <c r="M34" s="654"/>
      <c r="N34" s="654"/>
      <c r="O34" s="654"/>
      <c r="P34" s="654"/>
      <c r="Q34" s="655"/>
      <c r="R34" s="656">
        <v>34591</v>
      </c>
      <c r="S34" s="657"/>
      <c r="T34" s="657"/>
      <c r="U34" s="657"/>
      <c r="V34" s="657"/>
      <c r="W34" s="657"/>
      <c r="X34" s="657"/>
      <c r="Y34" s="658"/>
      <c r="Z34" s="694">
        <v>0.3</v>
      </c>
      <c r="AA34" s="694"/>
      <c r="AB34" s="694"/>
      <c r="AC34" s="694"/>
      <c r="AD34" s="695" t="s">
        <v>122</v>
      </c>
      <c r="AE34" s="695"/>
      <c r="AF34" s="695"/>
      <c r="AG34" s="695"/>
      <c r="AH34" s="695"/>
      <c r="AI34" s="695"/>
      <c r="AJ34" s="695"/>
      <c r="AK34" s="695"/>
      <c r="AL34" s="659" t="s">
        <v>122</v>
      </c>
      <c r="AM34" s="660"/>
      <c r="AN34" s="660"/>
      <c r="AO34" s="696"/>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53" t="s">
        <v>310</v>
      </c>
      <c r="CE34" s="654"/>
      <c r="CF34" s="654"/>
      <c r="CG34" s="654"/>
      <c r="CH34" s="654"/>
      <c r="CI34" s="654"/>
      <c r="CJ34" s="654"/>
      <c r="CK34" s="654"/>
      <c r="CL34" s="654"/>
      <c r="CM34" s="654"/>
      <c r="CN34" s="654"/>
      <c r="CO34" s="654"/>
      <c r="CP34" s="654"/>
      <c r="CQ34" s="655"/>
      <c r="CR34" s="656">
        <v>1920577</v>
      </c>
      <c r="CS34" s="657"/>
      <c r="CT34" s="657"/>
      <c r="CU34" s="657"/>
      <c r="CV34" s="657"/>
      <c r="CW34" s="657"/>
      <c r="CX34" s="657"/>
      <c r="CY34" s="658"/>
      <c r="CZ34" s="659">
        <v>15.4</v>
      </c>
      <c r="DA34" s="671"/>
      <c r="DB34" s="671"/>
      <c r="DC34" s="672"/>
      <c r="DD34" s="662">
        <v>1580938</v>
      </c>
      <c r="DE34" s="657"/>
      <c r="DF34" s="657"/>
      <c r="DG34" s="657"/>
      <c r="DH34" s="657"/>
      <c r="DI34" s="657"/>
      <c r="DJ34" s="657"/>
      <c r="DK34" s="658"/>
      <c r="DL34" s="662">
        <v>1375918</v>
      </c>
      <c r="DM34" s="657"/>
      <c r="DN34" s="657"/>
      <c r="DO34" s="657"/>
      <c r="DP34" s="657"/>
      <c r="DQ34" s="657"/>
      <c r="DR34" s="657"/>
      <c r="DS34" s="657"/>
      <c r="DT34" s="657"/>
      <c r="DU34" s="657"/>
      <c r="DV34" s="658"/>
      <c r="DW34" s="659">
        <v>17</v>
      </c>
      <c r="DX34" s="671"/>
      <c r="DY34" s="671"/>
      <c r="DZ34" s="671"/>
      <c r="EA34" s="671"/>
      <c r="EB34" s="671"/>
      <c r="EC34" s="683"/>
    </row>
    <row r="35" spans="2:133" ht="11.25" customHeight="1" x14ac:dyDescent="0.2">
      <c r="B35" s="653" t="s">
        <v>311</v>
      </c>
      <c r="C35" s="654"/>
      <c r="D35" s="654"/>
      <c r="E35" s="654"/>
      <c r="F35" s="654"/>
      <c r="G35" s="654"/>
      <c r="H35" s="654"/>
      <c r="I35" s="654"/>
      <c r="J35" s="654"/>
      <c r="K35" s="654"/>
      <c r="L35" s="654"/>
      <c r="M35" s="654"/>
      <c r="N35" s="654"/>
      <c r="O35" s="654"/>
      <c r="P35" s="654"/>
      <c r="Q35" s="655"/>
      <c r="R35" s="656">
        <v>298758</v>
      </c>
      <c r="S35" s="657"/>
      <c r="T35" s="657"/>
      <c r="U35" s="657"/>
      <c r="V35" s="657"/>
      <c r="W35" s="657"/>
      <c r="X35" s="657"/>
      <c r="Y35" s="658"/>
      <c r="Z35" s="694">
        <v>2.2999999999999998</v>
      </c>
      <c r="AA35" s="694"/>
      <c r="AB35" s="694"/>
      <c r="AC35" s="694"/>
      <c r="AD35" s="695" t="s">
        <v>122</v>
      </c>
      <c r="AE35" s="695"/>
      <c r="AF35" s="695"/>
      <c r="AG35" s="695"/>
      <c r="AH35" s="695"/>
      <c r="AI35" s="695"/>
      <c r="AJ35" s="695"/>
      <c r="AK35" s="695"/>
      <c r="AL35" s="659" t="s">
        <v>122</v>
      </c>
      <c r="AM35" s="660"/>
      <c r="AN35" s="660"/>
      <c r="AO35" s="696"/>
      <c r="AP35" s="204"/>
      <c r="AQ35" s="708" t="s">
        <v>312</v>
      </c>
      <c r="AR35" s="709"/>
      <c r="AS35" s="709"/>
      <c r="AT35" s="709"/>
      <c r="AU35" s="709"/>
      <c r="AV35" s="709"/>
      <c r="AW35" s="709"/>
      <c r="AX35" s="709"/>
      <c r="AY35" s="709"/>
      <c r="AZ35" s="709"/>
      <c r="BA35" s="709"/>
      <c r="BB35" s="709"/>
      <c r="BC35" s="709"/>
      <c r="BD35" s="709"/>
      <c r="BE35" s="709"/>
      <c r="BF35" s="710"/>
      <c r="BG35" s="708" t="s">
        <v>313</v>
      </c>
      <c r="BH35" s="709"/>
      <c r="BI35" s="709"/>
      <c r="BJ35" s="709"/>
      <c r="BK35" s="709"/>
      <c r="BL35" s="709"/>
      <c r="BM35" s="709"/>
      <c r="BN35" s="709"/>
      <c r="BO35" s="709"/>
      <c r="BP35" s="709"/>
      <c r="BQ35" s="709"/>
      <c r="BR35" s="709"/>
      <c r="BS35" s="709"/>
      <c r="BT35" s="709"/>
      <c r="BU35" s="709"/>
      <c r="BV35" s="709"/>
      <c r="BW35" s="709"/>
      <c r="BX35" s="709"/>
      <c r="BY35" s="709"/>
      <c r="BZ35" s="709"/>
      <c r="CA35" s="709"/>
      <c r="CB35" s="710"/>
      <c r="CD35" s="653" t="s">
        <v>314</v>
      </c>
      <c r="CE35" s="654"/>
      <c r="CF35" s="654"/>
      <c r="CG35" s="654"/>
      <c r="CH35" s="654"/>
      <c r="CI35" s="654"/>
      <c r="CJ35" s="654"/>
      <c r="CK35" s="654"/>
      <c r="CL35" s="654"/>
      <c r="CM35" s="654"/>
      <c r="CN35" s="654"/>
      <c r="CO35" s="654"/>
      <c r="CP35" s="654"/>
      <c r="CQ35" s="655"/>
      <c r="CR35" s="656">
        <v>173312</v>
      </c>
      <c r="CS35" s="669"/>
      <c r="CT35" s="669"/>
      <c r="CU35" s="669"/>
      <c r="CV35" s="669"/>
      <c r="CW35" s="669"/>
      <c r="CX35" s="669"/>
      <c r="CY35" s="670"/>
      <c r="CZ35" s="659">
        <v>1.4</v>
      </c>
      <c r="DA35" s="671"/>
      <c r="DB35" s="671"/>
      <c r="DC35" s="672"/>
      <c r="DD35" s="662">
        <v>167178</v>
      </c>
      <c r="DE35" s="669"/>
      <c r="DF35" s="669"/>
      <c r="DG35" s="669"/>
      <c r="DH35" s="669"/>
      <c r="DI35" s="669"/>
      <c r="DJ35" s="669"/>
      <c r="DK35" s="670"/>
      <c r="DL35" s="662">
        <v>144687</v>
      </c>
      <c r="DM35" s="669"/>
      <c r="DN35" s="669"/>
      <c r="DO35" s="669"/>
      <c r="DP35" s="669"/>
      <c r="DQ35" s="669"/>
      <c r="DR35" s="669"/>
      <c r="DS35" s="669"/>
      <c r="DT35" s="669"/>
      <c r="DU35" s="669"/>
      <c r="DV35" s="670"/>
      <c r="DW35" s="659">
        <v>1.8</v>
      </c>
      <c r="DX35" s="671"/>
      <c r="DY35" s="671"/>
      <c r="DZ35" s="671"/>
      <c r="EA35" s="671"/>
      <c r="EB35" s="671"/>
      <c r="EC35" s="683"/>
    </row>
    <row r="36" spans="2:133" ht="11.25" customHeight="1" x14ac:dyDescent="0.2">
      <c r="B36" s="653" t="s">
        <v>315</v>
      </c>
      <c r="C36" s="654"/>
      <c r="D36" s="654"/>
      <c r="E36" s="654"/>
      <c r="F36" s="654"/>
      <c r="G36" s="654"/>
      <c r="H36" s="654"/>
      <c r="I36" s="654"/>
      <c r="J36" s="654"/>
      <c r="K36" s="654"/>
      <c r="L36" s="654"/>
      <c r="M36" s="654"/>
      <c r="N36" s="654"/>
      <c r="O36" s="654"/>
      <c r="P36" s="654"/>
      <c r="Q36" s="655"/>
      <c r="R36" s="656">
        <v>348180</v>
      </c>
      <c r="S36" s="657"/>
      <c r="T36" s="657"/>
      <c r="U36" s="657"/>
      <c r="V36" s="657"/>
      <c r="W36" s="657"/>
      <c r="X36" s="657"/>
      <c r="Y36" s="658"/>
      <c r="Z36" s="694">
        <v>2.7</v>
      </c>
      <c r="AA36" s="694"/>
      <c r="AB36" s="694"/>
      <c r="AC36" s="694"/>
      <c r="AD36" s="695" t="s">
        <v>122</v>
      </c>
      <c r="AE36" s="695"/>
      <c r="AF36" s="695"/>
      <c r="AG36" s="695"/>
      <c r="AH36" s="695"/>
      <c r="AI36" s="695"/>
      <c r="AJ36" s="695"/>
      <c r="AK36" s="695"/>
      <c r="AL36" s="659" t="s">
        <v>122</v>
      </c>
      <c r="AM36" s="660"/>
      <c r="AN36" s="660"/>
      <c r="AO36" s="696"/>
      <c r="AP36" s="204"/>
      <c r="AQ36" s="705" t="s">
        <v>316</v>
      </c>
      <c r="AR36" s="706"/>
      <c r="AS36" s="706"/>
      <c r="AT36" s="706"/>
      <c r="AU36" s="706"/>
      <c r="AV36" s="706"/>
      <c r="AW36" s="706"/>
      <c r="AX36" s="706"/>
      <c r="AY36" s="707"/>
      <c r="AZ36" s="711">
        <v>1666377</v>
      </c>
      <c r="BA36" s="712"/>
      <c r="BB36" s="712"/>
      <c r="BC36" s="712"/>
      <c r="BD36" s="712"/>
      <c r="BE36" s="712"/>
      <c r="BF36" s="713"/>
      <c r="BG36" s="714" t="s">
        <v>317</v>
      </c>
      <c r="BH36" s="715"/>
      <c r="BI36" s="715"/>
      <c r="BJ36" s="715"/>
      <c r="BK36" s="715"/>
      <c r="BL36" s="715"/>
      <c r="BM36" s="715"/>
      <c r="BN36" s="715"/>
      <c r="BO36" s="715"/>
      <c r="BP36" s="715"/>
      <c r="BQ36" s="715"/>
      <c r="BR36" s="715"/>
      <c r="BS36" s="715"/>
      <c r="BT36" s="715"/>
      <c r="BU36" s="716"/>
      <c r="BV36" s="711">
        <v>13458</v>
      </c>
      <c r="BW36" s="712"/>
      <c r="BX36" s="712"/>
      <c r="BY36" s="712"/>
      <c r="BZ36" s="712"/>
      <c r="CA36" s="712"/>
      <c r="CB36" s="713"/>
      <c r="CD36" s="653" t="s">
        <v>318</v>
      </c>
      <c r="CE36" s="654"/>
      <c r="CF36" s="654"/>
      <c r="CG36" s="654"/>
      <c r="CH36" s="654"/>
      <c r="CI36" s="654"/>
      <c r="CJ36" s="654"/>
      <c r="CK36" s="654"/>
      <c r="CL36" s="654"/>
      <c r="CM36" s="654"/>
      <c r="CN36" s="654"/>
      <c r="CO36" s="654"/>
      <c r="CP36" s="654"/>
      <c r="CQ36" s="655"/>
      <c r="CR36" s="656">
        <v>1639332</v>
      </c>
      <c r="CS36" s="657"/>
      <c r="CT36" s="657"/>
      <c r="CU36" s="657"/>
      <c r="CV36" s="657"/>
      <c r="CW36" s="657"/>
      <c r="CX36" s="657"/>
      <c r="CY36" s="658"/>
      <c r="CZ36" s="659">
        <v>13.2</v>
      </c>
      <c r="DA36" s="671"/>
      <c r="DB36" s="671"/>
      <c r="DC36" s="672"/>
      <c r="DD36" s="662">
        <v>1353543</v>
      </c>
      <c r="DE36" s="657"/>
      <c r="DF36" s="657"/>
      <c r="DG36" s="657"/>
      <c r="DH36" s="657"/>
      <c r="DI36" s="657"/>
      <c r="DJ36" s="657"/>
      <c r="DK36" s="658"/>
      <c r="DL36" s="662">
        <v>1173539</v>
      </c>
      <c r="DM36" s="657"/>
      <c r="DN36" s="657"/>
      <c r="DO36" s="657"/>
      <c r="DP36" s="657"/>
      <c r="DQ36" s="657"/>
      <c r="DR36" s="657"/>
      <c r="DS36" s="657"/>
      <c r="DT36" s="657"/>
      <c r="DU36" s="657"/>
      <c r="DV36" s="658"/>
      <c r="DW36" s="659">
        <v>14.5</v>
      </c>
      <c r="DX36" s="671"/>
      <c r="DY36" s="671"/>
      <c r="DZ36" s="671"/>
      <c r="EA36" s="671"/>
      <c r="EB36" s="671"/>
      <c r="EC36" s="683"/>
    </row>
    <row r="37" spans="2:133" ht="11.25" customHeight="1" x14ac:dyDescent="0.2">
      <c r="B37" s="653" t="s">
        <v>319</v>
      </c>
      <c r="C37" s="654"/>
      <c r="D37" s="654"/>
      <c r="E37" s="654"/>
      <c r="F37" s="654"/>
      <c r="G37" s="654"/>
      <c r="H37" s="654"/>
      <c r="I37" s="654"/>
      <c r="J37" s="654"/>
      <c r="K37" s="654"/>
      <c r="L37" s="654"/>
      <c r="M37" s="654"/>
      <c r="N37" s="654"/>
      <c r="O37" s="654"/>
      <c r="P37" s="654"/>
      <c r="Q37" s="655"/>
      <c r="R37" s="656">
        <v>464266</v>
      </c>
      <c r="S37" s="657"/>
      <c r="T37" s="657"/>
      <c r="U37" s="657"/>
      <c r="V37" s="657"/>
      <c r="W37" s="657"/>
      <c r="X37" s="657"/>
      <c r="Y37" s="658"/>
      <c r="Z37" s="694">
        <v>3.6</v>
      </c>
      <c r="AA37" s="694"/>
      <c r="AB37" s="694"/>
      <c r="AC37" s="694"/>
      <c r="AD37" s="695">
        <v>2210</v>
      </c>
      <c r="AE37" s="695"/>
      <c r="AF37" s="695"/>
      <c r="AG37" s="695"/>
      <c r="AH37" s="695"/>
      <c r="AI37" s="695"/>
      <c r="AJ37" s="695"/>
      <c r="AK37" s="695"/>
      <c r="AL37" s="659">
        <v>0</v>
      </c>
      <c r="AM37" s="660"/>
      <c r="AN37" s="660"/>
      <c r="AO37" s="696"/>
      <c r="AQ37" s="689" t="s">
        <v>320</v>
      </c>
      <c r="AR37" s="690"/>
      <c r="AS37" s="690"/>
      <c r="AT37" s="690"/>
      <c r="AU37" s="690"/>
      <c r="AV37" s="690"/>
      <c r="AW37" s="690"/>
      <c r="AX37" s="690"/>
      <c r="AY37" s="691"/>
      <c r="AZ37" s="656">
        <v>427355</v>
      </c>
      <c r="BA37" s="657"/>
      <c r="BB37" s="657"/>
      <c r="BC37" s="657"/>
      <c r="BD37" s="669"/>
      <c r="BE37" s="669"/>
      <c r="BF37" s="692"/>
      <c r="BG37" s="653" t="s">
        <v>321</v>
      </c>
      <c r="BH37" s="654"/>
      <c r="BI37" s="654"/>
      <c r="BJ37" s="654"/>
      <c r="BK37" s="654"/>
      <c r="BL37" s="654"/>
      <c r="BM37" s="654"/>
      <c r="BN37" s="654"/>
      <c r="BO37" s="654"/>
      <c r="BP37" s="654"/>
      <c r="BQ37" s="654"/>
      <c r="BR37" s="654"/>
      <c r="BS37" s="654"/>
      <c r="BT37" s="654"/>
      <c r="BU37" s="655"/>
      <c r="BV37" s="656">
        <v>-21542</v>
      </c>
      <c r="BW37" s="657"/>
      <c r="BX37" s="657"/>
      <c r="BY37" s="657"/>
      <c r="BZ37" s="657"/>
      <c r="CA37" s="657"/>
      <c r="CB37" s="693"/>
      <c r="CD37" s="653" t="s">
        <v>322</v>
      </c>
      <c r="CE37" s="654"/>
      <c r="CF37" s="654"/>
      <c r="CG37" s="654"/>
      <c r="CH37" s="654"/>
      <c r="CI37" s="654"/>
      <c r="CJ37" s="654"/>
      <c r="CK37" s="654"/>
      <c r="CL37" s="654"/>
      <c r="CM37" s="654"/>
      <c r="CN37" s="654"/>
      <c r="CO37" s="654"/>
      <c r="CP37" s="654"/>
      <c r="CQ37" s="655"/>
      <c r="CR37" s="656">
        <v>856783</v>
      </c>
      <c r="CS37" s="669"/>
      <c r="CT37" s="669"/>
      <c r="CU37" s="669"/>
      <c r="CV37" s="669"/>
      <c r="CW37" s="669"/>
      <c r="CX37" s="669"/>
      <c r="CY37" s="670"/>
      <c r="CZ37" s="659">
        <v>6.9</v>
      </c>
      <c r="DA37" s="671"/>
      <c r="DB37" s="671"/>
      <c r="DC37" s="672"/>
      <c r="DD37" s="662">
        <v>790578</v>
      </c>
      <c r="DE37" s="669"/>
      <c r="DF37" s="669"/>
      <c r="DG37" s="669"/>
      <c r="DH37" s="669"/>
      <c r="DI37" s="669"/>
      <c r="DJ37" s="669"/>
      <c r="DK37" s="670"/>
      <c r="DL37" s="662">
        <v>790578</v>
      </c>
      <c r="DM37" s="669"/>
      <c r="DN37" s="669"/>
      <c r="DO37" s="669"/>
      <c r="DP37" s="669"/>
      <c r="DQ37" s="669"/>
      <c r="DR37" s="669"/>
      <c r="DS37" s="669"/>
      <c r="DT37" s="669"/>
      <c r="DU37" s="669"/>
      <c r="DV37" s="670"/>
      <c r="DW37" s="659">
        <v>9.6999999999999993</v>
      </c>
      <c r="DX37" s="671"/>
      <c r="DY37" s="671"/>
      <c r="DZ37" s="671"/>
      <c r="EA37" s="671"/>
      <c r="EB37" s="671"/>
      <c r="EC37" s="683"/>
    </row>
    <row r="38" spans="2:133" ht="11.25" customHeight="1" x14ac:dyDescent="0.2">
      <c r="B38" s="653" t="s">
        <v>323</v>
      </c>
      <c r="C38" s="654"/>
      <c r="D38" s="654"/>
      <c r="E38" s="654"/>
      <c r="F38" s="654"/>
      <c r="G38" s="654"/>
      <c r="H38" s="654"/>
      <c r="I38" s="654"/>
      <c r="J38" s="654"/>
      <c r="K38" s="654"/>
      <c r="L38" s="654"/>
      <c r="M38" s="654"/>
      <c r="N38" s="654"/>
      <c r="O38" s="654"/>
      <c r="P38" s="654"/>
      <c r="Q38" s="655"/>
      <c r="R38" s="656">
        <v>275400</v>
      </c>
      <c r="S38" s="657"/>
      <c r="T38" s="657"/>
      <c r="U38" s="657"/>
      <c r="V38" s="657"/>
      <c r="W38" s="657"/>
      <c r="X38" s="657"/>
      <c r="Y38" s="658"/>
      <c r="Z38" s="694">
        <v>2.1</v>
      </c>
      <c r="AA38" s="694"/>
      <c r="AB38" s="694"/>
      <c r="AC38" s="694"/>
      <c r="AD38" s="695" t="s">
        <v>122</v>
      </c>
      <c r="AE38" s="695"/>
      <c r="AF38" s="695"/>
      <c r="AG38" s="695"/>
      <c r="AH38" s="695"/>
      <c r="AI38" s="695"/>
      <c r="AJ38" s="695"/>
      <c r="AK38" s="695"/>
      <c r="AL38" s="659" t="s">
        <v>122</v>
      </c>
      <c r="AM38" s="660"/>
      <c r="AN38" s="660"/>
      <c r="AO38" s="696"/>
      <c r="AQ38" s="689" t="s">
        <v>324</v>
      </c>
      <c r="AR38" s="690"/>
      <c r="AS38" s="690"/>
      <c r="AT38" s="690"/>
      <c r="AU38" s="690"/>
      <c r="AV38" s="690"/>
      <c r="AW38" s="690"/>
      <c r="AX38" s="690"/>
      <c r="AY38" s="691"/>
      <c r="AZ38" s="656">
        <v>2413</v>
      </c>
      <c r="BA38" s="657"/>
      <c r="BB38" s="657"/>
      <c r="BC38" s="657"/>
      <c r="BD38" s="669"/>
      <c r="BE38" s="669"/>
      <c r="BF38" s="692"/>
      <c r="BG38" s="653" t="s">
        <v>325</v>
      </c>
      <c r="BH38" s="654"/>
      <c r="BI38" s="654"/>
      <c r="BJ38" s="654"/>
      <c r="BK38" s="654"/>
      <c r="BL38" s="654"/>
      <c r="BM38" s="654"/>
      <c r="BN38" s="654"/>
      <c r="BO38" s="654"/>
      <c r="BP38" s="654"/>
      <c r="BQ38" s="654"/>
      <c r="BR38" s="654"/>
      <c r="BS38" s="654"/>
      <c r="BT38" s="654"/>
      <c r="BU38" s="655"/>
      <c r="BV38" s="656">
        <v>3461</v>
      </c>
      <c r="BW38" s="657"/>
      <c r="BX38" s="657"/>
      <c r="BY38" s="657"/>
      <c r="BZ38" s="657"/>
      <c r="CA38" s="657"/>
      <c r="CB38" s="693"/>
      <c r="CD38" s="653" t="s">
        <v>326</v>
      </c>
      <c r="CE38" s="654"/>
      <c r="CF38" s="654"/>
      <c r="CG38" s="654"/>
      <c r="CH38" s="654"/>
      <c r="CI38" s="654"/>
      <c r="CJ38" s="654"/>
      <c r="CK38" s="654"/>
      <c r="CL38" s="654"/>
      <c r="CM38" s="654"/>
      <c r="CN38" s="654"/>
      <c r="CO38" s="654"/>
      <c r="CP38" s="654"/>
      <c r="CQ38" s="655"/>
      <c r="CR38" s="656">
        <v>1236609</v>
      </c>
      <c r="CS38" s="657"/>
      <c r="CT38" s="657"/>
      <c r="CU38" s="657"/>
      <c r="CV38" s="657"/>
      <c r="CW38" s="657"/>
      <c r="CX38" s="657"/>
      <c r="CY38" s="658"/>
      <c r="CZ38" s="659">
        <v>9.9</v>
      </c>
      <c r="DA38" s="671"/>
      <c r="DB38" s="671"/>
      <c r="DC38" s="672"/>
      <c r="DD38" s="662">
        <v>1037112</v>
      </c>
      <c r="DE38" s="657"/>
      <c r="DF38" s="657"/>
      <c r="DG38" s="657"/>
      <c r="DH38" s="657"/>
      <c r="DI38" s="657"/>
      <c r="DJ38" s="657"/>
      <c r="DK38" s="658"/>
      <c r="DL38" s="662">
        <v>957218</v>
      </c>
      <c r="DM38" s="657"/>
      <c r="DN38" s="657"/>
      <c r="DO38" s="657"/>
      <c r="DP38" s="657"/>
      <c r="DQ38" s="657"/>
      <c r="DR38" s="657"/>
      <c r="DS38" s="657"/>
      <c r="DT38" s="657"/>
      <c r="DU38" s="657"/>
      <c r="DV38" s="658"/>
      <c r="DW38" s="659">
        <v>11.8</v>
      </c>
      <c r="DX38" s="671"/>
      <c r="DY38" s="671"/>
      <c r="DZ38" s="671"/>
      <c r="EA38" s="671"/>
      <c r="EB38" s="671"/>
      <c r="EC38" s="683"/>
    </row>
    <row r="39" spans="2:133" ht="11.25" customHeight="1" x14ac:dyDescent="0.2">
      <c r="B39" s="653" t="s">
        <v>327</v>
      </c>
      <c r="C39" s="654"/>
      <c r="D39" s="654"/>
      <c r="E39" s="654"/>
      <c r="F39" s="654"/>
      <c r="G39" s="654"/>
      <c r="H39" s="654"/>
      <c r="I39" s="654"/>
      <c r="J39" s="654"/>
      <c r="K39" s="654"/>
      <c r="L39" s="654"/>
      <c r="M39" s="654"/>
      <c r="N39" s="654"/>
      <c r="O39" s="654"/>
      <c r="P39" s="654"/>
      <c r="Q39" s="655"/>
      <c r="R39" s="656" t="s">
        <v>122</v>
      </c>
      <c r="S39" s="657"/>
      <c r="T39" s="657"/>
      <c r="U39" s="657"/>
      <c r="V39" s="657"/>
      <c r="W39" s="657"/>
      <c r="X39" s="657"/>
      <c r="Y39" s="658"/>
      <c r="Z39" s="694" t="s">
        <v>122</v>
      </c>
      <c r="AA39" s="694"/>
      <c r="AB39" s="694"/>
      <c r="AC39" s="694"/>
      <c r="AD39" s="695" t="s">
        <v>122</v>
      </c>
      <c r="AE39" s="695"/>
      <c r="AF39" s="695"/>
      <c r="AG39" s="695"/>
      <c r="AH39" s="695"/>
      <c r="AI39" s="695"/>
      <c r="AJ39" s="695"/>
      <c r="AK39" s="695"/>
      <c r="AL39" s="659" t="s">
        <v>122</v>
      </c>
      <c r="AM39" s="660"/>
      <c r="AN39" s="660"/>
      <c r="AO39" s="696"/>
      <c r="AQ39" s="689" t="s">
        <v>328</v>
      </c>
      <c r="AR39" s="690"/>
      <c r="AS39" s="690"/>
      <c r="AT39" s="690"/>
      <c r="AU39" s="690"/>
      <c r="AV39" s="690"/>
      <c r="AW39" s="690"/>
      <c r="AX39" s="690"/>
      <c r="AY39" s="691"/>
      <c r="AZ39" s="656" t="s">
        <v>122</v>
      </c>
      <c r="BA39" s="657"/>
      <c r="BB39" s="657"/>
      <c r="BC39" s="657"/>
      <c r="BD39" s="669"/>
      <c r="BE39" s="669"/>
      <c r="BF39" s="692"/>
      <c r="BG39" s="653" t="s">
        <v>329</v>
      </c>
      <c r="BH39" s="654"/>
      <c r="BI39" s="654"/>
      <c r="BJ39" s="654"/>
      <c r="BK39" s="654"/>
      <c r="BL39" s="654"/>
      <c r="BM39" s="654"/>
      <c r="BN39" s="654"/>
      <c r="BO39" s="654"/>
      <c r="BP39" s="654"/>
      <c r="BQ39" s="654"/>
      <c r="BR39" s="654"/>
      <c r="BS39" s="654"/>
      <c r="BT39" s="654"/>
      <c r="BU39" s="655"/>
      <c r="BV39" s="656">
        <v>5047</v>
      </c>
      <c r="BW39" s="657"/>
      <c r="BX39" s="657"/>
      <c r="BY39" s="657"/>
      <c r="BZ39" s="657"/>
      <c r="CA39" s="657"/>
      <c r="CB39" s="693"/>
      <c r="CD39" s="653" t="s">
        <v>330</v>
      </c>
      <c r="CE39" s="654"/>
      <c r="CF39" s="654"/>
      <c r="CG39" s="654"/>
      <c r="CH39" s="654"/>
      <c r="CI39" s="654"/>
      <c r="CJ39" s="654"/>
      <c r="CK39" s="654"/>
      <c r="CL39" s="654"/>
      <c r="CM39" s="654"/>
      <c r="CN39" s="654"/>
      <c r="CO39" s="654"/>
      <c r="CP39" s="654"/>
      <c r="CQ39" s="655"/>
      <c r="CR39" s="656">
        <v>303614</v>
      </c>
      <c r="CS39" s="669"/>
      <c r="CT39" s="669"/>
      <c r="CU39" s="669"/>
      <c r="CV39" s="669"/>
      <c r="CW39" s="669"/>
      <c r="CX39" s="669"/>
      <c r="CY39" s="670"/>
      <c r="CZ39" s="659">
        <v>2.4</v>
      </c>
      <c r="DA39" s="671"/>
      <c r="DB39" s="671"/>
      <c r="DC39" s="672"/>
      <c r="DD39" s="662">
        <v>289500</v>
      </c>
      <c r="DE39" s="669"/>
      <c r="DF39" s="669"/>
      <c r="DG39" s="669"/>
      <c r="DH39" s="669"/>
      <c r="DI39" s="669"/>
      <c r="DJ39" s="669"/>
      <c r="DK39" s="670"/>
      <c r="DL39" s="662" t="s">
        <v>122</v>
      </c>
      <c r="DM39" s="669"/>
      <c r="DN39" s="669"/>
      <c r="DO39" s="669"/>
      <c r="DP39" s="669"/>
      <c r="DQ39" s="669"/>
      <c r="DR39" s="669"/>
      <c r="DS39" s="669"/>
      <c r="DT39" s="669"/>
      <c r="DU39" s="669"/>
      <c r="DV39" s="670"/>
      <c r="DW39" s="659" t="s">
        <v>122</v>
      </c>
      <c r="DX39" s="671"/>
      <c r="DY39" s="671"/>
      <c r="DZ39" s="671"/>
      <c r="EA39" s="671"/>
      <c r="EB39" s="671"/>
      <c r="EC39" s="683"/>
    </row>
    <row r="40" spans="2:133" ht="11.25" customHeight="1" x14ac:dyDescent="0.2">
      <c r="B40" s="653" t="s">
        <v>331</v>
      </c>
      <c r="C40" s="654"/>
      <c r="D40" s="654"/>
      <c r="E40" s="654"/>
      <c r="F40" s="654"/>
      <c r="G40" s="654"/>
      <c r="H40" s="654"/>
      <c r="I40" s="654"/>
      <c r="J40" s="654"/>
      <c r="K40" s="654"/>
      <c r="L40" s="654"/>
      <c r="M40" s="654"/>
      <c r="N40" s="654"/>
      <c r="O40" s="654"/>
      <c r="P40" s="654"/>
      <c r="Q40" s="655"/>
      <c r="R40" s="656">
        <v>38400</v>
      </c>
      <c r="S40" s="657"/>
      <c r="T40" s="657"/>
      <c r="U40" s="657"/>
      <c r="V40" s="657"/>
      <c r="W40" s="657"/>
      <c r="X40" s="657"/>
      <c r="Y40" s="658"/>
      <c r="Z40" s="694">
        <v>0.3</v>
      </c>
      <c r="AA40" s="694"/>
      <c r="AB40" s="694"/>
      <c r="AC40" s="694"/>
      <c r="AD40" s="695" t="s">
        <v>122</v>
      </c>
      <c r="AE40" s="695"/>
      <c r="AF40" s="695"/>
      <c r="AG40" s="695"/>
      <c r="AH40" s="695"/>
      <c r="AI40" s="695"/>
      <c r="AJ40" s="695"/>
      <c r="AK40" s="695"/>
      <c r="AL40" s="659" t="s">
        <v>122</v>
      </c>
      <c r="AM40" s="660"/>
      <c r="AN40" s="660"/>
      <c r="AO40" s="696"/>
      <c r="AQ40" s="689" t="s">
        <v>332</v>
      </c>
      <c r="AR40" s="690"/>
      <c r="AS40" s="690"/>
      <c r="AT40" s="690"/>
      <c r="AU40" s="690"/>
      <c r="AV40" s="690"/>
      <c r="AW40" s="690"/>
      <c r="AX40" s="690"/>
      <c r="AY40" s="691"/>
      <c r="AZ40" s="656" t="s">
        <v>122</v>
      </c>
      <c r="BA40" s="657"/>
      <c r="BB40" s="657"/>
      <c r="BC40" s="657"/>
      <c r="BD40" s="669"/>
      <c r="BE40" s="669"/>
      <c r="BF40" s="692"/>
      <c r="BG40" s="697" t="s">
        <v>333</v>
      </c>
      <c r="BH40" s="698"/>
      <c r="BI40" s="698"/>
      <c r="BJ40" s="698"/>
      <c r="BK40" s="698"/>
      <c r="BL40" s="205"/>
      <c r="BM40" s="654" t="s">
        <v>334</v>
      </c>
      <c r="BN40" s="654"/>
      <c r="BO40" s="654"/>
      <c r="BP40" s="654"/>
      <c r="BQ40" s="654"/>
      <c r="BR40" s="654"/>
      <c r="BS40" s="654"/>
      <c r="BT40" s="654"/>
      <c r="BU40" s="655"/>
      <c r="BV40" s="656">
        <v>127</v>
      </c>
      <c r="BW40" s="657"/>
      <c r="BX40" s="657"/>
      <c r="BY40" s="657"/>
      <c r="BZ40" s="657"/>
      <c r="CA40" s="657"/>
      <c r="CB40" s="693"/>
      <c r="CD40" s="653" t="s">
        <v>335</v>
      </c>
      <c r="CE40" s="654"/>
      <c r="CF40" s="654"/>
      <c r="CG40" s="654"/>
      <c r="CH40" s="654"/>
      <c r="CI40" s="654"/>
      <c r="CJ40" s="654"/>
      <c r="CK40" s="654"/>
      <c r="CL40" s="654"/>
      <c r="CM40" s="654"/>
      <c r="CN40" s="654"/>
      <c r="CO40" s="654"/>
      <c r="CP40" s="654"/>
      <c r="CQ40" s="655"/>
      <c r="CR40" s="656">
        <v>279405</v>
      </c>
      <c r="CS40" s="657"/>
      <c r="CT40" s="657"/>
      <c r="CU40" s="657"/>
      <c r="CV40" s="657"/>
      <c r="CW40" s="657"/>
      <c r="CX40" s="657"/>
      <c r="CY40" s="658"/>
      <c r="CZ40" s="659">
        <v>2.2000000000000002</v>
      </c>
      <c r="DA40" s="671"/>
      <c r="DB40" s="671"/>
      <c r="DC40" s="672"/>
      <c r="DD40" s="662">
        <v>222405</v>
      </c>
      <c r="DE40" s="657"/>
      <c r="DF40" s="657"/>
      <c r="DG40" s="657"/>
      <c r="DH40" s="657"/>
      <c r="DI40" s="657"/>
      <c r="DJ40" s="657"/>
      <c r="DK40" s="658"/>
      <c r="DL40" s="662" t="s">
        <v>122</v>
      </c>
      <c r="DM40" s="657"/>
      <c r="DN40" s="657"/>
      <c r="DO40" s="657"/>
      <c r="DP40" s="657"/>
      <c r="DQ40" s="657"/>
      <c r="DR40" s="657"/>
      <c r="DS40" s="657"/>
      <c r="DT40" s="657"/>
      <c r="DU40" s="657"/>
      <c r="DV40" s="658"/>
      <c r="DW40" s="659" t="s">
        <v>122</v>
      </c>
      <c r="DX40" s="671"/>
      <c r="DY40" s="671"/>
      <c r="DZ40" s="671"/>
      <c r="EA40" s="671"/>
      <c r="EB40" s="671"/>
      <c r="EC40" s="683"/>
    </row>
    <row r="41" spans="2:133" ht="11.25" customHeight="1" x14ac:dyDescent="0.2">
      <c r="B41" s="637" t="s">
        <v>336</v>
      </c>
      <c r="C41" s="638"/>
      <c r="D41" s="638"/>
      <c r="E41" s="638"/>
      <c r="F41" s="638"/>
      <c r="G41" s="638"/>
      <c r="H41" s="638"/>
      <c r="I41" s="638"/>
      <c r="J41" s="638"/>
      <c r="K41" s="638"/>
      <c r="L41" s="638"/>
      <c r="M41" s="638"/>
      <c r="N41" s="638"/>
      <c r="O41" s="638"/>
      <c r="P41" s="638"/>
      <c r="Q41" s="639"/>
      <c r="R41" s="640">
        <v>12873633</v>
      </c>
      <c r="S41" s="681"/>
      <c r="T41" s="681"/>
      <c r="U41" s="681"/>
      <c r="V41" s="681"/>
      <c r="W41" s="681"/>
      <c r="X41" s="681"/>
      <c r="Y41" s="684"/>
      <c r="Z41" s="685">
        <v>100</v>
      </c>
      <c r="AA41" s="685"/>
      <c r="AB41" s="685"/>
      <c r="AC41" s="685"/>
      <c r="AD41" s="686">
        <v>8075455</v>
      </c>
      <c r="AE41" s="686"/>
      <c r="AF41" s="686"/>
      <c r="AG41" s="686"/>
      <c r="AH41" s="686"/>
      <c r="AI41" s="686"/>
      <c r="AJ41" s="686"/>
      <c r="AK41" s="686"/>
      <c r="AL41" s="643">
        <v>100</v>
      </c>
      <c r="AM41" s="687"/>
      <c r="AN41" s="687"/>
      <c r="AO41" s="688"/>
      <c r="AQ41" s="689" t="s">
        <v>337</v>
      </c>
      <c r="AR41" s="690"/>
      <c r="AS41" s="690"/>
      <c r="AT41" s="690"/>
      <c r="AU41" s="690"/>
      <c r="AV41" s="690"/>
      <c r="AW41" s="690"/>
      <c r="AX41" s="690"/>
      <c r="AY41" s="691"/>
      <c r="AZ41" s="656">
        <v>260387</v>
      </c>
      <c r="BA41" s="657"/>
      <c r="BB41" s="657"/>
      <c r="BC41" s="657"/>
      <c r="BD41" s="669"/>
      <c r="BE41" s="669"/>
      <c r="BF41" s="692"/>
      <c r="BG41" s="697"/>
      <c r="BH41" s="698"/>
      <c r="BI41" s="698"/>
      <c r="BJ41" s="698"/>
      <c r="BK41" s="698"/>
      <c r="BL41" s="205"/>
      <c r="BM41" s="654" t="s">
        <v>338</v>
      </c>
      <c r="BN41" s="654"/>
      <c r="BO41" s="654"/>
      <c r="BP41" s="654"/>
      <c r="BQ41" s="654"/>
      <c r="BR41" s="654"/>
      <c r="BS41" s="654"/>
      <c r="BT41" s="654"/>
      <c r="BU41" s="655"/>
      <c r="BV41" s="656">
        <v>1</v>
      </c>
      <c r="BW41" s="657"/>
      <c r="BX41" s="657"/>
      <c r="BY41" s="657"/>
      <c r="BZ41" s="657"/>
      <c r="CA41" s="657"/>
      <c r="CB41" s="693"/>
      <c r="CD41" s="653" t="s">
        <v>339</v>
      </c>
      <c r="CE41" s="654"/>
      <c r="CF41" s="654"/>
      <c r="CG41" s="654"/>
      <c r="CH41" s="654"/>
      <c r="CI41" s="654"/>
      <c r="CJ41" s="654"/>
      <c r="CK41" s="654"/>
      <c r="CL41" s="654"/>
      <c r="CM41" s="654"/>
      <c r="CN41" s="654"/>
      <c r="CO41" s="654"/>
      <c r="CP41" s="654"/>
      <c r="CQ41" s="655"/>
      <c r="CR41" s="656" t="s">
        <v>122</v>
      </c>
      <c r="CS41" s="669"/>
      <c r="CT41" s="669"/>
      <c r="CU41" s="669"/>
      <c r="CV41" s="669"/>
      <c r="CW41" s="669"/>
      <c r="CX41" s="669"/>
      <c r="CY41" s="670"/>
      <c r="CZ41" s="659" t="s">
        <v>122</v>
      </c>
      <c r="DA41" s="671"/>
      <c r="DB41" s="671"/>
      <c r="DC41" s="672"/>
      <c r="DD41" s="662" t="s">
        <v>122</v>
      </c>
      <c r="DE41" s="669"/>
      <c r="DF41" s="669"/>
      <c r="DG41" s="669"/>
      <c r="DH41" s="669"/>
      <c r="DI41" s="669"/>
      <c r="DJ41" s="669"/>
      <c r="DK41" s="670"/>
      <c r="DL41" s="663"/>
      <c r="DM41" s="664"/>
      <c r="DN41" s="664"/>
      <c r="DO41" s="664"/>
      <c r="DP41" s="664"/>
      <c r="DQ41" s="664"/>
      <c r="DR41" s="664"/>
      <c r="DS41" s="664"/>
      <c r="DT41" s="664"/>
      <c r="DU41" s="664"/>
      <c r="DV41" s="665"/>
      <c r="DW41" s="666"/>
      <c r="DX41" s="667"/>
      <c r="DY41" s="667"/>
      <c r="DZ41" s="667"/>
      <c r="EA41" s="667"/>
      <c r="EB41" s="667"/>
      <c r="EC41" s="668"/>
    </row>
    <row r="42" spans="2:133" ht="11.25" customHeight="1" x14ac:dyDescent="0.2">
      <c r="AQ42" s="701" t="s">
        <v>340</v>
      </c>
      <c r="AR42" s="702"/>
      <c r="AS42" s="702"/>
      <c r="AT42" s="702"/>
      <c r="AU42" s="702"/>
      <c r="AV42" s="702"/>
      <c r="AW42" s="702"/>
      <c r="AX42" s="702"/>
      <c r="AY42" s="703"/>
      <c r="AZ42" s="640">
        <v>976222</v>
      </c>
      <c r="BA42" s="681"/>
      <c r="BB42" s="681"/>
      <c r="BC42" s="681"/>
      <c r="BD42" s="641"/>
      <c r="BE42" s="641"/>
      <c r="BF42" s="704"/>
      <c r="BG42" s="699"/>
      <c r="BH42" s="700"/>
      <c r="BI42" s="700"/>
      <c r="BJ42" s="700"/>
      <c r="BK42" s="700"/>
      <c r="BL42" s="206"/>
      <c r="BM42" s="638" t="s">
        <v>341</v>
      </c>
      <c r="BN42" s="638"/>
      <c r="BO42" s="638"/>
      <c r="BP42" s="638"/>
      <c r="BQ42" s="638"/>
      <c r="BR42" s="638"/>
      <c r="BS42" s="638"/>
      <c r="BT42" s="638"/>
      <c r="BU42" s="639"/>
      <c r="BV42" s="640">
        <v>382</v>
      </c>
      <c r="BW42" s="681"/>
      <c r="BX42" s="681"/>
      <c r="BY42" s="681"/>
      <c r="BZ42" s="681"/>
      <c r="CA42" s="681"/>
      <c r="CB42" s="682"/>
      <c r="CD42" s="653" t="s">
        <v>342</v>
      </c>
      <c r="CE42" s="654"/>
      <c r="CF42" s="654"/>
      <c r="CG42" s="654"/>
      <c r="CH42" s="654"/>
      <c r="CI42" s="654"/>
      <c r="CJ42" s="654"/>
      <c r="CK42" s="654"/>
      <c r="CL42" s="654"/>
      <c r="CM42" s="654"/>
      <c r="CN42" s="654"/>
      <c r="CO42" s="654"/>
      <c r="CP42" s="654"/>
      <c r="CQ42" s="655"/>
      <c r="CR42" s="656">
        <v>762532</v>
      </c>
      <c r="CS42" s="669"/>
      <c r="CT42" s="669"/>
      <c r="CU42" s="669"/>
      <c r="CV42" s="669"/>
      <c r="CW42" s="669"/>
      <c r="CX42" s="669"/>
      <c r="CY42" s="670"/>
      <c r="CZ42" s="659">
        <v>6.1</v>
      </c>
      <c r="DA42" s="671"/>
      <c r="DB42" s="671"/>
      <c r="DC42" s="672"/>
      <c r="DD42" s="662">
        <v>375550</v>
      </c>
      <c r="DE42" s="669"/>
      <c r="DF42" s="669"/>
      <c r="DG42" s="669"/>
      <c r="DH42" s="669"/>
      <c r="DI42" s="669"/>
      <c r="DJ42" s="669"/>
      <c r="DK42" s="670"/>
      <c r="DL42" s="663"/>
      <c r="DM42" s="664"/>
      <c r="DN42" s="664"/>
      <c r="DO42" s="664"/>
      <c r="DP42" s="664"/>
      <c r="DQ42" s="664"/>
      <c r="DR42" s="664"/>
      <c r="DS42" s="664"/>
      <c r="DT42" s="664"/>
      <c r="DU42" s="664"/>
      <c r="DV42" s="665"/>
      <c r="DW42" s="666"/>
      <c r="DX42" s="667"/>
      <c r="DY42" s="667"/>
      <c r="DZ42" s="667"/>
      <c r="EA42" s="667"/>
      <c r="EB42" s="667"/>
      <c r="EC42" s="668"/>
    </row>
    <row r="43" spans="2:133" ht="11.25" customHeight="1" x14ac:dyDescent="0.2">
      <c r="B43" s="196" t="s">
        <v>343</v>
      </c>
      <c r="CD43" s="653" t="s">
        <v>344</v>
      </c>
      <c r="CE43" s="654"/>
      <c r="CF43" s="654"/>
      <c r="CG43" s="654"/>
      <c r="CH43" s="654"/>
      <c r="CI43" s="654"/>
      <c r="CJ43" s="654"/>
      <c r="CK43" s="654"/>
      <c r="CL43" s="654"/>
      <c r="CM43" s="654"/>
      <c r="CN43" s="654"/>
      <c r="CO43" s="654"/>
      <c r="CP43" s="654"/>
      <c r="CQ43" s="655"/>
      <c r="CR43" s="656">
        <v>38119</v>
      </c>
      <c r="CS43" s="669"/>
      <c r="CT43" s="669"/>
      <c r="CU43" s="669"/>
      <c r="CV43" s="669"/>
      <c r="CW43" s="669"/>
      <c r="CX43" s="669"/>
      <c r="CY43" s="670"/>
      <c r="CZ43" s="659">
        <v>0.3</v>
      </c>
      <c r="DA43" s="671"/>
      <c r="DB43" s="671"/>
      <c r="DC43" s="672"/>
      <c r="DD43" s="662">
        <v>38119</v>
      </c>
      <c r="DE43" s="669"/>
      <c r="DF43" s="669"/>
      <c r="DG43" s="669"/>
      <c r="DH43" s="669"/>
      <c r="DI43" s="669"/>
      <c r="DJ43" s="669"/>
      <c r="DK43" s="670"/>
      <c r="DL43" s="663"/>
      <c r="DM43" s="664"/>
      <c r="DN43" s="664"/>
      <c r="DO43" s="664"/>
      <c r="DP43" s="664"/>
      <c r="DQ43" s="664"/>
      <c r="DR43" s="664"/>
      <c r="DS43" s="664"/>
      <c r="DT43" s="664"/>
      <c r="DU43" s="664"/>
      <c r="DV43" s="665"/>
      <c r="DW43" s="666"/>
      <c r="DX43" s="667"/>
      <c r="DY43" s="667"/>
      <c r="DZ43" s="667"/>
      <c r="EA43" s="667"/>
      <c r="EB43" s="667"/>
      <c r="EC43" s="668"/>
    </row>
    <row r="44" spans="2:133" ht="11.25" customHeight="1" x14ac:dyDescent="0.2">
      <c r="B44" s="673" t="s">
        <v>345</v>
      </c>
      <c r="C44" s="673"/>
      <c r="D44" s="673"/>
      <c r="E44" s="673"/>
      <c r="F44" s="673"/>
      <c r="G44" s="673"/>
      <c r="H44" s="673"/>
      <c r="I44" s="673"/>
      <c r="J44" s="673"/>
      <c r="K44" s="673"/>
      <c r="L44" s="673"/>
      <c r="M44" s="673"/>
      <c r="N44" s="673"/>
      <c r="O44" s="673"/>
      <c r="P44" s="673"/>
      <c r="Q44" s="673"/>
      <c r="R44" s="673"/>
      <c r="S44" s="673"/>
      <c r="T44" s="673"/>
      <c r="U44" s="673"/>
      <c r="V44" s="673"/>
      <c r="W44" s="673"/>
      <c r="X44" s="673"/>
      <c r="Y44" s="673"/>
      <c r="Z44" s="673"/>
      <c r="AA44" s="673"/>
      <c r="AB44" s="673"/>
      <c r="AC44" s="673"/>
      <c r="AD44" s="673"/>
      <c r="AE44" s="673"/>
      <c r="AF44" s="673"/>
      <c r="AG44" s="673"/>
      <c r="AH44" s="673"/>
      <c r="AI44" s="673"/>
      <c r="AJ44" s="673"/>
      <c r="AK44" s="673"/>
      <c r="AL44" s="673"/>
      <c r="AM44" s="673"/>
      <c r="AN44" s="673"/>
      <c r="AO44" s="673"/>
      <c r="AP44" s="673"/>
      <c r="AQ44" s="673"/>
      <c r="AR44" s="673"/>
      <c r="AS44" s="673"/>
      <c r="AT44" s="673"/>
      <c r="AU44" s="673"/>
      <c r="AV44" s="673"/>
      <c r="AW44" s="673"/>
      <c r="AX44" s="673"/>
      <c r="AY44" s="673"/>
      <c r="AZ44" s="673"/>
      <c r="BA44" s="673"/>
      <c r="BB44" s="673"/>
      <c r="BC44" s="673"/>
      <c r="BD44" s="673"/>
      <c r="BE44" s="673"/>
      <c r="BF44" s="673"/>
      <c r="BG44" s="673"/>
      <c r="BH44" s="673"/>
      <c r="BI44" s="673"/>
      <c r="BJ44" s="673"/>
      <c r="BK44" s="673"/>
      <c r="BL44" s="673"/>
      <c r="BM44" s="673"/>
      <c r="BN44" s="673"/>
      <c r="BO44" s="673"/>
      <c r="BP44" s="673"/>
      <c r="BQ44" s="673"/>
      <c r="BR44" s="673"/>
      <c r="BS44" s="673"/>
      <c r="BT44" s="673"/>
      <c r="BU44" s="673"/>
      <c r="BV44" s="673"/>
      <c r="BW44" s="673"/>
      <c r="BX44" s="673"/>
      <c r="BY44" s="673"/>
      <c r="BZ44" s="673"/>
      <c r="CA44" s="673"/>
      <c r="CB44" s="673"/>
      <c r="CC44" s="674"/>
      <c r="CD44" s="675" t="s">
        <v>293</v>
      </c>
      <c r="CE44" s="676"/>
      <c r="CF44" s="653" t="s">
        <v>346</v>
      </c>
      <c r="CG44" s="654"/>
      <c r="CH44" s="654"/>
      <c r="CI44" s="654"/>
      <c r="CJ44" s="654"/>
      <c r="CK44" s="654"/>
      <c r="CL44" s="654"/>
      <c r="CM44" s="654"/>
      <c r="CN44" s="654"/>
      <c r="CO44" s="654"/>
      <c r="CP44" s="654"/>
      <c r="CQ44" s="655"/>
      <c r="CR44" s="656">
        <v>762532</v>
      </c>
      <c r="CS44" s="657"/>
      <c r="CT44" s="657"/>
      <c r="CU44" s="657"/>
      <c r="CV44" s="657"/>
      <c r="CW44" s="657"/>
      <c r="CX44" s="657"/>
      <c r="CY44" s="658"/>
      <c r="CZ44" s="659">
        <v>6.1</v>
      </c>
      <c r="DA44" s="660"/>
      <c r="DB44" s="660"/>
      <c r="DC44" s="661"/>
      <c r="DD44" s="662">
        <v>375550</v>
      </c>
      <c r="DE44" s="657"/>
      <c r="DF44" s="657"/>
      <c r="DG44" s="657"/>
      <c r="DH44" s="657"/>
      <c r="DI44" s="657"/>
      <c r="DJ44" s="657"/>
      <c r="DK44" s="658"/>
      <c r="DL44" s="663"/>
      <c r="DM44" s="664"/>
      <c r="DN44" s="664"/>
      <c r="DO44" s="664"/>
      <c r="DP44" s="664"/>
      <c r="DQ44" s="664"/>
      <c r="DR44" s="664"/>
      <c r="DS44" s="664"/>
      <c r="DT44" s="664"/>
      <c r="DU44" s="664"/>
      <c r="DV44" s="665"/>
      <c r="DW44" s="666"/>
      <c r="DX44" s="667"/>
      <c r="DY44" s="667"/>
      <c r="DZ44" s="667"/>
      <c r="EA44" s="667"/>
      <c r="EB44" s="667"/>
      <c r="EC44" s="668"/>
    </row>
    <row r="45" spans="2:133" ht="11.25" customHeight="1" x14ac:dyDescent="0.2">
      <c r="B45" s="673" t="s">
        <v>347</v>
      </c>
      <c r="C45" s="673"/>
      <c r="D45" s="673"/>
      <c r="E45" s="673"/>
      <c r="F45" s="673"/>
      <c r="G45" s="673"/>
      <c r="H45" s="673"/>
      <c r="I45" s="673"/>
      <c r="J45" s="673"/>
      <c r="K45" s="673"/>
      <c r="L45" s="673"/>
      <c r="M45" s="673"/>
      <c r="N45" s="673"/>
      <c r="O45" s="673"/>
      <c r="P45" s="673"/>
      <c r="Q45" s="673"/>
      <c r="R45" s="673"/>
      <c r="S45" s="673"/>
      <c r="T45" s="673"/>
      <c r="U45" s="673"/>
      <c r="V45" s="673"/>
      <c r="W45" s="673"/>
      <c r="X45" s="673"/>
      <c r="Y45" s="673"/>
      <c r="Z45" s="673"/>
      <c r="AA45" s="673"/>
      <c r="AB45" s="673"/>
      <c r="AC45" s="673"/>
      <c r="AD45" s="673"/>
      <c r="AE45" s="673"/>
      <c r="AF45" s="673"/>
      <c r="AG45" s="673"/>
      <c r="AH45" s="673"/>
      <c r="AI45" s="673"/>
      <c r="AJ45" s="673"/>
      <c r="AK45" s="673"/>
      <c r="AL45" s="673"/>
      <c r="AM45" s="673"/>
      <c r="AN45" s="673"/>
      <c r="AO45" s="673"/>
      <c r="AP45" s="673"/>
      <c r="AQ45" s="673"/>
      <c r="AR45" s="673"/>
      <c r="AS45" s="673"/>
      <c r="AT45" s="673"/>
      <c r="AU45" s="673"/>
      <c r="AV45" s="673"/>
      <c r="AW45" s="673"/>
      <c r="AX45" s="673"/>
      <c r="AY45" s="673"/>
      <c r="AZ45" s="673"/>
      <c r="BA45" s="673"/>
      <c r="BB45" s="673"/>
      <c r="BC45" s="673"/>
      <c r="BD45" s="673"/>
      <c r="BE45" s="673"/>
      <c r="BF45" s="673"/>
      <c r="BG45" s="673"/>
      <c r="BH45" s="673"/>
      <c r="BI45" s="673"/>
      <c r="BJ45" s="673"/>
      <c r="BK45" s="673"/>
      <c r="BL45" s="673"/>
      <c r="BM45" s="673"/>
      <c r="BN45" s="673"/>
      <c r="BO45" s="673"/>
      <c r="BP45" s="673"/>
      <c r="BQ45" s="673"/>
      <c r="BR45" s="673"/>
      <c r="BS45" s="673"/>
      <c r="BT45" s="673"/>
      <c r="BU45" s="673"/>
      <c r="BV45" s="673"/>
      <c r="BW45" s="673"/>
      <c r="BX45" s="673"/>
      <c r="BY45" s="673"/>
      <c r="BZ45" s="673"/>
      <c r="CA45" s="673"/>
      <c r="CB45" s="673"/>
      <c r="CC45" s="674"/>
      <c r="CD45" s="677"/>
      <c r="CE45" s="678"/>
      <c r="CF45" s="653" t="s">
        <v>348</v>
      </c>
      <c r="CG45" s="654"/>
      <c r="CH45" s="654"/>
      <c r="CI45" s="654"/>
      <c r="CJ45" s="654"/>
      <c r="CK45" s="654"/>
      <c r="CL45" s="654"/>
      <c r="CM45" s="654"/>
      <c r="CN45" s="654"/>
      <c r="CO45" s="654"/>
      <c r="CP45" s="654"/>
      <c r="CQ45" s="655"/>
      <c r="CR45" s="656">
        <v>221954</v>
      </c>
      <c r="CS45" s="669"/>
      <c r="CT45" s="669"/>
      <c r="CU45" s="669"/>
      <c r="CV45" s="669"/>
      <c r="CW45" s="669"/>
      <c r="CX45" s="669"/>
      <c r="CY45" s="670"/>
      <c r="CZ45" s="659">
        <v>1.8</v>
      </c>
      <c r="DA45" s="671"/>
      <c r="DB45" s="671"/>
      <c r="DC45" s="672"/>
      <c r="DD45" s="662">
        <v>19026</v>
      </c>
      <c r="DE45" s="669"/>
      <c r="DF45" s="669"/>
      <c r="DG45" s="669"/>
      <c r="DH45" s="669"/>
      <c r="DI45" s="669"/>
      <c r="DJ45" s="669"/>
      <c r="DK45" s="670"/>
      <c r="DL45" s="663"/>
      <c r="DM45" s="664"/>
      <c r="DN45" s="664"/>
      <c r="DO45" s="664"/>
      <c r="DP45" s="664"/>
      <c r="DQ45" s="664"/>
      <c r="DR45" s="664"/>
      <c r="DS45" s="664"/>
      <c r="DT45" s="664"/>
      <c r="DU45" s="664"/>
      <c r="DV45" s="665"/>
      <c r="DW45" s="666"/>
      <c r="DX45" s="667"/>
      <c r="DY45" s="667"/>
      <c r="DZ45" s="667"/>
      <c r="EA45" s="667"/>
      <c r="EB45" s="667"/>
      <c r="EC45" s="668"/>
    </row>
    <row r="46" spans="2:133" ht="11.25" customHeight="1" x14ac:dyDescent="0.2">
      <c r="B46" s="207"/>
      <c r="CD46" s="677"/>
      <c r="CE46" s="678"/>
      <c r="CF46" s="653" t="s">
        <v>349</v>
      </c>
      <c r="CG46" s="654"/>
      <c r="CH46" s="654"/>
      <c r="CI46" s="654"/>
      <c r="CJ46" s="654"/>
      <c r="CK46" s="654"/>
      <c r="CL46" s="654"/>
      <c r="CM46" s="654"/>
      <c r="CN46" s="654"/>
      <c r="CO46" s="654"/>
      <c r="CP46" s="654"/>
      <c r="CQ46" s="655"/>
      <c r="CR46" s="656">
        <v>514962</v>
      </c>
      <c r="CS46" s="657"/>
      <c r="CT46" s="657"/>
      <c r="CU46" s="657"/>
      <c r="CV46" s="657"/>
      <c r="CW46" s="657"/>
      <c r="CX46" s="657"/>
      <c r="CY46" s="658"/>
      <c r="CZ46" s="659">
        <v>4.0999999999999996</v>
      </c>
      <c r="DA46" s="660"/>
      <c r="DB46" s="660"/>
      <c r="DC46" s="661"/>
      <c r="DD46" s="662">
        <v>346308</v>
      </c>
      <c r="DE46" s="657"/>
      <c r="DF46" s="657"/>
      <c r="DG46" s="657"/>
      <c r="DH46" s="657"/>
      <c r="DI46" s="657"/>
      <c r="DJ46" s="657"/>
      <c r="DK46" s="658"/>
      <c r="DL46" s="663"/>
      <c r="DM46" s="664"/>
      <c r="DN46" s="664"/>
      <c r="DO46" s="664"/>
      <c r="DP46" s="664"/>
      <c r="DQ46" s="664"/>
      <c r="DR46" s="664"/>
      <c r="DS46" s="664"/>
      <c r="DT46" s="664"/>
      <c r="DU46" s="664"/>
      <c r="DV46" s="665"/>
      <c r="DW46" s="666"/>
      <c r="DX46" s="667"/>
      <c r="DY46" s="667"/>
      <c r="DZ46" s="667"/>
      <c r="EA46" s="667"/>
      <c r="EB46" s="667"/>
      <c r="EC46" s="668"/>
    </row>
    <row r="47" spans="2:133" ht="11.25" customHeight="1" x14ac:dyDescent="0.2">
      <c r="B47" s="207"/>
      <c r="CD47" s="677"/>
      <c r="CE47" s="678"/>
      <c r="CF47" s="653" t="s">
        <v>350</v>
      </c>
      <c r="CG47" s="654"/>
      <c r="CH47" s="654"/>
      <c r="CI47" s="654"/>
      <c r="CJ47" s="654"/>
      <c r="CK47" s="654"/>
      <c r="CL47" s="654"/>
      <c r="CM47" s="654"/>
      <c r="CN47" s="654"/>
      <c r="CO47" s="654"/>
      <c r="CP47" s="654"/>
      <c r="CQ47" s="655"/>
      <c r="CR47" s="656" t="s">
        <v>122</v>
      </c>
      <c r="CS47" s="669"/>
      <c r="CT47" s="669"/>
      <c r="CU47" s="669"/>
      <c r="CV47" s="669"/>
      <c r="CW47" s="669"/>
      <c r="CX47" s="669"/>
      <c r="CY47" s="670"/>
      <c r="CZ47" s="659" t="s">
        <v>122</v>
      </c>
      <c r="DA47" s="671"/>
      <c r="DB47" s="671"/>
      <c r="DC47" s="672"/>
      <c r="DD47" s="662" t="s">
        <v>122</v>
      </c>
      <c r="DE47" s="669"/>
      <c r="DF47" s="669"/>
      <c r="DG47" s="669"/>
      <c r="DH47" s="669"/>
      <c r="DI47" s="669"/>
      <c r="DJ47" s="669"/>
      <c r="DK47" s="670"/>
      <c r="DL47" s="663"/>
      <c r="DM47" s="664"/>
      <c r="DN47" s="664"/>
      <c r="DO47" s="664"/>
      <c r="DP47" s="664"/>
      <c r="DQ47" s="664"/>
      <c r="DR47" s="664"/>
      <c r="DS47" s="664"/>
      <c r="DT47" s="664"/>
      <c r="DU47" s="664"/>
      <c r="DV47" s="665"/>
      <c r="DW47" s="666"/>
      <c r="DX47" s="667"/>
      <c r="DY47" s="667"/>
      <c r="DZ47" s="667"/>
      <c r="EA47" s="667"/>
      <c r="EB47" s="667"/>
      <c r="EC47" s="668"/>
    </row>
    <row r="48" spans="2:133" ht="10.8" x14ac:dyDescent="0.2">
      <c r="B48" s="207"/>
      <c r="CD48" s="679"/>
      <c r="CE48" s="680"/>
      <c r="CF48" s="653" t="s">
        <v>351</v>
      </c>
      <c r="CG48" s="654"/>
      <c r="CH48" s="654"/>
      <c r="CI48" s="654"/>
      <c r="CJ48" s="654"/>
      <c r="CK48" s="654"/>
      <c r="CL48" s="654"/>
      <c r="CM48" s="654"/>
      <c r="CN48" s="654"/>
      <c r="CO48" s="654"/>
      <c r="CP48" s="654"/>
      <c r="CQ48" s="655"/>
      <c r="CR48" s="656" t="s">
        <v>122</v>
      </c>
      <c r="CS48" s="657"/>
      <c r="CT48" s="657"/>
      <c r="CU48" s="657"/>
      <c r="CV48" s="657"/>
      <c r="CW48" s="657"/>
      <c r="CX48" s="657"/>
      <c r="CY48" s="658"/>
      <c r="CZ48" s="659" t="s">
        <v>122</v>
      </c>
      <c r="DA48" s="660"/>
      <c r="DB48" s="660"/>
      <c r="DC48" s="661"/>
      <c r="DD48" s="662" t="s">
        <v>122</v>
      </c>
      <c r="DE48" s="657"/>
      <c r="DF48" s="657"/>
      <c r="DG48" s="657"/>
      <c r="DH48" s="657"/>
      <c r="DI48" s="657"/>
      <c r="DJ48" s="657"/>
      <c r="DK48" s="658"/>
      <c r="DL48" s="663"/>
      <c r="DM48" s="664"/>
      <c r="DN48" s="664"/>
      <c r="DO48" s="664"/>
      <c r="DP48" s="664"/>
      <c r="DQ48" s="664"/>
      <c r="DR48" s="664"/>
      <c r="DS48" s="664"/>
      <c r="DT48" s="664"/>
      <c r="DU48" s="664"/>
      <c r="DV48" s="665"/>
      <c r="DW48" s="666"/>
      <c r="DX48" s="667"/>
      <c r="DY48" s="667"/>
      <c r="DZ48" s="667"/>
      <c r="EA48" s="667"/>
      <c r="EB48" s="667"/>
      <c r="EC48" s="668"/>
    </row>
    <row r="49" spans="2:133" ht="11.25" customHeight="1" x14ac:dyDescent="0.2">
      <c r="B49" s="207"/>
      <c r="CD49" s="637" t="s">
        <v>352</v>
      </c>
      <c r="CE49" s="638"/>
      <c r="CF49" s="638"/>
      <c r="CG49" s="638"/>
      <c r="CH49" s="638"/>
      <c r="CI49" s="638"/>
      <c r="CJ49" s="638"/>
      <c r="CK49" s="638"/>
      <c r="CL49" s="638"/>
      <c r="CM49" s="638"/>
      <c r="CN49" s="638"/>
      <c r="CO49" s="638"/>
      <c r="CP49" s="638"/>
      <c r="CQ49" s="639"/>
      <c r="CR49" s="640">
        <v>12462717</v>
      </c>
      <c r="CS49" s="641"/>
      <c r="CT49" s="641"/>
      <c r="CU49" s="641"/>
      <c r="CV49" s="641"/>
      <c r="CW49" s="641"/>
      <c r="CX49" s="641"/>
      <c r="CY49" s="642"/>
      <c r="CZ49" s="643">
        <v>100</v>
      </c>
      <c r="DA49" s="644"/>
      <c r="DB49" s="644"/>
      <c r="DC49" s="645"/>
      <c r="DD49" s="646">
        <v>9394591</v>
      </c>
      <c r="DE49" s="641"/>
      <c r="DF49" s="641"/>
      <c r="DG49" s="641"/>
      <c r="DH49" s="641"/>
      <c r="DI49" s="641"/>
      <c r="DJ49" s="641"/>
      <c r="DK49" s="642"/>
      <c r="DL49" s="647"/>
      <c r="DM49" s="648"/>
      <c r="DN49" s="648"/>
      <c r="DO49" s="648"/>
      <c r="DP49" s="648"/>
      <c r="DQ49" s="648"/>
      <c r="DR49" s="648"/>
      <c r="DS49" s="648"/>
      <c r="DT49" s="648"/>
      <c r="DU49" s="648"/>
      <c r="DV49" s="649"/>
      <c r="DW49" s="650"/>
      <c r="DX49" s="651"/>
      <c r="DY49" s="651"/>
      <c r="DZ49" s="651"/>
      <c r="EA49" s="651"/>
      <c r="EB49" s="651"/>
      <c r="EC49" s="652"/>
    </row>
  </sheetData>
  <sheetProtection algorithmName="SHA-512" hashValue="ZbtqIfQVrL7rrHHShQVPWf2DA2027MHkxkqYJZGQxrVbbn8vt6v+BbNG4agNFAo5k5eWlmCX1Z/BvzkgHYDJBA==" saltValue="6/YYqmZcJ/WP5TRkZph3s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cellComments="asDisplayed" r:id="rId1"/>
  <headerFooter>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25" t="s">
        <v>353</v>
      </c>
      <c r="B2" s="1125"/>
      <c r="C2" s="1125"/>
      <c r="D2" s="1125"/>
      <c r="E2" s="1125"/>
      <c r="F2" s="1125"/>
      <c r="G2" s="1125"/>
      <c r="H2" s="1125"/>
      <c r="I2" s="1125"/>
      <c r="J2" s="1125"/>
      <c r="K2" s="1125"/>
      <c r="L2" s="1125"/>
      <c r="M2" s="1125"/>
      <c r="N2" s="1125"/>
      <c r="O2" s="1125"/>
      <c r="P2" s="1125"/>
      <c r="Q2" s="1125"/>
      <c r="R2" s="1125"/>
      <c r="S2" s="1125"/>
      <c r="T2" s="1125"/>
      <c r="U2" s="1125"/>
      <c r="V2" s="1125"/>
      <c r="W2" s="1125"/>
      <c r="X2" s="1125"/>
      <c r="Y2" s="1125"/>
      <c r="Z2" s="1125"/>
      <c r="AA2" s="1125"/>
      <c r="AB2" s="1125"/>
      <c r="AC2" s="1125"/>
      <c r="AD2" s="1125"/>
      <c r="AE2" s="1125"/>
      <c r="AF2" s="1125"/>
      <c r="AG2" s="1125"/>
      <c r="AH2" s="1125"/>
      <c r="AI2" s="1125"/>
      <c r="AJ2" s="1125"/>
      <c r="AK2" s="1125"/>
      <c r="AL2" s="1125"/>
      <c r="AM2" s="1125"/>
      <c r="AN2" s="1125"/>
      <c r="AO2" s="1125"/>
      <c r="AP2" s="1125"/>
      <c r="AQ2" s="1125"/>
      <c r="AR2" s="1125"/>
      <c r="AS2" s="1125"/>
      <c r="AT2" s="1125"/>
      <c r="AU2" s="1125"/>
      <c r="AV2" s="1125"/>
      <c r="AW2" s="1125"/>
      <c r="AX2" s="1125"/>
      <c r="AY2" s="1125"/>
      <c r="AZ2" s="1125"/>
      <c r="BA2" s="1125"/>
      <c r="BB2" s="1125"/>
      <c r="BC2" s="1125"/>
      <c r="BD2" s="1125"/>
      <c r="BE2" s="1125"/>
      <c r="BF2" s="1125"/>
      <c r="BG2" s="1125"/>
      <c r="BH2" s="1125"/>
      <c r="BI2" s="1125"/>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26" t="s">
        <v>354</v>
      </c>
      <c r="DK2" s="1127"/>
      <c r="DL2" s="1127"/>
      <c r="DM2" s="1127"/>
      <c r="DN2" s="1127"/>
      <c r="DO2" s="1128"/>
      <c r="DP2" s="210"/>
      <c r="DQ2" s="1126" t="s">
        <v>355</v>
      </c>
      <c r="DR2" s="1127"/>
      <c r="DS2" s="1127"/>
      <c r="DT2" s="1127"/>
      <c r="DU2" s="1127"/>
      <c r="DV2" s="1127"/>
      <c r="DW2" s="1127"/>
      <c r="DX2" s="1127"/>
      <c r="DY2" s="1127"/>
      <c r="DZ2" s="1128"/>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94" t="s">
        <v>356</v>
      </c>
      <c r="B4" s="1094"/>
      <c r="C4" s="1094"/>
      <c r="D4" s="1094"/>
      <c r="E4" s="1094"/>
      <c r="F4" s="1094"/>
      <c r="G4" s="1094"/>
      <c r="H4" s="1094"/>
      <c r="I4" s="1094"/>
      <c r="J4" s="1094"/>
      <c r="K4" s="1094"/>
      <c r="L4" s="1094"/>
      <c r="M4" s="1094"/>
      <c r="N4" s="1094"/>
      <c r="O4" s="1094"/>
      <c r="P4" s="1094"/>
      <c r="Q4" s="1094"/>
      <c r="R4" s="1094"/>
      <c r="S4" s="1094"/>
      <c r="T4" s="1094"/>
      <c r="U4" s="1094"/>
      <c r="V4" s="1094"/>
      <c r="W4" s="1094"/>
      <c r="X4" s="1094"/>
      <c r="Y4" s="1094"/>
      <c r="Z4" s="1094"/>
      <c r="AA4" s="1094"/>
      <c r="AB4" s="1094"/>
      <c r="AC4" s="1094"/>
      <c r="AD4" s="1094"/>
      <c r="AE4" s="1094"/>
      <c r="AF4" s="1094"/>
      <c r="AG4" s="1094"/>
      <c r="AH4" s="1094"/>
      <c r="AI4" s="1094"/>
      <c r="AJ4" s="1094"/>
      <c r="AK4" s="1094"/>
      <c r="AL4" s="1094"/>
      <c r="AM4" s="1094"/>
      <c r="AN4" s="1094"/>
      <c r="AO4" s="1094"/>
      <c r="AP4" s="1094"/>
      <c r="AQ4" s="1094"/>
      <c r="AR4" s="1094"/>
      <c r="AS4" s="1094"/>
      <c r="AT4" s="1094"/>
      <c r="AU4" s="1094"/>
      <c r="AV4" s="1094"/>
      <c r="AW4" s="1094"/>
      <c r="AX4" s="1094"/>
      <c r="AY4" s="1094"/>
      <c r="AZ4" s="214"/>
      <c r="BA4" s="214"/>
      <c r="BB4" s="214"/>
      <c r="BC4" s="214"/>
      <c r="BD4" s="214"/>
      <c r="BE4" s="215"/>
      <c r="BF4" s="215"/>
      <c r="BG4" s="215"/>
      <c r="BH4" s="215"/>
      <c r="BI4" s="215"/>
      <c r="BJ4" s="215"/>
      <c r="BK4" s="215"/>
      <c r="BL4" s="215"/>
      <c r="BM4" s="215"/>
      <c r="BN4" s="215"/>
      <c r="BO4" s="215"/>
      <c r="BP4" s="215"/>
      <c r="BQ4" s="765" t="s">
        <v>357</v>
      </c>
      <c r="BR4" s="765"/>
      <c r="BS4" s="765"/>
      <c r="BT4" s="765"/>
      <c r="BU4" s="765"/>
      <c r="BV4" s="765"/>
      <c r="BW4" s="765"/>
      <c r="BX4" s="765"/>
      <c r="BY4" s="765"/>
      <c r="BZ4" s="765"/>
      <c r="CA4" s="765"/>
      <c r="CB4" s="765"/>
      <c r="CC4" s="765"/>
      <c r="CD4" s="765"/>
      <c r="CE4" s="765"/>
      <c r="CF4" s="765"/>
      <c r="CG4" s="765"/>
      <c r="CH4" s="765"/>
      <c r="CI4" s="765"/>
      <c r="CJ4" s="765"/>
      <c r="CK4" s="765"/>
      <c r="CL4" s="765"/>
      <c r="CM4" s="765"/>
      <c r="CN4" s="765"/>
      <c r="CO4" s="765"/>
      <c r="CP4" s="765"/>
      <c r="CQ4" s="765"/>
      <c r="CR4" s="765"/>
      <c r="CS4" s="765"/>
      <c r="CT4" s="765"/>
      <c r="CU4" s="765"/>
      <c r="CV4" s="765"/>
      <c r="CW4" s="765"/>
      <c r="CX4" s="765"/>
      <c r="CY4" s="765"/>
      <c r="CZ4" s="765"/>
      <c r="DA4" s="765"/>
      <c r="DB4" s="765"/>
      <c r="DC4" s="765"/>
      <c r="DD4" s="765"/>
      <c r="DE4" s="765"/>
      <c r="DF4" s="765"/>
      <c r="DG4" s="765"/>
      <c r="DH4" s="765"/>
      <c r="DI4" s="765"/>
      <c r="DJ4" s="765"/>
      <c r="DK4" s="765"/>
      <c r="DL4" s="765"/>
      <c r="DM4" s="765"/>
      <c r="DN4" s="765"/>
      <c r="DO4" s="765"/>
      <c r="DP4" s="765"/>
      <c r="DQ4" s="765"/>
      <c r="DR4" s="765"/>
      <c r="DS4" s="765"/>
      <c r="DT4" s="765"/>
      <c r="DU4" s="765"/>
      <c r="DV4" s="765"/>
      <c r="DW4" s="765"/>
      <c r="DX4" s="765"/>
      <c r="DY4" s="765"/>
      <c r="DZ4" s="765"/>
      <c r="EA4" s="216"/>
    </row>
    <row r="5" spans="1:131" s="217" customFormat="1" ht="26.25" customHeight="1" x14ac:dyDescent="0.2">
      <c r="A5" s="1030" t="s">
        <v>358</v>
      </c>
      <c r="B5" s="1031"/>
      <c r="C5" s="1031"/>
      <c r="D5" s="1031"/>
      <c r="E5" s="1031"/>
      <c r="F5" s="1031"/>
      <c r="G5" s="1031"/>
      <c r="H5" s="1031"/>
      <c r="I5" s="1031"/>
      <c r="J5" s="1031"/>
      <c r="K5" s="1031"/>
      <c r="L5" s="1031"/>
      <c r="M5" s="1031"/>
      <c r="N5" s="1031"/>
      <c r="O5" s="1031"/>
      <c r="P5" s="1032"/>
      <c r="Q5" s="1036" t="s">
        <v>359</v>
      </c>
      <c r="R5" s="1037"/>
      <c r="S5" s="1037"/>
      <c r="T5" s="1037"/>
      <c r="U5" s="1038"/>
      <c r="V5" s="1036" t="s">
        <v>360</v>
      </c>
      <c r="W5" s="1037"/>
      <c r="X5" s="1037"/>
      <c r="Y5" s="1037"/>
      <c r="Z5" s="1038"/>
      <c r="AA5" s="1036" t="s">
        <v>361</v>
      </c>
      <c r="AB5" s="1037"/>
      <c r="AC5" s="1037"/>
      <c r="AD5" s="1037"/>
      <c r="AE5" s="1037"/>
      <c r="AF5" s="1129" t="s">
        <v>362</v>
      </c>
      <c r="AG5" s="1037"/>
      <c r="AH5" s="1037"/>
      <c r="AI5" s="1037"/>
      <c r="AJ5" s="1050"/>
      <c r="AK5" s="1037" t="s">
        <v>363</v>
      </c>
      <c r="AL5" s="1037"/>
      <c r="AM5" s="1037"/>
      <c r="AN5" s="1037"/>
      <c r="AO5" s="1038"/>
      <c r="AP5" s="1036" t="s">
        <v>364</v>
      </c>
      <c r="AQ5" s="1037"/>
      <c r="AR5" s="1037"/>
      <c r="AS5" s="1037"/>
      <c r="AT5" s="1038"/>
      <c r="AU5" s="1036" t="s">
        <v>365</v>
      </c>
      <c r="AV5" s="1037"/>
      <c r="AW5" s="1037"/>
      <c r="AX5" s="1037"/>
      <c r="AY5" s="1050"/>
      <c r="AZ5" s="214"/>
      <c r="BA5" s="214"/>
      <c r="BB5" s="214"/>
      <c r="BC5" s="214"/>
      <c r="BD5" s="214"/>
      <c r="BE5" s="215"/>
      <c r="BF5" s="215"/>
      <c r="BG5" s="215"/>
      <c r="BH5" s="215"/>
      <c r="BI5" s="215"/>
      <c r="BJ5" s="215"/>
      <c r="BK5" s="215"/>
      <c r="BL5" s="215"/>
      <c r="BM5" s="215"/>
      <c r="BN5" s="215"/>
      <c r="BO5" s="215"/>
      <c r="BP5" s="215"/>
      <c r="BQ5" s="1030" t="s">
        <v>366</v>
      </c>
      <c r="BR5" s="1031"/>
      <c r="BS5" s="1031"/>
      <c r="BT5" s="1031"/>
      <c r="BU5" s="1031"/>
      <c r="BV5" s="1031"/>
      <c r="BW5" s="1031"/>
      <c r="BX5" s="1031"/>
      <c r="BY5" s="1031"/>
      <c r="BZ5" s="1031"/>
      <c r="CA5" s="1031"/>
      <c r="CB5" s="1031"/>
      <c r="CC5" s="1031"/>
      <c r="CD5" s="1031"/>
      <c r="CE5" s="1031"/>
      <c r="CF5" s="1031"/>
      <c r="CG5" s="1032"/>
      <c r="CH5" s="1036" t="s">
        <v>367</v>
      </c>
      <c r="CI5" s="1037"/>
      <c r="CJ5" s="1037"/>
      <c r="CK5" s="1037"/>
      <c r="CL5" s="1038"/>
      <c r="CM5" s="1036" t="s">
        <v>368</v>
      </c>
      <c r="CN5" s="1037"/>
      <c r="CO5" s="1037"/>
      <c r="CP5" s="1037"/>
      <c r="CQ5" s="1038"/>
      <c r="CR5" s="1036" t="s">
        <v>369</v>
      </c>
      <c r="CS5" s="1037"/>
      <c r="CT5" s="1037"/>
      <c r="CU5" s="1037"/>
      <c r="CV5" s="1038"/>
      <c r="CW5" s="1036" t="s">
        <v>370</v>
      </c>
      <c r="CX5" s="1037"/>
      <c r="CY5" s="1037"/>
      <c r="CZ5" s="1037"/>
      <c r="DA5" s="1038"/>
      <c r="DB5" s="1036" t="s">
        <v>371</v>
      </c>
      <c r="DC5" s="1037"/>
      <c r="DD5" s="1037"/>
      <c r="DE5" s="1037"/>
      <c r="DF5" s="1038"/>
      <c r="DG5" s="1119" t="s">
        <v>372</v>
      </c>
      <c r="DH5" s="1120"/>
      <c r="DI5" s="1120"/>
      <c r="DJ5" s="1120"/>
      <c r="DK5" s="1121"/>
      <c r="DL5" s="1119" t="s">
        <v>373</v>
      </c>
      <c r="DM5" s="1120"/>
      <c r="DN5" s="1120"/>
      <c r="DO5" s="1120"/>
      <c r="DP5" s="1121"/>
      <c r="DQ5" s="1036" t="s">
        <v>374</v>
      </c>
      <c r="DR5" s="1037"/>
      <c r="DS5" s="1037"/>
      <c r="DT5" s="1037"/>
      <c r="DU5" s="1038"/>
      <c r="DV5" s="1036" t="s">
        <v>365</v>
      </c>
      <c r="DW5" s="1037"/>
      <c r="DX5" s="1037"/>
      <c r="DY5" s="1037"/>
      <c r="DZ5" s="1050"/>
      <c r="EA5" s="216"/>
    </row>
    <row r="6" spans="1:131" s="217" customFormat="1" ht="26.25" customHeight="1" thickBot="1" x14ac:dyDescent="0.25">
      <c r="A6" s="1033"/>
      <c r="B6" s="1034"/>
      <c r="C6" s="1034"/>
      <c r="D6" s="1034"/>
      <c r="E6" s="1034"/>
      <c r="F6" s="1034"/>
      <c r="G6" s="1034"/>
      <c r="H6" s="1034"/>
      <c r="I6" s="1034"/>
      <c r="J6" s="1034"/>
      <c r="K6" s="1034"/>
      <c r="L6" s="1034"/>
      <c r="M6" s="1034"/>
      <c r="N6" s="1034"/>
      <c r="O6" s="1034"/>
      <c r="P6" s="1035"/>
      <c r="Q6" s="1039"/>
      <c r="R6" s="1040"/>
      <c r="S6" s="1040"/>
      <c r="T6" s="1040"/>
      <c r="U6" s="1041"/>
      <c r="V6" s="1039"/>
      <c r="W6" s="1040"/>
      <c r="X6" s="1040"/>
      <c r="Y6" s="1040"/>
      <c r="Z6" s="1041"/>
      <c r="AA6" s="1039"/>
      <c r="AB6" s="1040"/>
      <c r="AC6" s="1040"/>
      <c r="AD6" s="1040"/>
      <c r="AE6" s="1040"/>
      <c r="AF6" s="1130"/>
      <c r="AG6" s="1040"/>
      <c r="AH6" s="1040"/>
      <c r="AI6" s="1040"/>
      <c r="AJ6" s="1051"/>
      <c r="AK6" s="1040"/>
      <c r="AL6" s="1040"/>
      <c r="AM6" s="1040"/>
      <c r="AN6" s="1040"/>
      <c r="AO6" s="1041"/>
      <c r="AP6" s="1039"/>
      <c r="AQ6" s="1040"/>
      <c r="AR6" s="1040"/>
      <c r="AS6" s="1040"/>
      <c r="AT6" s="1041"/>
      <c r="AU6" s="1039"/>
      <c r="AV6" s="1040"/>
      <c r="AW6" s="1040"/>
      <c r="AX6" s="1040"/>
      <c r="AY6" s="1051"/>
      <c r="AZ6" s="214"/>
      <c r="BA6" s="214"/>
      <c r="BB6" s="214"/>
      <c r="BC6" s="214"/>
      <c r="BD6" s="214"/>
      <c r="BE6" s="215"/>
      <c r="BF6" s="215"/>
      <c r="BG6" s="215"/>
      <c r="BH6" s="215"/>
      <c r="BI6" s="215"/>
      <c r="BJ6" s="215"/>
      <c r="BK6" s="215"/>
      <c r="BL6" s="215"/>
      <c r="BM6" s="215"/>
      <c r="BN6" s="215"/>
      <c r="BO6" s="215"/>
      <c r="BP6" s="215"/>
      <c r="BQ6" s="1033"/>
      <c r="BR6" s="1034"/>
      <c r="BS6" s="1034"/>
      <c r="BT6" s="1034"/>
      <c r="BU6" s="1034"/>
      <c r="BV6" s="1034"/>
      <c r="BW6" s="1034"/>
      <c r="BX6" s="1034"/>
      <c r="BY6" s="1034"/>
      <c r="BZ6" s="1034"/>
      <c r="CA6" s="1034"/>
      <c r="CB6" s="1034"/>
      <c r="CC6" s="1034"/>
      <c r="CD6" s="1034"/>
      <c r="CE6" s="1034"/>
      <c r="CF6" s="1034"/>
      <c r="CG6" s="1035"/>
      <c r="CH6" s="1039"/>
      <c r="CI6" s="1040"/>
      <c r="CJ6" s="1040"/>
      <c r="CK6" s="1040"/>
      <c r="CL6" s="1041"/>
      <c r="CM6" s="1039"/>
      <c r="CN6" s="1040"/>
      <c r="CO6" s="1040"/>
      <c r="CP6" s="1040"/>
      <c r="CQ6" s="1041"/>
      <c r="CR6" s="1039"/>
      <c r="CS6" s="1040"/>
      <c r="CT6" s="1040"/>
      <c r="CU6" s="1040"/>
      <c r="CV6" s="1041"/>
      <c r="CW6" s="1039"/>
      <c r="CX6" s="1040"/>
      <c r="CY6" s="1040"/>
      <c r="CZ6" s="1040"/>
      <c r="DA6" s="1041"/>
      <c r="DB6" s="1039"/>
      <c r="DC6" s="1040"/>
      <c r="DD6" s="1040"/>
      <c r="DE6" s="1040"/>
      <c r="DF6" s="1041"/>
      <c r="DG6" s="1122"/>
      <c r="DH6" s="1123"/>
      <c r="DI6" s="1123"/>
      <c r="DJ6" s="1123"/>
      <c r="DK6" s="1124"/>
      <c r="DL6" s="1122"/>
      <c r="DM6" s="1123"/>
      <c r="DN6" s="1123"/>
      <c r="DO6" s="1123"/>
      <c r="DP6" s="1124"/>
      <c r="DQ6" s="1039"/>
      <c r="DR6" s="1040"/>
      <c r="DS6" s="1040"/>
      <c r="DT6" s="1040"/>
      <c r="DU6" s="1041"/>
      <c r="DV6" s="1039"/>
      <c r="DW6" s="1040"/>
      <c r="DX6" s="1040"/>
      <c r="DY6" s="1040"/>
      <c r="DZ6" s="1051"/>
      <c r="EA6" s="216"/>
    </row>
    <row r="7" spans="1:131" s="217" customFormat="1" ht="26.25" customHeight="1" thickTop="1" x14ac:dyDescent="0.2">
      <c r="A7" s="218">
        <v>1</v>
      </c>
      <c r="B7" s="1082" t="s">
        <v>375</v>
      </c>
      <c r="C7" s="1083"/>
      <c r="D7" s="1083"/>
      <c r="E7" s="1083"/>
      <c r="F7" s="1083"/>
      <c r="G7" s="1083"/>
      <c r="H7" s="1083"/>
      <c r="I7" s="1083"/>
      <c r="J7" s="1083"/>
      <c r="K7" s="1083"/>
      <c r="L7" s="1083"/>
      <c r="M7" s="1083"/>
      <c r="N7" s="1083"/>
      <c r="O7" s="1083"/>
      <c r="P7" s="1084"/>
      <c r="Q7" s="1137">
        <v>12870</v>
      </c>
      <c r="R7" s="1138"/>
      <c r="S7" s="1138"/>
      <c r="T7" s="1138"/>
      <c r="U7" s="1138"/>
      <c r="V7" s="1138">
        <v>12463</v>
      </c>
      <c r="W7" s="1138"/>
      <c r="X7" s="1138"/>
      <c r="Y7" s="1138"/>
      <c r="Z7" s="1138"/>
      <c r="AA7" s="1138">
        <v>407</v>
      </c>
      <c r="AB7" s="1138"/>
      <c r="AC7" s="1138"/>
      <c r="AD7" s="1138"/>
      <c r="AE7" s="1139"/>
      <c r="AF7" s="1140">
        <v>406</v>
      </c>
      <c r="AG7" s="1141"/>
      <c r="AH7" s="1141"/>
      <c r="AI7" s="1141"/>
      <c r="AJ7" s="1142"/>
      <c r="AK7" s="1143">
        <v>21</v>
      </c>
      <c r="AL7" s="1144"/>
      <c r="AM7" s="1144"/>
      <c r="AN7" s="1144"/>
      <c r="AO7" s="1144"/>
      <c r="AP7" s="1144">
        <v>6111</v>
      </c>
      <c r="AQ7" s="1144"/>
      <c r="AR7" s="1144"/>
      <c r="AS7" s="1144"/>
      <c r="AT7" s="1144"/>
      <c r="AU7" s="1145"/>
      <c r="AV7" s="1145"/>
      <c r="AW7" s="1145"/>
      <c r="AX7" s="1145"/>
      <c r="AY7" s="1146"/>
      <c r="AZ7" s="214"/>
      <c r="BA7" s="214"/>
      <c r="BB7" s="214"/>
      <c r="BC7" s="214"/>
      <c r="BD7" s="214"/>
      <c r="BE7" s="215"/>
      <c r="BF7" s="215"/>
      <c r="BG7" s="215"/>
      <c r="BH7" s="215"/>
      <c r="BI7" s="215"/>
      <c r="BJ7" s="215"/>
      <c r="BK7" s="215"/>
      <c r="BL7" s="215"/>
      <c r="BM7" s="215"/>
      <c r="BN7" s="215"/>
      <c r="BO7" s="215"/>
      <c r="BP7" s="215"/>
      <c r="BQ7" s="218">
        <v>1</v>
      </c>
      <c r="BR7" s="219"/>
      <c r="BS7" s="1134"/>
      <c r="BT7" s="1135"/>
      <c r="BU7" s="1135"/>
      <c r="BV7" s="1135"/>
      <c r="BW7" s="1135"/>
      <c r="BX7" s="1135"/>
      <c r="BY7" s="1135"/>
      <c r="BZ7" s="1135"/>
      <c r="CA7" s="1135"/>
      <c r="CB7" s="1135"/>
      <c r="CC7" s="1135"/>
      <c r="CD7" s="1135"/>
      <c r="CE7" s="1135"/>
      <c r="CF7" s="1135"/>
      <c r="CG7" s="1147"/>
      <c r="CH7" s="1131"/>
      <c r="CI7" s="1132"/>
      <c r="CJ7" s="1132"/>
      <c r="CK7" s="1132"/>
      <c r="CL7" s="1133"/>
      <c r="CM7" s="1131"/>
      <c r="CN7" s="1132"/>
      <c r="CO7" s="1132"/>
      <c r="CP7" s="1132"/>
      <c r="CQ7" s="1133"/>
      <c r="CR7" s="1131"/>
      <c r="CS7" s="1132"/>
      <c r="CT7" s="1132"/>
      <c r="CU7" s="1132"/>
      <c r="CV7" s="1133"/>
      <c r="CW7" s="1131"/>
      <c r="CX7" s="1132"/>
      <c r="CY7" s="1132"/>
      <c r="CZ7" s="1132"/>
      <c r="DA7" s="1133"/>
      <c r="DB7" s="1131"/>
      <c r="DC7" s="1132"/>
      <c r="DD7" s="1132"/>
      <c r="DE7" s="1132"/>
      <c r="DF7" s="1133"/>
      <c r="DG7" s="1131"/>
      <c r="DH7" s="1132"/>
      <c r="DI7" s="1132"/>
      <c r="DJ7" s="1132"/>
      <c r="DK7" s="1133"/>
      <c r="DL7" s="1131"/>
      <c r="DM7" s="1132"/>
      <c r="DN7" s="1132"/>
      <c r="DO7" s="1132"/>
      <c r="DP7" s="1133"/>
      <c r="DQ7" s="1131"/>
      <c r="DR7" s="1132"/>
      <c r="DS7" s="1132"/>
      <c r="DT7" s="1132"/>
      <c r="DU7" s="1133"/>
      <c r="DV7" s="1134"/>
      <c r="DW7" s="1135"/>
      <c r="DX7" s="1135"/>
      <c r="DY7" s="1135"/>
      <c r="DZ7" s="1136"/>
      <c r="EA7" s="216"/>
    </row>
    <row r="8" spans="1:131" s="217" customFormat="1" ht="26.25" customHeight="1" x14ac:dyDescent="0.2">
      <c r="A8" s="220">
        <v>2</v>
      </c>
      <c r="B8" s="1065" t="s">
        <v>376</v>
      </c>
      <c r="C8" s="1066"/>
      <c r="D8" s="1066"/>
      <c r="E8" s="1066"/>
      <c r="F8" s="1066"/>
      <c r="G8" s="1066"/>
      <c r="H8" s="1066"/>
      <c r="I8" s="1066"/>
      <c r="J8" s="1066"/>
      <c r="K8" s="1066"/>
      <c r="L8" s="1066"/>
      <c r="M8" s="1066"/>
      <c r="N8" s="1066"/>
      <c r="O8" s="1066"/>
      <c r="P8" s="1067"/>
      <c r="Q8" s="1073">
        <v>10</v>
      </c>
      <c r="R8" s="1074"/>
      <c r="S8" s="1074"/>
      <c r="T8" s="1074"/>
      <c r="U8" s="1074"/>
      <c r="V8" s="1074">
        <v>6</v>
      </c>
      <c r="W8" s="1074"/>
      <c r="X8" s="1074"/>
      <c r="Y8" s="1074"/>
      <c r="Z8" s="1074"/>
      <c r="AA8" s="1074">
        <v>4</v>
      </c>
      <c r="AB8" s="1074"/>
      <c r="AC8" s="1074"/>
      <c r="AD8" s="1074"/>
      <c r="AE8" s="1075"/>
      <c r="AF8" s="1070">
        <v>4</v>
      </c>
      <c r="AG8" s="1071"/>
      <c r="AH8" s="1071"/>
      <c r="AI8" s="1071"/>
      <c r="AJ8" s="1072"/>
      <c r="AK8" s="1115" t="s">
        <v>554</v>
      </c>
      <c r="AL8" s="1116"/>
      <c r="AM8" s="1116"/>
      <c r="AN8" s="1116"/>
      <c r="AO8" s="1116"/>
      <c r="AP8" s="1116" t="s">
        <v>554</v>
      </c>
      <c r="AQ8" s="1116"/>
      <c r="AR8" s="1116"/>
      <c r="AS8" s="1116"/>
      <c r="AT8" s="1116"/>
      <c r="AU8" s="1117"/>
      <c r="AV8" s="1117"/>
      <c r="AW8" s="1117"/>
      <c r="AX8" s="1117"/>
      <c r="AY8" s="1118"/>
      <c r="AZ8" s="214"/>
      <c r="BA8" s="214"/>
      <c r="BB8" s="214"/>
      <c r="BC8" s="214"/>
      <c r="BD8" s="214"/>
      <c r="BE8" s="215"/>
      <c r="BF8" s="215"/>
      <c r="BG8" s="215"/>
      <c r="BH8" s="215"/>
      <c r="BI8" s="215"/>
      <c r="BJ8" s="215"/>
      <c r="BK8" s="215"/>
      <c r="BL8" s="215"/>
      <c r="BM8" s="215"/>
      <c r="BN8" s="215"/>
      <c r="BO8" s="215"/>
      <c r="BP8" s="215"/>
      <c r="BQ8" s="220">
        <v>2</v>
      </c>
      <c r="BR8" s="221"/>
      <c r="BS8" s="1027"/>
      <c r="BT8" s="1028"/>
      <c r="BU8" s="1028"/>
      <c r="BV8" s="1028"/>
      <c r="BW8" s="1028"/>
      <c r="BX8" s="1028"/>
      <c r="BY8" s="1028"/>
      <c r="BZ8" s="1028"/>
      <c r="CA8" s="1028"/>
      <c r="CB8" s="1028"/>
      <c r="CC8" s="1028"/>
      <c r="CD8" s="1028"/>
      <c r="CE8" s="1028"/>
      <c r="CF8" s="1028"/>
      <c r="CG8" s="1049"/>
      <c r="CH8" s="1024"/>
      <c r="CI8" s="1025"/>
      <c r="CJ8" s="1025"/>
      <c r="CK8" s="1025"/>
      <c r="CL8" s="1026"/>
      <c r="CM8" s="1024"/>
      <c r="CN8" s="1025"/>
      <c r="CO8" s="1025"/>
      <c r="CP8" s="1025"/>
      <c r="CQ8" s="1026"/>
      <c r="CR8" s="1024"/>
      <c r="CS8" s="1025"/>
      <c r="CT8" s="1025"/>
      <c r="CU8" s="1025"/>
      <c r="CV8" s="1026"/>
      <c r="CW8" s="1024"/>
      <c r="CX8" s="1025"/>
      <c r="CY8" s="1025"/>
      <c r="CZ8" s="1025"/>
      <c r="DA8" s="1026"/>
      <c r="DB8" s="1024"/>
      <c r="DC8" s="1025"/>
      <c r="DD8" s="1025"/>
      <c r="DE8" s="1025"/>
      <c r="DF8" s="1026"/>
      <c r="DG8" s="1024"/>
      <c r="DH8" s="1025"/>
      <c r="DI8" s="1025"/>
      <c r="DJ8" s="1025"/>
      <c r="DK8" s="1026"/>
      <c r="DL8" s="1024"/>
      <c r="DM8" s="1025"/>
      <c r="DN8" s="1025"/>
      <c r="DO8" s="1025"/>
      <c r="DP8" s="1026"/>
      <c r="DQ8" s="1024"/>
      <c r="DR8" s="1025"/>
      <c r="DS8" s="1025"/>
      <c r="DT8" s="1025"/>
      <c r="DU8" s="1026"/>
      <c r="DV8" s="1027"/>
      <c r="DW8" s="1028"/>
      <c r="DX8" s="1028"/>
      <c r="DY8" s="1028"/>
      <c r="DZ8" s="1029"/>
      <c r="EA8" s="216"/>
    </row>
    <row r="9" spans="1:131" s="217" customFormat="1" ht="26.25" customHeight="1" x14ac:dyDescent="0.2">
      <c r="A9" s="220">
        <v>3</v>
      </c>
      <c r="B9" s="1065"/>
      <c r="C9" s="1066"/>
      <c r="D9" s="1066"/>
      <c r="E9" s="1066"/>
      <c r="F9" s="1066"/>
      <c r="G9" s="1066"/>
      <c r="H9" s="1066"/>
      <c r="I9" s="1066"/>
      <c r="J9" s="1066"/>
      <c r="K9" s="1066"/>
      <c r="L9" s="1066"/>
      <c r="M9" s="1066"/>
      <c r="N9" s="1066"/>
      <c r="O9" s="1066"/>
      <c r="P9" s="1067"/>
      <c r="Q9" s="1073"/>
      <c r="R9" s="1074"/>
      <c r="S9" s="1074"/>
      <c r="T9" s="1074"/>
      <c r="U9" s="1074"/>
      <c r="V9" s="1074"/>
      <c r="W9" s="1074"/>
      <c r="X9" s="1074"/>
      <c r="Y9" s="1074"/>
      <c r="Z9" s="1074"/>
      <c r="AA9" s="1074"/>
      <c r="AB9" s="1074"/>
      <c r="AC9" s="1074"/>
      <c r="AD9" s="1074"/>
      <c r="AE9" s="1075"/>
      <c r="AF9" s="1070"/>
      <c r="AG9" s="1071"/>
      <c r="AH9" s="1071"/>
      <c r="AI9" s="1071"/>
      <c r="AJ9" s="1072"/>
      <c r="AK9" s="1115"/>
      <c r="AL9" s="1116"/>
      <c r="AM9" s="1116"/>
      <c r="AN9" s="1116"/>
      <c r="AO9" s="1116"/>
      <c r="AP9" s="1116"/>
      <c r="AQ9" s="1116"/>
      <c r="AR9" s="1116"/>
      <c r="AS9" s="1116"/>
      <c r="AT9" s="1116"/>
      <c r="AU9" s="1117"/>
      <c r="AV9" s="1117"/>
      <c r="AW9" s="1117"/>
      <c r="AX9" s="1117"/>
      <c r="AY9" s="1118"/>
      <c r="AZ9" s="214"/>
      <c r="BA9" s="214"/>
      <c r="BB9" s="214"/>
      <c r="BC9" s="214"/>
      <c r="BD9" s="214"/>
      <c r="BE9" s="215"/>
      <c r="BF9" s="215"/>
      <c r="BG9" s="215"/>
      <c r="BH9" s="215"/>
      <c r="BI9" s="215"/>
      <c r="BJ9" s="215"/>
      <c r="BK9" s="215"/>
      <c r="BL9" s="215"/>
      <c r="BM9" s="215"/>
      <c r="BN9" s="215"/>
      <c r="BO9" s="215"/>
      <c r="BP9" s="215"/>
      <c r="BQ9" s="220">
        <v>3</v>
      </c>
      <c r="BR9" s="221"/>
      <c r="BS9" s="1027"/>
      <c r="BT9" s="1028"/>
      <c r="BU9" s="1028"/>
      <c r="BV9" s="1028"/>
      <c r="BW9" s="1028"/>
      <c r="BX9" s="1028"/>
      <c r="BY9" s="1028"/>
      <c r="BZ9" s="1028"/>
      <c r="CA9" s="1028"/>
      <c r="CB9" s="1028"/>
      <c r="CC9" s="1028"/>
      <c r="CD9" s="1028"/>
      <c r="CE9" s="1028"/>
      <c r="CF9" s="1028"/>
      <c r="CG9" s="1049"/>
      <c r="CH9" s="1024"/>
      <c r="CI9" s="1025"/>
      <c r="CJ9" s="1025"/>
      <c r="CK9" s="1025"/>
      <c r="CL9" s="1026"/>
      <c r="CM9" s="1024"/>
      <c r="CN9" s="1025"/>
      <c r="CO9" s="1025"/>
      <c r="CP9" s="1025"/>
      <c r="CQ9" s="1026"/>
      <c r="CR9" s="1024"/>
      <c r="CS9" s="1025"/>
      <c r="CT9" s="1025"/>
      <c r="CU9" s="1025"/>
      <c r="CV9" s="1026"/>
      <c r="CW9" s="1024"/>
      <c r="CX9" s="1025"/>
      <c r="CY9" s="1025"/>
      <c r="CZ9" s="1025"/>
      <c r="DA9" s="1026"/>
      <c r="DB9" s="1024"/>
      <c r="DC9" s="1025"/>
      <c r="DD9" s="1025"/>
      <c r="DE9" s="1025"/>
      <c r="DF9" s="1026"/>
      <c r="DG9" s="1024"/>
      <c r="DH9" s="1025"/>
      <c r="DI9" s="1025"/>
      <c r="DJ9" s="1025"/>
      <c r="DK9" s="1026"/>
      <c r="DL9" s="1024"/>
      <c r="DM9" s="1025"/>
      <c r="DN9" s="1025"/>
      <c r="DO9" s="1025"/>
      <c r="DP9" s="1026"/>
      <c r="DQ9" s="1024"/>
      <c r="DR9" s="1025"/>
      <c r="DS9" s="1025"/>
      <c r="DT9" s="1025"/>
      <c r="DU9" s="1026"/>
      <c r="DV9" s="1027"/>
      <c r="DW9" s="1028"/>
      <c r="DX9" s="1028"/>
      <c r="DY9" s="1028"/>
      <c r="DZ9" s="1029"/>
      <c r="EA9" s="216"/>
    </row>
    <row r="10" spans="1:131" s="217" customFormat="1" ht="26.25" customHeight="1" x14ac:dyDescent="0.2">
      <c r="A10" s="220">
        <v>4</v>
      </c>
      <c r="B10" s="1065"/>
      <c r="C10" s="1066"/>
      <c r="D10" s="1066"/>
      <c r="E10" s="1066"/>
      <c r="F10" s="1066"/>
      <c r="G10" s="1066"/>
      <c r="H10" s="1066"/>
      <c r="I10" s="1066"/>
      <c r="J10" s="1066"/>
      <c r="K10" s="1066"/>
      <c r="L10" s="1066"/>
      <c r="M10" s="1066"/>
      <c r="N10" s="1066"/>
      <c r="O10" s="1066"/>
      <c r="P10" s="1067"/>
      <c r="Q10" s="1073"/>
      <c r="R10" s="1074"/>
      <c r="S10" s="1074"/>
      <c r="T10" s="1074"/>
      <c r="U10" s="1074"/>
      <c r="V10" s="1074"/>
      <c r="W10" s="1074"/>
      <c r="X10" s="1074"/>
      <c r="Y10" s="1074"/>
      <c r="Z10" s="1074"/>
      <c r="AA10" s="1074"/>
      <c r="AB10" s="1074"/>
      <c r="AC10" s="1074"/>
      <c r="AD10" s="1074"/>
      <c r="AE10" s="1075"/>
      <c r="AF10" s="1070"/>
      <c r="AG10" s="1071"/>
      <c r="AH10" s="1071"/>
      <c r="AI10" s="1071"/>
      <c r="AJ10" s="1072"/>
      <c r="AK10" s="1115"/>
      <c r="AL10" s="1116"/>
      <c r="AM10" s="1116"/>
      <c r="AN10" s="1116"/>
      <c r="AO10" s="1116"/>
      <c r="AP10" s="1116"/>
      <c r="AQ10" s="1116"/>
      <c r="AR10" s="1116"/>
      <c r="AS10" s="1116"/>
      <c r="AT10" s="1116"/>
      <c r="AU10" s="1117"/>
      <c r="AV10" s="1117"/>
      <c r="AW10" s="1117"/>
      <c r="AX10" s="1117"/>
      <c r="AY10" s="1118"/>
      <c r="AZ10" s="214"/>
      <c r="BA10" s="214"/>
      <c r="BB10" s="214"/>
      <c r="BC10" s="214"/>
      <c r="BD10" s="214"/>
      <c r="BE10" s="215"/>
      <c r="BF10" s="215"/>
      <c r="BG10" s="215"/>
      <c r="BH10" s="215"/>
      <c r="BI10" s="215"/>
      <c r="BJ10" s="215"/>
      <c r="BK10" s="215"/>
      <c r="BL10" s="215"/>
      <c r="BM10" s="215"/>
      <c r="BN10" s="215"/>
      <c r="BO10" s="215"/>
      <c r="BP10" s="215"/>
      <c r="BQ10" s="220">
        <v>4</v>
      </c>
      <c r="BR10" s="221"/>
      <c r="BS10" s="1027"/>
      <c r="BT10" s="1028"/>
      <c r="BU10" s="1028"/>
      <c r="BV10" s="1028"/>
      <c r="BW10" s="1028"/>
      <c r="BX10" s="1028"/>
      <c r="BY10" s="1028"/>
      <c r="BZ10" s="1028"/>
      <c r="CA10" s="1028"/>
      <c r="CB10" s="1028"/>
      <c r="CC10" s="1028"/>
      <c r="CD10" s="1028"/>
      <c r="CE10" s="1028"/>
      <c r="CF10" s="1028"/>
      <c r="CG10" s="1049"/>
      <c r="CH10" s="1024"/>
      <c r="CI10" s="1025"/>
      <c r="CJ10" s="1025"/>
      <c r="CK10" s="1025"/>
      <c r="CL10" s="1026"/>
      <c r="CM10" s="1024"/>
      <c r="CN10" s="1025"/>
      <c r="CO10" s="1025"/>
      <c r="CP10" s="1025"/>
      <c r="CQ10" s="1026"/>
      <c r="CR10" s="1024"/>
      <c r="CS10" s="1025"/>
      <c r="CT10" s="1025"/>
      <c r="CU10" s="1025"/>
      <c r="CV10" s="1026"/>
      <c r="CW10" s="1024"/>
      <c r="CX10" s="1025"/>
      <c r="CY10" s="1025"/>
      <c r="CZ10" s="1025"/>
      <c r="DA10" s="1026"/>
      <c r="DB10" s="1024"/>
      <c r="DC10" s="1025"/>
      <c r="DD10" s="1025"/>
      <c r="DE10" s="1025"/>
      <c r="DF10" s="1026"/>
      <c r="DG10" s="1024"/>
      <c r="DH10" s="1025"/>
      <c r="DI10" s="1025"/>
      <c r="DJ10" s="1025"/>
      <c r="DK10" s="1026"/>
      <c r="DL10" s="1024"/>
      <c r="DM10" s="1025"/>
      <c r="DN10" s="1025"/>
      <c r="DO10" s="1025"/>
      <c r="DP10" s="1026"/>
      <c r="DQ10" s="1024"/>
      <c r="DR10" s="1025"/>
      <c r="DS10" s="1025"/>
      <c r="DT10" s="1025"/>
      <c r="DU10" s="1026"/>
      <c r="DV10" s="1027"/>
      <c r="DW10" s="1028"/>
      <c r="DX10" s="1028"/>
      <c r="DY10" s="1028"/>
      <c r="DZ10" s="1029"/>
      <c r="EA10" s="216"/>
    </row>
    <row r="11" spans="1:131" s="217" customFormat="1" ht="26.25" customHeight="1" x14ac:dyDescent="0.2">
      <c r="A11" s="220">
        <v>5</v>
      </c>
      <c r="B11" s="1065"/>
      <c r="C11" s="1066"/>
      <c r="D11" s="1066"/>
      <c r="E11" s="1066"/>
      <c r="F11" s="1066"/>
      <c r="G11" s="1066"/>
      <c r="H11" s="1066"/>
      <c r="I11" s="1066"/>
      <c r="J11" s="1066"/>
      <c r="K11" s="1066"/>
      <c r="L11" s="1066"/>
      <c r="M11" s="1066"/>
      <c r="N11" s="1066"/>
      <c r="O11" s="1066"/>
      <c r="P11" s="1067"/>
      <c r="Q11" s="1073"/>
      <c r="R11" s="1074"/>
      <c r="S11" s="1074"/>
      <c r="T11" s="1074"/>
      <c r="U11" s="1074"/>
      <c r="V11" s="1074"/>
      <c r="W11" s="1074"/>
      <c r="X11" s="1074"/>
      <c r="Y11" s="1074"/>
      <c r="Z11" s="1074"/>
      <c r="AA11" s="1074"/>
      <c r="AB11" s="1074"/>
      <c r="AC11" s="1074"/>
      <c r="AD11" s="1074"/>
      <c r="AE11" s="1075"/>
      <c r="AF11" s="1070"/>
      <c r="AG11" s="1071"/>
      <c r="AH11" s="1071"/>
      <c r="AI11" s="1071"/>
      <c r="AJ11" s="1072"/>
      <c r="AK11" s="1115"/>
      <c r="AL11" s="1116"/>
      <c r="AM11" s="1116"/>
      <c r="AN11" s="1116"/>
      <c r="AO11" s="1116"/>
      <c r="AP11" s="1116"/>
      <c r="AQ11" s="1116"/>
      <c r="AR11" s="1116"/>
      <c r="AS11" s="1116"/>
      <c r="AT11" s="1116"/>
      <c r="AU11" s="1117"/>
      <c r="AV11" s="1117"/>
      <c r="AW11" s="1117"/>
      <c r="AX11" s="1117"/>
      <c r="AY11" s="1118"/>
      <c r="AZ11" s="214"/>
      <c r="BA11" s="214"/>
      <c r="BB11" s="214"/>
      <c r="BC11" s="214"/>
      <c r="BD11" s="214"/>
      <c r="BE11" s="215"/>
      <c r="BF11" s="215"/>
      <c r="BG11" s="215"/>
      <c r="BH11" s="215"/>
      <c r="BI11" s="215"/>
      <c r="BJ11" s="215"/>
      <c r="BK11" s="215"/>
      <c r="BL11" s="215"/>
      <c r="BM11" s="215"/>
      <c r="BN11" s="215"/>
      <c r="BO11" s="215"/>
      <c r="BP11" s="215"/>
      <c r="BQ11" s="220">
        <v>5</v>
      </c>
      <c r="BR11" s="221"/>
      <c r="BS11" s="1027"/>
      <c r="BT11" s="1028"/>
      <c r="BU11" s="1028"/>
      <c r="BV11" s="1028"/>
      <c r="BW11" s="1028"/>
      <c r="BX11" s="1028"/>
      <c r="BY11" s="1028"/>
      <c r="BZ11" s="1028"/>
      <c r="CA11" s="1028"/>
      <c r="CB11" s="1028"/>
      <c r="CC11" s="1028"/>
      <c r="CD11" s="1028"/>
      <c r="CE11" s="1028"/>
      <c r="CF11" s="1028"/>
      <c r="CG11" s="1049"/>
      <c r="CH11" s="1024"/>
      <c r="CI11" s="1025"/>
      <c r="CJ11" s="1025"/>
      <c r="CK11" s="1025"/>
      <c r="CL11" s="1026"/>
      <c r="CM11" s="1024"/>
      <c r="CN11" s="1025"/>
      <c r="CO11" s="1025"/>
      <c r="CP11" s="1025"/>
      <c r="CQ11" s="1026"/>
      <c r="CR11" s="1024"/>
      <c r="CS11" s="1025"/>
      <c r="CT11" s="1025"/>
      <c r="CU11" s="1025"/>
      <c r="CV11" s="1026"/>
      <c r="CW11" s="1024"/>
      <c r="CX11" s="1025"/>
      <c r="CY11" s="1025"/>
      <c r="CZ11" s="1025"/>
      <c r="DA11" s="1026"/>
      <c r="DB11" s="1024"/>
      <c r="DC11" s="1025"/>
      <c r="DD11" s="1025"/>
      <c r="DE11" s="1025"/>
      <c r="DF11" s="1026"/>
      <c r="DG11" s="1024"/>
      <c r="DH11" s="1025"/>
      <c r="DI11" s="1025"/>
      <c r="DJ11" s="1025"/>
      <c r="DK11" s="1026"/>
      <c r="DL11" s="1024"/>
      <c r="DM11" s="1025"/>
      <c r="DN11" s="1025"/>
      <c r="DO11" s="1025"/>
      <c r="DP11" s="1026"/>
      <c r="DQ11" s="1024"/>
      <c r="DR11" s="1025"/>
      <c r="DS11" s="1025"/>
      <c r="DT11" s="1025"/>
      <c r="DU11" s="1026"/>
      <c r="DV11" s="1027"/>
      <c r="DW11" s="1028"/>
      <c r="DX11" s="1028"/>
      <c r="DY11" s="1028"/>
      <c r="DZ11" s="1029"/>
      <c r="EA11" s="216"/>
    </row>
    <row r="12" spans="1:131" s="217" customFormat="1" ht="26.25" customHeight="1" x14ac:dyDescent="0.2">
      <c r="A12" s="220">
        <v>6</v>
      </c>
      <c r="B12" s="1065"/>
      <c r="C12" s="1066"/>
      <c r="D12" s="1066"/>
      <c r="E12" s="1066"/>
      <c r="F12" s="1066"/>
      <c r="G12" s="1066"/>
      <c r="H12" s="1066"/>
      <c r="I12" s="1066"/>
      <c r="J12" s="1066"/>
      <c r="K12" s="1066"/>
      <c r="L12" s="1066"/>
      <c r="M12" s="1066"/>
      <c r="N12" s="1066"/>
      <c r="O12" s="1066"/>
      <c r="P12" s="1067"/>
      <c r="Q12" s="1073"/>
      <c r="R12" s="1074"/>
      <c r="S12" s="1074"/>
      <c r="T12" s="1074"/>
      <c r="U12" s="1074"/>
      <c r="V12" s="1074"/>
      <c r="W12" s="1074"/>
      <c r="X12" s="1074"/>
      <c r="Y12" s="1074"/>
      <c r="Z12" s="1074"/>
      <c r="AA12" s="1074"/>
      <c r="AB12" s="1074"/>
      <c r="AC12" s="1074"/>
      <c r="AD12" s="1074"/>
      <c r="AE12" s="1075"/>
      <c r="AF12" s="1070"/>
      <c r="AG12" s="1071"/>
      <c r="AH12" s="1071"/>
      <c r="AI12" s="1071"/>
      <c r="AJ12" s="1072"/>
      <c r="AK12" s="1115"/>
      <c r="AL12" s="1116"/>
      <c r="AM12" s="1116"/>
      <c r="AN12" s="1116"/>
      <c r="AO12" s="1116"/>
      <c r="AP12" s="1116"/>
      <c r="AQ12" s="1116"/>
      <c r="AR12" s="1116"/>
      <c r="AS12" s="1116"/>
      <c r="AT12" s="1116"/>
      <c r="AU12" s="1117"/>
      <c r="AV12" s="1117"/>
      <c r="AW12" s="1117"/>
      <c r="AX12" s="1117"/>
      <c r="AY12" s="1118"/>
      <c r="AZ12" s="214"/>
      <c r="BA12" s="214"/>
      <c r="BB12" s="214"/>
      <c r="BC12" s="214"/>
      <c r="BD12" s="214"/>
      <c r="BE12" s="215"/>
      <c r="BF12" s="215"/>
      <c r="BG12" s="215"/>
      <c r="BH12" s="215"/>
      <c r="BI12" s="215"/>
      <c r="BJ12" s="215"/>
      <c r="BK12" s="215"/>
      <c r="BL12" s="215"/>
      <c r="BM12" s="215"/>
      <c r="BN12" s="215"/>
      <c r="BO12" s="215"/>
      <c r="BP12" s="215"/>
      <c r="BQ12" s="220">
        <v>6</v>
      </c>
      <c r="BR12" s="221"/>
      <c r="BS12" s="1027"/>
      <c r="BT12" s="1028"/>
      <c r="BU12" s="1028"/>
      <c r="BV12" s="1028"/>
      <c r="BW12" s="1028"/>
      <c r="BX12" s="1028"/>
      <c r="BY12" s="1028"/>
      <c r="BZ12" s="1028"/>
      <c r="CA12" s="1028"/>
      <c r="CB12" s="1028"/>
      <c r="CC12" s="1028"/>
      <c r="CD12" s="1028"/>
      <c r="CE12" s="1028"/>
      <c r="CF12" s="1028"/>
      <c r="CG12" s="1049"/>
      <c r="CH12" s="1024"/>
      <c r="CI12" s="1025"/>
      <c r="CJ12" s="1025"/>
      <c r="CK12" s="1025"/>
      <c r="CL12" s="1026"/>
      <c r="CM12" s="1024"/>
      <c r="CN12" s="1025"/>
      <c r="CO12" s="1025"/>
      <c r="CP12" s="1025"/>
      <c r="CQ12" s="1026"/>
      <c r="CR12" s="1024"/>
      <c r="CS12" s="1025"/>
      <c r="CT12" s="1025"/>
      <c r="CU12" s="1025"/>
      <c r="CV12" s="1026"/>
      <c r="CW12" s="1024"/>
      <c r="CX12" s="1025"/>
      <c r="CY12" s="1025"/>
      <c r="CZ12" s="1025"/>
      <c r="DA12" s="1026"/>
      <c r="DB12" s="1024"/>
      <c r="DC12" s="1025"/>
      <c r="DD12" s="1025"/>
      <c r="DE12" s="1025"/>
      <c r="DF12" s="1026"/>
      <c r="DG12" s="1024"/>
      <c r="DH12" s="1025"/>
      <c r="DI12" s="1025"/>
      <c r="DJ12" s="1025"/>
      <c r="DK12" s="1026"/>
      <c r="DL12" s="1024"/>
      <c r="DM12" s="1025"/>
      <c r="DN12" s="1025"/>
      <c r="DO12" s="1025"/>
      <c r="DP12" s="1026"/>
      <c r="DQ12" s="1024"/>
      <c r="DR12" s="1025"/>
      <c r="DS12" s="1025"/>
      <c r="DT12" s="1025"/>
      <c r="DU12" s="1026"/>
      <c r="DV12" s="1027"/>
      <c r="DW12" s="1028"/>
      <c r="DX12" s="1028"/>
      <c r="DY12" s="1028"/>
      <c r="DZ12" s="1029"/>
      <c r="EA12" s="216"/>
    </row>
    <row r="13" spans="1:131" s="217" customFormat="1" ht="26.25" customHeight="1" x14ac:dyDescent="0.2">
      <c r="A13" s="220">
        <v>7</v>
      </c>
      <c r="B13" s="1065"/>
      <c r="C13" s="1066"/>
      <c r="D13" s="1066"/>
      <c r="E13" s="1066"/>
      <c r="F13" s="1066"/>
      <c r="G13" s="1066"/>
      <c r="H13" s="1066"/>
      <c r="I13" s="1066"/>
      <c r="J13" s="1066"/>
      <c r="K13" s="1066"/>
      <c r="L13" s="1066"/>
      <c r="M13" s="1066"/>
      <c r="N13" s="1066"/>
      <c r="O13" s="1066"/>
      <c r="P13" s="1067"/>
      <c r="Q13" s="1073"/>
      <c r="R13" s="1074"/>
      <c r="S13" s="1074"/>
      <c r="T13" s="1074"/>
      <c r="U13" s="1074"/>
      <c r="V13" s="1074"/>
      <c r="W13" s="1074"/>
      <c r="X13" s="1074"/>
      <c r="Y13" s="1074"/>
      <c r="Z13" s="1074"/>
      <c r="AA13" s="1074"/>
      <c r="AB13" s="1074"/>
      <c r="AC13" s="1074"/>
      <c r="AD13" s="1074"/>
      <c r="AE13" s="1075"/>
      <c r="AF13" s="1070"/>
      <c r="AG13" s="1071"/>
      <c r="AH13" s="1071"/>
      <c r="AI13" s="1071"/>
      <c r="AJ13" s="1072"/>
      <c r="AK13" s="1115"/>
      <c r="AL13" s="1116"/>
      <c r="AM13" s="1116"/>
      <c r="AN13" s="1116"/>
      <c r="AO13" s="1116"/>
      <c r="AP13" s="1116"/>
      <c r="AQ13" s="1116"/>
      <c r="AR13" s="1116"/>
      <c r="AS13" s="1116"/>
      <c r="AT13" s="1116"/>
      <c r="AU13" s="1117"/>
      <c r="AV13" s="1117"/>
      <c r="AW13" s="1117"/>
      <c r="AX13" s="1117"/>
      <c r="AY13" s="1118"/>
      <c r="AZ13" s="214"/>
      <c r="BA13" s="214"/>
      <c r="BB13" s="214"/>
      <c r="BC13" s="214"/>
      <c r="BD13" s="214"/>
      <c r="BE13" s="215"/>
      <c r="BF13" s="215"/>
      <c r="BG13" s="215"/>
      <c r="BH13" s="215"/>
      <c r="BI13" s="215"/>
      <c r="BJ13" s="215"/>
      <c r="BK13" s="215"/>
      <c r="BL13" s="215"/>
      <c r="BM13" s="215"/>
      <c r="BN13" s="215"/>
      <c r="BO13" s="215"/>
      <c r="BP13" s="215"/>
      <c r="BQ13" s="220">
        <v>7</v>
      </c>
      <c r="BR13" s="221"/>
      <c r="BS13" s="1027"/>
      <c r="BT13" s="1028"/>
      <c r="BU13" s="1028"/>
      <c r="BV13" s="1028"/>
      <c r="BW13" s="1028"/>
      <c r="BX13" s="1028"/>
      <c r="BY13" s="1028"/>
      <c r="BZ13" s="1028"/>
      <c r="CA13" s="1028"/>
      <c r="CB13" s="1028"/>
      <c r="CC13" s="1028"/>
      <c r="CD13" s="1028"/>
      <c r="CE13" s="1028"/>
      <c r="CF13" s="1028"/>
      <c r="CG13" s="1049"/>
      <c r="CH13" s="1024"/>
      <c r="CI13" s="1025"/>
      <c r="CJ13" s="1025"/>
      <c r="CK13" s="1025"/>
      <c r="CL13" s="1026"/>
      <c r="CM13" s="1024"/>
      <c r="CN13" s="1025"/>
      <c r="CO13" s="1025"/>
      <c r="CP13" s="1025"/>
      <c r="CQ13" s="1026"/>
      <c r="CR13" s="1024"/>
      <c r="CS13" s="1025"/>
      <c r="CT13" s="1025"/>
      <c r="CU13" s="1025"/>
      <c r="CV13" s="1026"/>
      <c r="CW13" s="1024"/>
      <c r="CX13" s="1025"/>
      <c r="CY13" s="1025"/>
      <c r="CZ13" s="1025"/>
      <c r="DA13" s="1026"/>
      <c r="DB13" s="1024"/>
      <c r="DC13" s="1025"/>
      <c r="DD13" s="1025"/>
      <c r="DE13" s="1025"/>
      <c r="DF13" s="1026"/>
      <c r="DG13" s="1024"/>
      <c r="DH13" s="1025"/>
      <c r="DI13" s="1025"/>
      <c r="DJ13" s="1025"/>
      <c r="DK13" s="1026"/>
      <c r="DL13" s="1024"/>
      <c r="DM13" s="1025"/>
      <c r="DN13" s="1025"/>
      <c r="DO13" s="1025"/>
      <c r="DP13" s="1026"/>
      <c r="DQ13" s="1024"/>
      <c r="DR13" s="1025"/>
      <c r="DS13" s="1025"/>
      <c r="DT13" s="1025"/>
      <c r="DU13" s="1026"/>
      <c r="DV13" s="1027"/>
      <c r="DW13" s="1028"/>
      <c r="DX13" s="1028"/>
      <c r="DY13" s="1028"/>
      <c r="DZ13" s="1029"/>
      <c r="EA13" s="216"/>
    </row>
    <row r="14" spans="1:131" s="217" customFormat="1" ht="26.25" customHeight="1" x14ac:dyDescent="0.2">
      <c r="A14" s="220">
        <v>8</v>
      </c>
      <c r="B14" s="1065"/>
      <c r="C14" s="1066"/>
      <c r="D14" s="1066"/>
      <c r="E14" s="1066"/>
      <c r="F14" s="1066"/>
      <c r="G14" s="1066"/>
      <c r="H14" s="1066"/>
      <c r="I14" s="1066"/>
      <c r="J14" s="1066"/>
      <c r="K14" s="1066"/>
      <c r="L14" s="1066"/>
      <c r="M14" s="1066"/>
      <c r="N14" s="1066"/>
      <c r="O14" s="1066"/>
      <c r="P14" s="1067"/>
      <c r="Q14" s="1073"/>
      <c r="R14" s="1074"/>
      <c r="S14" s="1074"/>
      <c r="T14" s="1074"/>
      <c r="U14" s="1074"/>
      <c r="V14" s="1074"/>
      <c r="W14" s="1074"/>
      <c r="X14" s="1074"/>
      <c r="Y14" s="1074"/>
      <c r="Z14" s="1074"/>
      <c r="AA14" s="1074"/>
      <c r="AB14" s="1074"/>
      <c r="AC14" s="1074"/>
      <c r="AD14" s="1074"/>
      <c r="AE14" s="1075"/>
      <c r="AF14" s="1070"/>
      <c r="AG14" s="1071"/>
      <c r="AH14" s="1071"/>
      <c r="AI14" s="1071"/>
      <c r="AJ14" s="1072"/>
      <c r="AK14" s="1115"/>
      <c r="AL14" s="1116"/>
      <c r="AM14" s="1116"/>
      <c r="AN14" s="1116"/>
      <c r="AO14" s="1116"/>
      <c r="AP14" s="1116"/>
      <c r="AQ14" s="1116"/>
      <c r="AR14" s="1116"/>
      <c r="AS14" s="1116"/>
      <c r="AT14" s="1116"/>
      <c r="AU14" s="1117"/>
      <c r="AV14" s="1117"/>
      <c r="AW14" s="1117"/>
      <c r="AX14" s="1117"/>
      <c r="AY14" s="1118"/>
      <c r="AZ14" s="214"/>
      <c r="BA14" s="214"/>
      <c r="BB14" s="214"/>
      <c r="BC14" s="214"/>
      <c r="BD14" s="214"/>
      <c r="BE14" s="215"/>
      <c r="BF14" s="215"/>
      <c r="BG14" s="215"/>
      <c r="BH14" s="215"/>
      <c r="BI14" s="215"/>
      <c r="BJ14" s="215"/>
      <c r="BK14" s="215"/>
      <c r="BL14" s="215"/>
      <c r="BM14" s="215"/>
      <c r="BN14" s="215"/>
      <c r="BO14" s="215"/>
      <c r="BP14" s="215"/>
      <c r="BQ14" s="220">
        <v>8</v>
      </c>
      <c r="BR14" s="221"/>
      <c r="BS14" s="1027"/>
      <c r="BT14" s="1028"/>
      <c r="BU14" s="1028"/>
      <c r="BV14" s="1028"/>
      <c r="BW14" s="1028"/>
      <c r="BX14" s="1028"/>
      <c r="BY14" s="1028"/>
      <c r="BZ14" s="1028"/>
      <c r="CA14" s="1028"/>
      <c r="CB14" s="1028"/>
      <c r="CC14" s="1028"/>
      <c r="CD14" s="1028"/>
      <c r="CE14" s="1028"/>
      <c r="CF14" s="1028"/>
      <c r="CG14" s="1049"/>
      <c r="CH14" s="1024"/>
      <c r="CI14" s="1025"/>
      <c r="CJ14" s="1025"/>
      <c r="CK14" s="1025"/>
      <c r="CL14" s="1026"/>
      <c r="CM14" s="1024"/>
      <c r="CN14" s="1025"/>
      <c r="CO14" s="1025"/>
      <c r="CP14" s="1025"/>
      <c r="CQ14" s="1026"/>
      <c r="CR14" s="1024"/>
      <c r="CS14" s="1025"/>
      <c r="CT14" s="1025"/>
      <c r="CU14" s="1025"/>
      <c r="CV14" s="1026"/>
      <c r="CW14" s="1024"/>
      <c r="CX14" s="1025"/>
      <c r="CY14" s="1025"/>
      <c r="CZ14" s="1025"/>
      <c r="DA14" s="1026"/>
      <c r="DB14" s="1024"/>
      <c r="DC14" s="1025"/>
      <c r="DD14" s="1025"/>
      <c r="DE14" s="1025"/>
      <c r="DF14" s="1026"/>
      <c r="DG14" s="1024"/>
      <c r="DH14" s="1025"/>
      <c r="DI14" s="1025"/>
      <c r="DJ14" s="1025"/>
      <c r="DK14" s="1026"/>
      <c r="DL14" s="1024"/>
      <c r="DM14" s="1025"/>
      <c r="DN14" s="1025"/>
      <c r="DO14" s="1025"/>
      <c r="DP14" s="1026"/>
      <c r="DQ14" s="1024"/>
      <c r="DR14" s="1025"/>
      <c r="DS14" s="1025"/>
      <c r="DT14" s="1025"/>
      <c r="DU14" s="1026"/>
      <c r="DV14" s="1027"/>
      <c r="DW14" s="1028"/>
      <c r="DX14" s="1028"/>
      <c r="DY14" s="1028"/>
      <c r="DZ14" s="1029"/>
      <c r="EA14" s="216"/>
    </row>
    <row r="15" spans="1:131" s="217" customFormat="1" ht="26.25" customHeight="1" x14ac:dyDescent="0.2">
      <c r="A15" s="220">
        <v>9</v>
      </c>
      <c r="B15" s="1065"/>
      <c r="C15" s="1066"/>
      <c r="D15" s="1066"/>
      <c r="E15" s="1066"/>
      <c r="F15" s="1066"/>
      <c r="G15" s="1066"/>
      <c r="H15" s="1066"/>
      <c r="I15" s="1066"/>
      <c r="J15" s="1066"/>
      <c r="K15" s="1066"/>
      <c r="L15" s="1066"/>
      <c r="M15" s="1066"/>
      <c r="N15" s="1066"/>
      <c r="O15" s="1066"/>
      <c r="P15" s="1067"/>
      <c r="Q15" s="1073"/>
      <c r="R15" s="1074"/>
      <c r="S15" s="1074"/>
      <c r="T15" s="1074"/>
      <c r="U15" s="1074"/>
      <c r="V15" s="1074"/>
      <c r="W15" s="1074"/>
      <c r="X15" s="1074"/>
      <c r="Y15" s="1074"/>
      <c r="Z15" s="1074"/>
      <c r="AA15" s="1074"/>
      <c r="AB15" s="1074"/>
      <c r="AC15" s="1074"/>
      <c r="AD15" s="1074"/>
      <c r="AE15" s="1075"/>
      <c r="AF15" s="1070"/>
      <c r="AG15" s="1071"/>
      <c r="AH15" s="1071"/>
      <c r="AI15" s="1071"/>
      <c r="AJ15" s="1072"/>
      <c r="AK15" s="1115"/>
      <c r="AL15" s="1116"/>
      <c r="AM15" s="1116"/>
      <c r="AN15" s="1116"/>
      <c r="AO15" s="1116"/>
      <c r="AP15" s="1116"/>
      <c r="AQ15" s="1116"/>
      <c r="AR15" s="1116"/>
      <c r="AS15" s="1116"/>
      <c r="AT15" s="1116"/>
      <c r="AU15" s="1117"/>
      <c r="AV15" s="1117"/>
      <c r="AW15" s="1117"/>
      <c r="AX15" s="1117"/>
      <c r="AY15" s="1118"/>
      <c r="AZ15" s="214"/>
      <c r="BA15" s="214"/>
      <c r="BB15" s="214"/>
      <c r="BC15" s="214"/>
      <c r="BD15" s="214"/>
      <c r="BE15" s="215"/>
      <c r="BF15" s="215"/>
      <c r="BG15" s="215"/>
      <c r="BH15" s="215"/>
      <c r="BI15" s="215"/>
      <c r="BJ15" s="215"/>
      <c r="BK15" s="215"/>
      <c r="BL15" s="215"/>
      <c r="BM15" s="215"/>
      <c r="BN15" s="215"/>
      <c r="BO15" s="215"/>
      <c r="BP15" s="215"/>
      <c r="BQ15" s="220">
        <v>9</v>
      </c>
      <c r="BR15" s="221"/>
      <c r="BS15" s="1027"/>
      <c r="BT15" s="1028"/>
      <c r="BU15" s="1028"/>
      <c r="BV15" s="1028"/>
      <c r="BW15" s="1028"/>
      <c r="BX15" s="1028"/>
      <c r="BY15" s="1028"/>
      <c r="BZ15" s="1028"/>
      <c r="CA15" s="1028"/>
      <c r="CB15" s="1028"/>
      <c r="CC15" s="1028"/>
      <c r="CD15" s="1028"/>
      <c r="CE15" s="1028"/>
      <c r="CF15" s="1028"/>
      <c r="CG15" s="1049"/>
      <c r="CH15" s="1024"/>
      <c r="CI15" s="1025"/>
      <c r="CJ15" s="1025"/>
      <c r="CK15" s="1025"/>
      <c r="CL15" s="1026"/>
      <c r="CM15" s="1024"/>
      <c r="CN15" s="1025"/>
      <c r="CO15" s="1025"/>
      <c r="CP15" s="1025"/>
      <c r="CQ15" s="1026"/>
      <c r="CR15" s="1024"/>
      <c r="CS15" s="1025"/>
      <c r="CT15" s="1025"/>
      <c r="CU15" s="1025"/>
      <c r="CV15" s="1026"/>
      <c r="CW15" s="1024"/>
      <c r="CX15" s="1025"/>
      <c r="CY15" s="1025"/>
      <c r="CZ15" s="1025"/>
      <c r="DA15" s="1026"/>
      <c r="DB15" s="1024"/>
      <c r="DC15" s="1025"/>
      <c r="DD15" s="1025"/>
      <c r="DE15" s="1025"/>
      <c r="DF15" s="1026"/>
      <c r="DG15" s="1024"/>
      <c r="DH15" s="1025"/>
      <c r="DI15" s="1025"/>
      <c r="DJ15" s="1025"/>
      <c r="DK15" s="1026"/>
      <c r="DL15" s="1024"/>
      <c r="DM15" s="1025"/>
      <c r="DN15" s="1025"/>
      <c r="DO15" s="1025"/>
      <c r="DP15" s="1026"/>
      <c r="DQ15" s="1024"/>
      <c r="DR15" s="1025"/>
      <c r="DS15" s="1025"/>
      <c r="DT15" s="1025"/>
      <c r="DU15" s="1026"/>
      <c r="DV15" s="1027"/>
      <c r="DW15" s="1028"/>
      <c r="DX15" s="1028"/>
      <c r="DY15" s="1028"/>
      <c r="DZ15" s="1029"/>
      <c r="EA15" s="216"/>
    </row>
    <row r="16" spans="1:131" s="217" customFormat="1" ht="26.25" customHeight="1" x14ac:dyDescent="0.2">
      <c r="A16" s="220">
        <v>10</v>
      </c>
      <c r="B16" s="1065"/>
      <c r="C16" s="1066"/>
      <c r="D16" s="1066"/>
      <c r="E16" s="1066"/>
      <c r="F16" s="1066"/>
      <c r="G16" s="1066"/>
      <c r="H16" s="1066"/>
      <c r="I16" s="1066"/>
      <c r="J16" s="1066"/>
      <c r="K16" s="1066"/>
      <c r="L16" s="1066"/>
      <c r="M16" s="1066"/>
      <c r="N16" s="1066"/>
      <c r="O16" s="1066"/>
      <c r="P16" s="1067"/>
      <c r="Q16" s="1073"/>
      <c r="R16" s="1074"/>
      <c r="S16" s="1074"/>
      <c r="T16" s="1074"/>
      <c r="U16" s="1074"/>
      <c r="V16" s="1074"/>
      <c r="W16" s="1074"/>
      <c r="X16" s="1074"/>
      <c r="Y16" s="1074"/>
      <c r="Z16" s="1074"/>
      <c r="AA16" s="1074"/>
      <c r="AB16" s="1074"/>
      <c r="AC16" s="1074"/>
      <c r="AD16" s="1074"/>
      <c r="AE16" s="1075"/>
      <c r="AF16" s="1070"/>
      <c r="AG16" s="1071"/>
      <c r="AH16" s="1071"/>
      <c r="AI16" s="1071"/>
      <c r="AJ16" s="1072"/>
      <c r="AK16" s="1115"/>
      <c r="AL16" s="1116"/>
      <c r="AM16" s="1116"/>
      <c r="AN16" s="1116"/>
      <c r="AO16" s="1116"/>
      <c r="AP16" s="1116"/>
      <c r="AQ16" s="1116"/>
      <c r="AR16" s="1116"/>
      <c r="AS16" s="1116"/>
      <c r="AT16" s="1116"/>
      <c r="AU16" s="1117"/>
      <c r="AV16" s="1117"/>
      <c r="AW16" s="1117"/>
      <c r="AX16" s="1117"/>
      <c r="AY16" s="1118"/>
      <c r="AZ16" s="214"/>
      <c r="BA16" s="214"/>
      <c r="BB16" s="214"/>
      <c r="BC16" s="214"/>
      <c r="BD16" s="214"/>
      <c r="BE16" s="215"/>
      <c r="BF16" s="215"/>
      <c r="BG16" s="215"/>
      <c r="BH16" s="215"/>
      <c r="BI16" s="215"/>
      <c r="BJ16" s="215"/>
      <c r="BK16" s="215"/>
      <c r="BL16" s="215"/>
      <c r="BM16" s="215"/>
      <c r="BN16" s="215"/>
      <c r="BO16" s="215"/>
      <c r="BP16" s="215"/>
      <c r="BQ16" s="220">
        <v>10</v>
      </c>
      <c r="BR16" s="221"/>
      <c r="BS16" s="1027"/>
      <c r="BT16" s="1028"/>
      <c r="BU16" s="1028"/>
      <c r="BV16" s="1028"/>
      <c r="BW16" s="1028"/>
      <c r="BX16" s="1028"/>
      <c r="BY16" s="1028"/>
      <c r="BZ16" s="1028"/>
      <c r="CA16" s="1028"/>
      <c r="CB16" s="1028"/>
      <c r="CC16" s="1028"/>
      <c r="CD16" s="1028"/>
      <c r="CE16" s="1028"/>
      <c r="CF16" s="1028"/>
      <c r="CG16" s="1049"/>
      <c r="CH16" s="1024"/>
      <c r="CI16" s="1025"/>
      <c r="CJ16" s="1025"/>
      <c r="CK16" s="1025"/>
      <c r="CL16" s="1026"/>
      <c r="CM16" s="1024"/>
      <c r="CN16" s="1025"/>
      <c r="CO16" s="1025"/>
      <c r="CP16" s="1025"/>
      <c r="CQ16" s="1026"/>
      <c r="CR16" s="1024"/>
      <c r="CS16" s="1025"/>
      <c r="CT16" s="1025"/>
      <c r="CU16" s="1025"/>
      <c r="CV16" s="1026"/>
      <c r="CW16" s="1024"/>
      <c r="CX16" s="1025"/>
      <c r="CY16" s="1025"/>
      <c r="CZ16" s="1025"/>
      <c r="DA16" s="1026"/>
      <c r="DB16" s="1024"/>
      <c r="DC16" s="1025"/>
      <c r="DD16" s="1025"/>
      <c r="DE16" s="1025"/>
      <c r="DF16" s="1026"/>
      <c r="DG16" s="1024"/>
      <c r="DH16" s="1025"/>
      <c r="DI16" s="1025"/>
      <c r="DJ16" s="1025"/>
      <c r="DK16" s="1026"/>
      <c r="DL16" s="1024"/>
      <c r="DM16" s="1025"/>
      <c r="DN16" s="1025"/>
      <c r="DO16" s="1025"/>
      <c r="DP16" s="1026"/>
      <c r="DQ16" s="1024"/>
      <c r="DR16" s="1025"/>
      <c r="DS16" s="1025"/>
      <c r="DT16" s="1025"/>
      <c r="DU16" s="1026"/>
      <c r="DV16" s="1027"/>
      <c r="DW16" s="1028"/>
      <c r="DX16" s="1028"/>
      <c r="DY16" s="1028"/>
      <c r="DZ16" s="1029"/>
      <c r="EA16" s="216"/>
    </row>
    <row r="17" spans="1:131" s="217" customFormat="1" ht="26.25" customHeight="1" x14ac:dyDescent="0.2">
      <c r="A17" s="220">
        <v>11</v>
      </c>
      <c r="B17" s="1065"/>
      <c r="C17" s="1066"/>
      <c r="D17" s="1066"/>
      <c r="E17" s="1066"/>
      <c r="F17" s="1066"/>
      <c r="G17" s="1066"/>
      <c r="H17" s="1066"/>
      <c r="I17" s="1066"/>
      <c r="J17" s="1066"/>
      <c r="K17" s="1066"/>
      <c r="L17" s="1066"/>
      <c r="M17" s="1066"/>
      <c r="N17" s="1066"/>
      <c r="O17" s="1066"/>
      <c r="P17" s="1067"/>
      <c r="Q17" s="1073"/>
      <c r="R17" s="1074"/>
      <c r="S17" s="1074"/>
      <c r="T17" s="1074"/>
      <c r="U17" s="1074"/>
      <c r="V17" s="1074"/>
      <c r="W17" s="1074"/>
      <c r="X17" s="1074"/>
      <c r="Y17" s="1074"/>
      <c r="Z17" s="1074"/>
      <c r="AA17" s="1074"/>
      <c r="AB17" s="1074"/>
      <c r="AC17" s="1074"/>
      <c r="AD17" s="1074"/>
      <c r="AE17" s="1075"/>
      <c r="AF17" s="1070"/>
      <c r="AG17" s="1071"/>
      <c r="AH17" s="1071"/>
      <c r="AI17" s="1071"/>
      <c r="AJ17" s="1072"/>
      <c r="AK17" s="1115"/>
      <c r="AL17" s="1116"/>
      <c r="AM17" s="1116"/>
      <c r="AN17" s="1116"/>
      <c r="AO17" s="1116"/>
      <c r="AP17" s="1116"/>
      <c r="AQ17" s="1116"/>
      <c r="AR17" s="1116"/>
      <c r="AS17" s="1116"/>
      <c r="AT17" s="1116"/>
      <c r="AU17" s="1117"/>
      <c r="AV17" s="1117"/>
      <c r="AW17" s="1117"/>
      <c r="AX17" s="1117"/>
      <c r="AY17" s="1118"/>
      <c r="AZ17" s="214"/>
      <c r="BA17" s="214"/>
      <c r="BB17" s="214"/>
      <c r="BC17" s="214"/>
      <c r="BD17" s="214"/>
      <c r="BE17" s="215"/>
      <c r="BF17" s="215"/>
      <c r="BG17" s="215"/>
      <c r="BH17" s="215"/>
      <c r="BI17" s="215"/>
      <c r="BJ17" s="215"/>
      <c r="BK17" s="215"/>
      <c r="BL17" s="215"/>
      <c r="BM17" s="215"/>
      <c r="BN17" s="215"/>
      <c r="BO17" s="215"/>
      <c r="BP17" s="215"/>
      <c r="BQ17" s="220">
        <v>11</v>
      </c>
      <c r="BR17" s="221"/>
      <c r="BS17" s="1027"/>
      <c r="BT17" s="1028"/>
      <c r="BU17" s="1028"/>
      <c r="BV17" s="1028"/>
      <c r="BW17" s="1028"/>
      <c r="BX17" s="1028"/>
      <c r="BY17" s="1028"/>
      <c r="BZ17" s="1028"/>
      <c r="CA17" s="1028"/>
      <c r="CB17" s="1028"/>
      <c r="CC17" s="1028"/>
      <c r="CD17" s="1028"/>
      <c r="CE17" s="1028"/>
      <c r="CF17" s="1028"/>
      <c r="CG17" s="1049"/>
      <c r="CH17" s="1024"/>
      <c r="CI17" s="1025"/>
      <c r="CJ17" s="1025"/>
      <c r="CK17" s="1025"/>
      <c r="CL17" s="1026"/>
      <c r="CM17" s="1024"/>
      <c r="CN17" s="1025"/>
      <c r="CO17" s="1025"/>
      <c r="CP17" s="1025"/>
      <c r="CQ17" s="1026"/>
      <c r="CR17" s="1024"/>
      <c r="CS17" s="1025"/>
      <c r="CT17" s="1025"/>
      <c r="CU17" s="1025"/>
      <c r="CV17" s="1026"/>
      <c r="CW17" s="1024"/>
      <c r="CX17" s="1025"/>
      <c r="CY17" s="1025"/>
      <c r="CZ17" s="1025"/>
      <c r="DA17" s="1026"/>
      <c r="DB17" s="1024"/>
      <c r="DC17" s="1025"/>
      <c r="DD17" s="1025"/>
      <c r="DE17" s="1025"/>
      <c r="DF17" s="1026"/>
      <c r="DG17" s="1024"/>
      <c r="DH17" s="1025"/>
      <c r="DI17" s="1025"/>
      <c r="DJ17" s="1025"/>
      <c r="DK17" s="1026"/>
      <c r="DL17" s="1024"/>
      <c r="DM17" s="1025"/>
      <c r="DN17" s="1025"/>
      <c r="DO17" s="1025"/>
      <c r="DP17" s="1026"/>
      <c r="DQ17" s="1024"/>
      <c r="DR17" s="1025"/>
      <c r="DS17" s="1025"/>
      <c r="DT17" s="1025"/>
      <c r="DU17" s="1026"/>
      <c r="DV17" s="1027"/>
      <c r="DW17" s="1028"/>
      <c r="DX17" s="1028"/>
      <c r="DY17" s="1028"/>
      <c r="DZ17" s="1029"/>
      <c r="EA17" s="216"/>
    </row>
    <row r="18" spans="1:131" s="217" customFormat="1" ht="26.25" customHeight="1" x14ac:dyDescent="0.2">
      <c r="A18" s="220">
        <v>12</v>
      </c>
      <c r="B18" s="1065"/>
      <c r="C18" s="1066"/>
      <c r="D18" s="1066"/>
      <c r="E18" s="1066"/>
      <c r="F18" s="1066"/>
      <c r="G18" s="1066"/>
      <c r="H18" s="1066"/>
      <c r="I18" s="1066"/>
      <c r="J18" s="1066"/>
      <c r="K18" s="1066"/>
      <c r="L18" s="1066"/>
      <c r="M18" s="1066"/>
      <c r="N18" s="1066"/>
      <c r="O18" s="1066"/>
      <c r="P18" s="1067"/>
      <c r="Q18" s="1073"/>
      <c r="R18" s="1074"/>
      <c r="S18" s="1074"/>
      <c r="T18" s="1074"/>
      <c r="U18" s="1074"/>
      <c r="V18" s="1074"/>
      <c r="W18" s="1074"/>
      <c r="X18" s="1074"/>
      <c r="Y18" s="1074"/>
      <c r="Z18" s="1074"/>
      <c r="AA18" s="1074"/>
      <c r="AB18" s="1074"/>
      <c r="AC18" s="1074"/>
      <c r="AD18" s="1074"/>
      <c r="AE18" s="1075"/>
      <c r="AF18" s="1070"/>
      <c r="AG18" s="1071"/>
      <c r="AH18" s="1071"/>
      <c r="AI18" s="1071"/>
      <c r="AJ18" s="1072"/>
      <c r="AK18" s="1115"/>
      <c r="AL18" s="1116"/>
      <c r="AM18" s="1116"/>
      <c r="AN18" s="1116"/>
      <c r="AO18" s="1116"/>
      <c r="AP18" s="1116"/>
      <c r="AQ18" s="1116"/>
      <c r="AR18" s="1116"/>
      <c r="AS18" s="1116"/>
      <c r="AT18" s="1116"/>
      <c r="AU18" s="1117"/>
      <c r="AV18" s="1117"/>
      <c r="AW18" s="1117"/>
      <c r="AX18" s="1117"/>
      <c r="AY18" s="1118"/>
      <c r="AZ18" s="214"/>
      <c r="BA18" s="214"/>
      <c r="BB18" s="214"/>
      <c r="BC18" s="214"/>
      <c r="BD18" s="214"/>
      <c r="BE18" s="215"/>
      <c r="BF18" s="215"/>
      <c r="BG18" s="215"/>
      <c r="BH18" s="215"/>
      <c r="BI18" s="215"/>
      <c r="BJ18" s="215"/>
      <c r="BK18" s="215"/>
      <c r="BL18" s="215"/>
      <c r="BM18" s="215"/>
      <c r="BN18" s="215"/>
      <c r="BO18" s="215"/>
      <c r="BP18" s="215"/>
      <c r="BQ18" s="220">
        <v>12</v>
      </c>
      <c r="BR18" s="221"/>
      <c r="BS18" s="1027"/>
      <c r="BT18" s="1028"/>
      <c r="BU18" s="1028"/>
      <c r="BV18" s="1028"/>
      <c r="BW18" s="1028"/>
      <c r="BX18" s="1028"/>
      <c r="BY18" s="1028"/>
      <c r="BZ18" s="1028"/>
      <c r="CA18" s="1028"/>
      <c r="CB18" s="1028"/>
      <c r="CC18" s="1028"/>
      <c r="CD18" s="1028"/>
      <c r="CE18" s="1028"/>
      <c r="CF18" s="1028"/>
      <c r="CG18" s="1049"/>
      <c r="CH18" s="1024"/>
      <c r="CI18" s="1025"/>
      <c r="CJ18" s="1025"/>
      <c r="CK18" s="1025"/>
      <c r="CL18" s="1026"/>
      <c r="CM18" s="1024"/>
      <c r="CN18" s="1025"/>
      <c r="CO18" s="1025"/>
      <c r="CP18" s="1025"/>
      <c r="CQ18" s="1026"/>
      <c r="CR18" s="1024"/>
      <c r="CS18" s="1025"/>
      <c r="CT18" s="1025"/>
      <c r="CU18" s="1025"/>
      <c r="CV18" s="1026"/>
      <c r="CW18" s="1024"/>
      <c r="CX18" s="1025"/>
      <c r="CY18" s="1025"/>
      <c r="CZ18" s="1025"/>
      <c r="DA18" s="1026"/>
      <c r="DB18" s="1024"/>
      <c r="DC18" s="1025"/>
      <c r="DD18" s="1025"/>
      <c r="DE18" s="1025"/>
      <c r="DF18" s="1026"/>
      <c r="DG18" s="1024"/>
      <c r="DH18" s="1025"/>
      <c r="DI18" s="1025"/>
      <c r="DJ18" s="1025"/>
      <c r="DK18" s="1026"/>
      <c r="DL18" s="1024"/>
      <c r="DM18" s="1025"/>
      <c r="DN18" s="1025"/>
      <c r="DO18" s="1025"/>
      <c r="DP18" s="1026"/>
      <c r="DQ18" s="1024"/>
      <c r="DR18" s="1025"/>
      <c r="DS18" s="1025"/>
      <c r="DT18" s="1025"/>
      <c r="DU18" s="1026"/>
      <c r="DV18" s="1027"/>
      <c r="DW18" s="1028"/>
      <c r="DX18" s="1028"/>
      <c r="DY18" s="1028"/>
      <c r="DZ18" s="1029"/>
      <c r="EA18" s="216"/>
    </row>
    <row r="19" spans="1:131" s="217" customFormat="1" ht="26.25" customHeight="1" x14ac:dyDescent="0.2">
      <c r="A19" s="220">
        <v>13</v>
      </c>
      <c r="B19" s="1065"/>
      <c r="C19" s="1066"/>
      <c r="D19" s="1066"/>
      <c r="E19" s="1066"/>
      <c r="F19" s="1066"/>
      <c r="G19" s="1066"/>
      <c r="H19" s="1066"/>
      <c r="I19" s="1066"/>
      <c r="J19" s="1066"/>
      <c r="K19" s="1066"/>
      <c r="L19" s="1066"/>
      <c r="M19" s="1066"/>
      <c r="N19" s="1066"/>
      <c r="O19" s="1066"/>
      <c r="P19" s="1067"/>
      <c r="Q19" s="1073"/>
      <c r="R19" s="1074"/>
      <c r="S19" s="1074"/>
      <c r="T19" s="1074"/>
      <c r="U19" s="1074"/>
      <c r="V19" s="1074"/>
      <c r="W19" s="1074"/>
      <c r="X19" s="1074"/>
      <c r="Y19" s="1074"/>
      <c r="Z19" s="1074"/>
      <c r="AA19" s="1074"/>
      <c r="AB19" s="1074"/>
      <c r="AC19" s="1074"/>
      <c r="AD19" s="1074"/>
      <c r="AE19" s="1075"/>
      <c r="AF19" s="1070"/>
      <c r="AG19" s="1071"/>
      <c r="AH19" s="1071"/>
      <c r="AI19" s="1071"/>
      <c r="AJ19" s="1072"/>
      <c r="AK19" s="1115"/>
      <c r="AL19" s="1116"/>
      <c r="AM19" s="1116"/>
      <c r="AN19" s="1116"/>
      <c r="AO19" s="1116"/>
      <c r="AP19" s="1116"/>
      <c r="AQ19" s="1116"/>
      <c r="AR19" s="1116"/>
      <c r="AS19" s="1116"/>
      <c r="AT19" s="1116"/>
      <c r="AU19" s="1117"/>
      <c r="AV19" s="1117"/>
      <c r="AW19" s="1117"/>
      <c r="AX19" s="1117"/>
      <c r="AY19" s="1118"/>
      <c r="AZ19" s="214"/>
      <c r="BA19" s="214"/>
      <c r="BB19" s="214"/>
      <c r="BC19" s="214"/>
      <c r="BD19" s="214"/>
      <c r="BE19" s="215"/>
      <c r="BF19" s="215"/>
      <c r="BG19" s="215"/>
      <c r="BH19" s="215"/>
      <c r="BI19" s="215"/>
      <c r="BJ19" s="215"/>
      <c r="BK19" s="215"/>
      <c r="BL19" s="215"/>
      <c r="BM19" s="215"/>
      <c r="BN19" s="215"/>
      <c r="BO19" s="215"/>
      <c r="BP19" s="215"/>
      <c r="BQ19" s="220">
        <v>13</v>
      </c>
      <c r="BR19" s="221"/>
      <c r="BS19" s="1027"/>
      <c r="BT19" s="1028"/>
      <c r="BU19" s="1028"/>
      <c r="BV19" s="1028"/>
      <c r="BW19" s="1028"/>
      <c r="BX19" s="1028"/>
      <c r="BY19" s="1028"/>
      <c r="BZ19" s="1028"/>
      <c r="CA19" s="1028"/>
      <c r="CB19" s="1028"/>
      <c r="CC19" s="1028"/>
      <c r="CD19" s="1028"/>
      <c r="CE19" s="1028"/>
      <c r="CF19" s="1028"/>
      <c r="CG19" s="1049"/>
      <c r="CH19" s="1024"/>
      <c r="CI19" s="1025"/>
      <c r="CJ19" s="1025"/>
      <c r="CK19" s="1025"/>
      <c r="CL19" s="1026"/>
      <c r="CM19" s="1024"/>
      <c r="CN19" s="1025"/>
      <c r="CO19" s="1025"/>
      <c r="CP19" s="1025"/>
      <c r="CQ19" s="1026"/>
      <c r="CR19" s="1024"/>
      <c r="CS19" s="1025"/>
      <c r="CT19" s="1025"/>
      <c r="CU19" s="1025"/>
      <c r="CV19" s="1026"/>
      <c r="CW19" s="1024"/>
      <c r="CX19" s="1025"/>
      <c r="CY19" s="1025"/>
      <c r="CZ19" s="1025"/>
      <c r="DA19" s="1026"/>
      <c r="DB19" s="1024"/>
      <c r="DC19" s="1025"/>
      <c r="DD19" s="1025"/>
      <c r="DE19" s="1025"/>
      <c r="DF19" s="1026"/>
      <c r="DG19" s="1024"/>
      <c r="DH19" s="1025"/>
      <c r="DI19" s="1025"/>
      <c r="DJ19" s="1025"/>
      <c r="DK19" s="1026"/>
      <c r="DL19" s="1024"/>
      <c r="DM19" s="1025"/>
      <c r="DN19" s="1025"/>
      <c r="DO19" s="1025"/>
      <c r="DP19" s="1026"/>
      <c r="DQ19" s="1024"/>
      <c r="DR19" s="1025"/>
      <c r="DS19" s="1025"/>
      <c r="DT19" s="1025"/>
      <c r="DU19" s="1026"/>
      <c r="DV19" s="1027"/>
      <c r="DW19" s="1028"/>
      <c r="DX19" s="1028"/>
      <c r="DY19" s="1028"/>
      <c r="DZ19" s="1029"/>
      <c r="EA19" s="216"/>
    </row>
    <row r="20" spans="1:131" s="217" customFormat="1" ht="26.25" customHeight="1" x14ac:dyDescent="0.2">
      <c r="A20" s="220">
        <v>14</v>
      </c>
      <c r="B20" s="1065"/>
      <c r="C20" s="1066"/>
      <c r="D20" s="1066"/>
      <c r="E20" s="1066"/>
      <c r="F20" s="1066"/>
      <c r="G20" s="1066"/>
      <c r="H20" s="1066"/>
      <c r="I20" s="1066"/>
      <c r="J20" s="1066"/>
      <c r="K20" s="1066"/>
      <c r="L20" s="1066"/>
      <c r="M20" s="1066"/>
      <c r="N20" s="1066"/>
      <c r="O20" s="1066"/>
      <c r="P20" s="1067"/>
      <c r="Q20" s="1073"/>
      <c r="R20" s="1074"/>
      <c r="S20" s="1074"/>
      <c r="T20" s="1074"/>
      <c r="U20" s="1074"/>
      <c r="V20" s="1074"/>
      <c r="W20" s="1074"/>
      <c r="X20" s="1074"/>
      <c r="Y20" s="1074"/>
      <c r="Z20" s="1074"/>
      <c r="AA20" s="1074"/>
      <c r="AB20" s="1074"/>
      <c r="AC20" s="1074"/>
      <c r="AD20" s="1074"/>
      <c r="AE20" s="1075"/>
      <c r="AF20" s="1070"/>
      <c r="AG20" s="1071"/>
      <c r="AH20" s="1071"/>
      <c r="AI20" s="1071"/>
      <c r="AJ20" s="1072"/>
      <c r="AK20" s="1115"/>
      <c r="AL20" s="1116"/>
      <c r="AM20" s="1116"/>
      <c r="AN20" s="1116"/>
      <c r="AO20" s="1116"/>
      <c r="AP20" s="1116"/>
      <c r="AQ20" s="1116"/>
      <c r="AR20" s="1116"/>
      <c r="AS20" s="1116"/>
      <c r="AT20" s="1116"/>
      <c r="AU20" s="1117"/>
      <c r="AV20" s="1117"/>
      <c r="AW20" s="1117"/>
      <c r="AX20" s="1117"/>
      <c r="AY20" s="1118"/>
      <c r="AZ20" s="214"/>
      <c r="BA20" s="214"/>
      <c r="BB20" s="214"/>
      <c r="BC20" s="214"/>
      <c r="BD20" s="214"/>
      <c r="BE20" s="215"/>
      <c r="BF20" s="215"/>
      <c r="BG20" s="215"/>
      <c r="BH20" s="215"/>
      <c r="BI20" s="215"/>
      <c r="BJ20" s="215"/>
      <c r="BK20" s="215"/>
      <c r="BL20" s="215"/>
      <c r="BM20" s="215"/>
      <c r="BN20" s="215"/>
      <c r="BO20" s="215"/>
      <c r="BP20" s="215"/>
      <c r="BQ20" s="220">
        <v>14</v>
      </c>
      <c r="BR20" s="221"/>
      <c r="BS20" s="1027"/>
      <c r="BT20" s="1028"/>
      <c r="BU20" s="1028"/>
      <c r="BV20" s="1028"/>
      <c r="BW20" s="1028"/>
      <c r="BX20" s="1028"/>
      <c r="BY20" s="1028"/>
      <c r="BZ20" s="1028"/>
      <c r="CA20" s="1028"/>
      <c r="CB20" s="1028"/>
      <c r="CC20" s="1028"/>
      <c r="CD20" s="1028"/>
      <c r="CE20" s="1028"/>
      <c r="CF20" s="1028"/>
      <c r="CG20" s="1049"/>
      <c r="CH20" s="1024"/>
      <c r="CI20" s="1025"/>
      <c r="CJ20" s="1025"/>
      <c r="CK20" s="1025"/>
      <c r="CL20" s="1026"/>
      <c r="CM20" s="1024"/>
      <c r="CN20" s="1025"/>
      <c r="CO20" s="1025"/>
      <c r="CP20" s="1025"/>
      <c r="CQ20" s="1026"/>
      <c r="CR20" s="1024"/>
      <c r="CS20" s="1025"/>
      <c r="CT20" s="1025"/>
      <c r="CU20" s="1025"/>
      <c r="CV20" s="1026"/>
      <c r="CW20" s="1024"/>
      <c r="CX20" s="1025"/>
      <c r="CY20" s="1025"/>
      <c r="CZ20" s="1025"/>
      <c r="DA20" s="1026"/>
      <c r="DB20" s="1024"/>
      <c r="DC20" s="1025"/>
      <c r="DD20" s="1025"/>
      <c r="DE20" s="1025"/>
      <c r="DF20" s="1026"/>
      <c r="DG20" s="1024"/>
      <c r="DH20" s="1025"/>
      <c r="DI20" s="1025"/>
      <c r="DJ20" s="1025"/>
      <c r="DK20" s="1026"/>
      <c r="DL20" s="1024"/>
      <c r="DM20" s="1025"/>
      <c r="DN20" s="1025"/>
      <c r="DO20" s="1025"/>
      <c r="DP20" s="1026"/>
      <c r="DQ20" s="1024"/>
      <c r="DR20" s="1025"/>
      <c r="DS20" s="1025"/>
      <c r="DT20" s="1025"/>
      <c r="DU20" s="1026"/>
      <c r="DV20" s="1027"/>
      <c r="DW20" s="1028"/>
      <c r="DX20" s="1028"/>
      <c r="DY20" s="1028"/>
      <c r="DZ20" s="1029"/>
      <c r="EA20" s="216"/>
    </row>
    <row r="21" spans="1:131" s="217" customFormat="1" ht="26.25" customHeight="1" thickBot="1" x14ac:dyDescent="0.25">
      <c r="A21" s="220">
        <v>15</v>
      </c>
      <c r="B21" s="1065"/>
      <c r="C21" s="1066"/>
      <c r="D21" s="1066"/>
      <c r="E21" s="1066"/>
      <c r="F21" s="1066"/>
      <c r="G21" s="1066"/>
      <c r="H21" s="1066"/>
      <c r="I21" s="1066"/>
      <c r="J21" s="1066"/>
      <c r="K21" s="1066"/>
      <c r="L21" s="1066"/>
      <c r="M21" s="1066"/>
      <c r="N21" s="1066"/>
      <c r="O21" s="1066"/>
      <c r="P21" s="1067"/>
      <c r="Q21" s="1073"/>
      <c r="R21" s="1074"/>
      <c r="S21" s="1074"/>
      <c r="T21" s="1074"/>
      <c r="U21" s="1074"/>
      <c r="V21" s="1074"/>
      <c r="W21" s="1074"/>
      <c r="X21" s="1074"/>
      <c r="Y21" s="1074"/>
      <c r="Z21" s="1074"/>
      <c r="AA21" s="1074"/>
      <c r="AB21" s="1074"/>
      <c r="AC21" s="1074"/>
      <c r="AD21" s="1074"/>
      <c r="AE21" s="1075"/>
      <c r="AF21" s="1070"/>
      <c r="AG21" s="1071"/>
      <c r="AH21" s="1071"/>
      <c r="AI21" s="1071"/>
      <c r="AJ21" s="1072"/>
      <c r="AK21" s="1115"/>
      <c r="AL21" s="1116"/>
      <c r="AM21" s="1116"/>
      <c r="AN21" s="1116"/>
      <c r="AO21" s="1116"/>
      <c r="AP21" s="1116"/>
      <c r="AQ21" s="1116"/>
      <c r="AR21" s="1116"/>
      <c r="AS21" s="1116"/>
      <c r="AT21" s="1116"/>
      <c r="AU21" s="1117"/>
      <c r="AV21" s="1117"/>
      <c r="AW21" s="1117"/>
      <c r="AX21" s="1117"/>
      <c r="AY21" s="1118"/>
      <c r="AZ21" s="214"/>
      <c r="BA21" s="214"/>
      <c r="BB21" s="214"/>
      <c r="BC21" s="214"/>
      <c r="BD21" s="214"/>
      <c r="BE21" s="215"/>
      <c r="BF21" s="215"/>
      <c r="BG21" s="215"/>
      <c r="BH21" s="215"/>
      <c r="BI21" s="215"/>
      <c r="BJ21" s="215"/>
      <c r="BK21" s="215"/>
      <c r="BL21" s="215"/>
      <c r="BM21" s="215"/>
      <c r="BN21" s="215"/>
      <c r="BO21" s="215"/>
      <c r="BP21" s="215"/>
      <c r="BQ21" s="220">
        <v>15</v>
      </c>
      <c r="BR21" s="221"/>
      <c r="BS21" s="1027"/>
      <c r="BT21" s="1028"/>
      <c r="BU21" s="1028"/>
      <c r="BV21" s="1028"/>
      <c r="BW21" s="1028"/>
      <c r="BX21" s="1028"/>
      <c r="BY21" s="1028"/>
      <c r="BZ21" s="1028"/>
      <c r="CA21" s="1028"/>
      <c r="CB21" s="1028"/>
      <c r="CC21" s="1028"/>
      <c r="CD21" s="1028"/>
      <c r="CE21" s="1028"/>
      <c r="CF21" s="1028"/>
      <c r="CG21" s="1049"/>
      <c r="CH21" s="1024"/>
      <c r="CI21" s="1025"/>
      <c r="CJ21" s="1025"/>
      <c r="CK21" s="1025"/>
      <c r="CL21" s="1026"/>
      <c r="CM21" s="1024"/>
      <c r="CN21" s="1025"/>
      <c r="CO21" s="1025"/>
      <c r="CP21" s="1025"/>
      <c r="CQ21" s="1026"/>
      <c r="CR21" s="1024"/>
      <c r="CS21" s="1025"/>
      <c r="CT21" s="1025"/>
      <c r="CU21" s="1025"/>
      <c r="CV21" s="1026"/>
      <c r="CW21" s="1024"/>
      <c r="CX21" s="1025"/>
      <c r="CY21" s="1025"/>
      <c r="CZ21" s="1025"/>
      <c r="DA21" s="1026"/>
      <c r="DB21" s="1024"/>
      <c r="DC21" s="1025"/>
      <c r="DD21" s="1025"/>
      <c r="DE21" s="1025"/>
      <c r="DF21" s="1026"/>
      <c r="DG21" s="1024"/>
      <c r="DH21" s="1025"/>
      <c r="DI21" s="1025"/>
      <c r="DJ21" s="1025"/>
      <c r="DK21" s="1026"/>
      <c r="DL21" s="1024"/>
      <c r="DM21" s="1025"/>
      <c r="DN21" s="1025"/>
      <c r="DO21" s="1025"/>
      <c r="DP21" s="1026"/>
      <c r="DQ21" s="1024"/>
      <c r="DR21" s="1025"/>
      <c r="DS21" s="1025"/>
      <c r="DT21" s="1025"/>
      <c r="DU21" s="1026"/>
      <c r="DV21" s="1027"/>
      <c r="DW21" s="1028"/>
      <c r="DX21" s="1028"/>
      <c r="DY21" s="1028"/>
      <c r="DZ21" s="1029"/>
      <c r="EA21" s="216"/>
    </row>
    <row r="22" spans="1:131" s="217" customFormat="1" ht="26.25" customHeight="1" x14ac:dyDescent="0.2">
      <c r="A22" s="220">
        <v>16</v>
      </c>
      <c r="B22" s="1065"/>
      <c r="C22" s="1066"/>
      <c r="D22" s="1066"/>
      <c r="E22" s="1066"/>
      <c r="F22" s="1066"/>
      <c r="G22" s="1066"/>
      <c r="H22" s="1066"/>
      <c r="I22" s="1066"/>
      <c r="J22" s="1066"/>
      <c r="K22" s="1066"/>
      <c r="L22" s="1066"/>
      <c r="M22" s="1066"/>
      <c r="N22" s="1066"/>
      <c r="O22" s="1066"/>
      <c r="P22" s="1067"/>
      <c r="Q22" s="1108"/>
      <c r="R22" s="1109"/>
      <c r="S22" s="1109"/>
      <c r="T22" s="1109"/>
      <c r="U22" s="1109"/>
      <c r="V22" s="1109"/>
      <c r="W22" s="1109"/>
      <c r="X22" s="1109"/>
      <c r="Y22" s="1109"/>
      <c r="Z22" s="1109"/>
      <c r="AA22" s="1109"/>
      <c r="AB22" s="1109"/>
      <c r="AC22" s="1109"/>
      <c r="AD22" s="1109"/>
      <c r="AE22" s="1110"/>
      <c r="AF22" s="1070"/>
      <c r="AG22" s="1071"/>
      <c r="AH22" s="1071"/>
      <c r="AI22" s="1071"/>
      <c r="AJ22" s="1072"/>
      <c r="AK22" s="1111"/>
      <c r="AL22" s="1112"/>
      <c r="AM22" s="1112"/>
      <c r="AN22" s="1112"/>
      <c r="AO22" s="1112"/>
      <c r="AP22" s="1112"/>
      <c r="AQ22" s="1112"/>
      <c r="AR22" s="1112"/>
      <c r="AS22" s="1112"/>
      <c r="AT22" s="1112"/>
      <c r="AU22" s="1113"/>
      <c r="AV22" s="1113"/>
      <c r="AW22" s="1113"/>
      <c r="AX22" s="1113"/>
      <c r="AY22" s="1114"/>
      <c r="AZ22" s="1063" t="s">
        <v>377</v>
      </c>
      <c r="BA22" s="1063"/>
      <c r="BB22" s="1063"/>
      <c r="BC22" s="1063"/>
      <c r="BD22" s="1064"/>
      <c r="BE22" s="215"/>
      <c r="BF22" s="215"/>
      <c r="BG22" s="215"/>
      <c r="BH22" s="215"/>
      <c r="BI22" s="215"/>
      <c r="BJ22" s="215"/>
      <c r="BK22" s="215"/>
      <c r="BL22" s="215"/>
      <c r="BM22" s="215"/>
      <c r="BN22" s="215"/>
      <c r="BO22" s="215"/>
      <c r="BP22" s="215"/>
      <c r="BQ22" s="220">
        <v>16</v>
      </c>
      <c r="BR22" s="221"/>
      <c r="BS22" s="1027"/>
      <c r="BT22" s="1028"/>
      <c r="BU22" s="1028"/>
      <c r="BV22" s="1028"/>
      <c r="BW22" s="1028"/>
      <c r="BX22" s="1028"/>
      <c r="BY22" s="1028"/>
      <c r="BZ22" s="1028"/>
      <c r="CA22" s="1028"/>
      <c r="CB22" s="1028"/>
      <c r="CC22" s="1028"/>
      <c r="CD22" s="1028"/>
      <c r="CE22" s="1028"/>
      <c r="CF22" s="1028"/>
      <c r="CG22" s="1049"/>
      <c r="CH22" s="1024"/>
      <c r="CI22" s="1025"/>
      <c r="CJ22" s="1025"/>
      <c r="CK22" s="1025"/>
      <c r="CL22" s="1026"/>
      <c r="CM22" s="1024"/>
      <c r="CN22" s="1025"/>
      <c r="CO22" s="1025"/>
      <c r="CP22" s="1025"/>
      <c r="CQ22" s="1026"/>
      <c r="CR22" s="1024"/>
      <c r="CS22" s="1025"/>
      <c r="CT22" s="1025"/>
      <c r="CU22" s="1025"/>
      <c r="CV22" s="1026"/>
      <c r="CW22" s="1024"/>
      <c r="CX22" s="1025"/>
      <c r="CY22" s="1025"/>
      <c r="CZ22" s="1025"/>
      <c r="DA22" s="1026"/>
      <c r="DB22" s="1024"/>
      <c r="DC22" s="1025"/>
      <c r="DD22" s="1025"/>
      <c r="DE22" s="1025"/>
      <c r="DF22" s="1026"/>
      <c r="DG22" s="1024"/>
      <c r="DH22" s="1025"/>
      <c r="DI22" s="1025"/>
      <c r="DJ22" s="1025"/>
      <c r="DK22" s="1026"/>
      <c r="DL22" s="1024"/>
      <c r="DM22" s="1025"/>
      <c r="DN22" s="1025"/>
      <c r="DO22" s="1025"/>
      <c r="DP22" s="1026"/>
      <c r="DQ22" s="1024"/>
      <c r="DR22" s="1025"/>
      <c r="DS22" s="1025"/>
      <c r="DT22" s="1025"/>
      <c r="DU22" s="1026"/>
      <c r="DV22" s="1027"/>
      <c r="DW22" s="1028"/>
      <c r="DX22" s="1028"/>
      <c r="DY22" s="1028"/>
      <c r="DZ22" s="1029"/>
      <c r="EA22" s="216"/>
    </row>
    <row r="23" spans="1:131" s="217" customFormat="1" ht="26.25" customHeight="1" thickBot="1" x14ac:dyDescent="0.25">
      <c r="A23" s="222" t="s">
        <v>378</v>
      </c>
      <c r="B23" s="972" t="s">
        <v>379</v>
      </c>
      <c r="C23" s="973"/>
      <c r="D23" s="973"/>
      <c r="E23" s="973"/>
      <c r="F23" s="973"/>
      <c r="G23" s="973"/>
      <c r="H23" s="973"/>
      <c r="I23" s="973"/>
      <c r="J23" s="973"/>
      <c r="K23" s="973"/>
      <c r="L23" s="973"/>
      <c r="M23" s="973"/>
      <c r="N23" s="973"/>
      <c r="O23" s="973"/>
      <c r="P23" s="983"/>
      <c r="Q23" s="1102">
        <v>12880</v>
      </c>
      <c r="R23" s="1096"/>
      <c r="S23" s="1096"/>
      <c r="T23" s="1096"/>
      <c r="U23" s="1096"/>
      <c r="V23" s="1096">
        <v>12469</v>
      </c>
      <c r="W23" s="1096"/>
      <c r="X23" s="1096"/>
      <c r="Y23" s="1096"/>
      <c r="Z23" s="1096"/>
      <c r="AA23" s="1096">
        <v>411</v>
      </c>
      <c r="AB23" s="1096"/>
      <c r="AC23" s="1096"/>
      <c r="AD23" s="1096"/>
      <c r="AE23" s="1103"/>
      <c r="AF23" s="1104">
        <v>410</v>
      </c>
      <c r="AG23" s="1096"/>
      <c r="AH23" s="1096"/>
      <c r="AI23" s="1096"/>
      <c r="AJ23" s="1105"/>
      <c r="AK23" s="1106"/>
      <c r="AL23" s="1107"/>
      <c r="AM23" s="1107"/>
      <c r="AN23" s="1107"/>
      <c r="AO23" s="1107"/>
      <c r="AP23" s="1096">
        <v>6111</v>
      </c>
      <c r="AQ23" s="1096"/>
      <c r="AR23" s="1096"/>
      <c r="AS23" s="1096"/>
      <c r="AT23" s="1096"/>
      <c r="AU23" s="1097"/>
      <c r="AV23" s="1097"/>
      <c r="AW23" s="1097"/>
      <c r="AX23" s="1097"/>
      <c r="AY23" s="1098"/>
      <c r="AZ23" s="1099" t="s">
        <v>122</v>
      </c>
      <c r="BA23" s="1100"/>
      <c r="BB23" s="1100"/>
      <c r="BC23" s="1100"/>
      <c r="BD23" s="1101"/>
      <c r="BE23" s="215"/>
      <c r="BF23" s="215"/>
      <c r="BG23" s="215"/>
      <c r="BH23" s="215"/>
      <c r="BI23" s="215"/>
      <c r="BJ23" s="215"/>
      <c r="BK23" s="215"/>
      <c r="BL23" s="215"/>
      <c r="BM23" s="215"/>
      <c r="BN23" s="215"/>
      <c r="BO23" s="215"/>
      <c r="BP23" s="215"/>
      <c r="BQ23" s="220">
        <v>17</v>
      </c>
      <c r="BR23" s="221"/>
      <c r="BS23" s="1027"/>
      <c r="BT23" s="1028"/>
      <c r="BU23" s="1028"/>
      <c r="BV23" s="1028"/>
      <c r="BW23" s="1028"/>
      <c r="BX23" s="1028"/>
      <c r="BY23" s="1028"/>
      <c r="BZ23" s="1028"/>
      <c r="CA23" s="1028"/>
      <c r="CB23" s="1028"/>
      <c r="CC23" s="1028"/>
      <c r="CD23" s="1028"/>
      <c r="CE23" s="1028"/>
      <c r="CF23" s="1028"/>
      <c r="CG23" s="1049"/>
      <c r="CH23" s="1024"/>
      <c r="CI23" s="1025"/>
      <c r="CJ23" s="1025"/>
      <c r="CK23" s="1025"/>
      <c r="CL23" s="1026"/>
      <c r="CM23" s="1024"/>
      <c r="CN23" s="1025"/>
      <c r="CO23" s="1025"/>
      <c r="CP23" s="1025"/>
      <c r="CQ23" s="1026"/>
      <c r="CR23" s="1024"/>
      <c r="CS23" s="1025"/>
      <c r="CT23" s="1025"/>
      <c r="CU23" s="1025"/>
      <c r="CV23" s="1026"/>
      <c r="CW23" s="1024"/>
      <c r="CX23" s="1025"/>
      <c r="CY23" s="1025"/>
      <c r="CZ23" s="1025"/>
      <c r="DA23" s="1026"/>
      <c r="DB23" s="1024"/>
      <c r="DC23" s="1025"/>
      <c r="DD23" s="1025"/>
      <c r="DE23" s="1025"/>
      <c r="DF23" s="1026"/>
      <c r="DG23" s="1024"/>
      <c r="DH23" s="1025"/>
      <c r="DI23" s="1025"/>
      <c r="DJ23" s="1025"/>
      <c r="DK23" s="1026"/>
      <c r="DL23" s="1024"/>
      <c r="DM23" s="1025"/>
      <c r="DN23" s="1025"/>
      <c r="DO23" s="1025"/>
      <c r="DP23" s="1026"/>
      <c r="DQ23" s="1024"/>
      <c r="DR23" s="1025"/>
      <c r="DS23" s="1025"/>
      <c r="DT23" s="1025"/>
      <c r="DU23" s="1026"/>
      <c r="DV23" s="1027"/>
      <c r="DW23" s="1028"/>
      <c r="DX23" s="1028"/>
      <c r="DY23" s="1028"/>
      <c r="DZ23" s="1029"/>
      <c r="EA23" s="216"/>
    </row>
    <row r="24" spans="1:131" s="217" customFormat="1" ht="26.25" customHeight="1" x14ac:dyDescent="0.2">
      <c r="A24" s="1095" t="s">
        <v>380</v>
      </c>
      <c r="B24" s="1095"/>
      <c r="C24" s="1095"/>
      <c r="D24" s="1095"/>
      <c r="E24" s="1095"/>
      <c r="F24" s="1095"/>
      <c r="G24" s="1095"/>
      <c r="H24" s="1095"/>
      <c r="I24" s="1095"/>
      <c r="J24" s="1095"/>
      <c r="K24" s="1095"/>
      <c r="L24" s="1095"/>
      <c r="M24" s="1095"/>
      <c r="N24" s="1095"/>
      <c r="O24" s="1095"/>
      <c r="P24" s="1095"/>
      <c r="Q24" s="1095"/>
      <c r="R24" s="1095"/>
      <c r="S24" s="1095"/>
      <c r="T24" s="1095"/>
      <c r="U24" s="1095"/>
      <c r="V24" s="1095"/>
      <c r="W24" s="1095"/>
      <c r="X24" s="1095"/>
      <c r="Y24" s="1095"/>
      <c r="Z24" s="1095"/>
      <c r="AA24" s="1095"/>
      <c r="AB24" s="1095"/>
      <c r="AC24" s="1095"/>
      <c r="AD24" s="1095"/>
      <c r="AE24" s="1095"/>
      <c r="AF24" s="1095"/>
      <c r="AG24" s="1095"/>
      <c r="AH24" s="1095"/>
      <c r="AI24" s="1095"/>
      <c r="AJ24" s="1095"/>
      <c r="AK24" s="1095"/>
      <c r="AL24" s="1095"/>
      <c r="AM24" s="1095"/>
      <c r="AN24" s="1095"/>
      <c r="AO24" s="1095"/>
      <c r="AP24" s="1095"/>
      <c r="AQ24" s="1095"/>
      <c r="AR24" s="1095"/>
      <c r="AS24" s="1095"/>
      <c r="AT24" s="1095"/>
      <c r="AU24" s="1095"/>
      <c r="AV24" s="1095"/>
      <c r="AW24" s="1095"/>
      <c r="AX24" s="1095"/>
      <c r="AY24" s="1095"/>
      <c r="AZ24" s="214"/>
      <c r="BA24" s="214"/>
      <c r="BB24" s="214"/>
      <c r="BC24" s="214"/>
      <c r="BD24" s="214"/>
      <c r="BE24" s="215"/>
      <c r="BF24" s="215"/>
      <c r="BG24" s="215"/>
      <c r="BH24" s="215"/>
      <c r="BI24" s="215"/>
      <c r="BJ24" s="215"/>
      <c r="BK24" s="215"/>
      <c r="BL24" s="215"/>
      <c r="BM24" s="215"/>
      <c r="BN24" s="215"/>
      <c r="BO24" s="215"/>
      <c r="BP24" s="215"/>
      <c r="BQ24" s="220">
        <v>18</v>
      </c>
      <c r="BR24" s="221"/>
      <c r="BS24" s="1027"/>
      <c r="BT24" s="1028"/>
      <c r="BU24" s="1028"/>
      <c r="BV24" s="1028"/>
      <c r="BW24" s="1028"/>
      <c r="BX24" s="1028"/>
      <c r="BY24" s="1028"/>
      <c r="BZ24" s="1028"/>
      <c r="CA24" s="1028"/>
      <c r="CB24" s="1028"/>
      <c r="CC24" s="1028"/>
      <c r="CD24" s="1028"/>
      <c r="CE24" s="1028"/>
      <c r="CF24" s="1028"/>
      <c r="CG24" s="1049"/>
      <c r="CH24" s="1024"/>
      <c r="CI24" s="1025"/>
      <c r="CJ24" s="1025"/>
      <c r="CK24" s="1025"/>
      <c r="CL24" s="1026"/>
      <c r="CM24" s="1024"/>
      <c r="CN24" s="1025"/>
      <c r="CO24" s="1025"/>
      <c r="CP24" s="1025"/>
      <c r="CQ24" s="1026"/>
      <c r="CR24" s="1024"/>
      <c r="CS24" s="1025"/>
      <c r="CT24" s="1025"/>
      <c r="CU24" s="1025"/>
      <c r="CV24" s="1026"/>
      <c r="CW24" s="1024"/>
      <c r="CX24" s="1025"/>
      <c r="CY24" s="1025"/>
      <c r="CZ24" s="1025"/>
      <c r="DA24" s="1026"/>
      <c r="DB24" s="1024"/>
      <c r="DC24" s="1025"/>
      <c r="DD24" s="1025"/>
      <c r="DE24" s="1025"/>
      <c r="DF24" s="1026"/>
      <c r="DG24" s="1024"/>
      <c r="DH24" s="1025"/>
      <c r="DI24" s="1025"/>
      <c r="DJ24" s="1025"/>
      <c r="DK24" s="1026"/>
      <c r="DL24" s="1024"/>
      <c r="DM24" s="1025"/>
      <c r="DN24" s="1025"/>
      <c r="DO24" s="1025"/>
      <c r="DP24" s="1026"/>
      <c r="DQ24" s="1024"/>
      <c r="DR24" s="1025"/>
      <c r="DS24" s="1025"/>
      <c r="DT24" s="1025"/>
      <c r="DU24" s="1026"/>
      <c r="DV24" s="1027"/>
      <c r="DW24" s="1028"/>
      <c r="DX24" s="1028"/>
      <c r="DY24" s="1028"/>
      <c r="DZ24" s="1029"/>
      <c r="EA24" s="216"/>
    </row>
    <row r="25" spans="1:131" ht="26.25" customHeight="1" thickBot="1" x14ac:dyDescent="0.25">
      <c r="A25" s="1094" t="s">
        <v>381</v>
      </c>
      <c r="B25" s="1094"/>
      <c r="C25" s="1094"/>
      <c r="D25" s="1094"/>
      <c r="E25" s="1094"/>
      <c r="F25" s="1094"/>
      <c r="G25" s="1094"/>
      <c r="H25" s="1094"/>
      <c r="I25" s="1094"/>
      <c r="J25" s="1094"/>
      <c r="K25" s="1094"/>
      <c r="L25" s="1094"/>
      <c r="M25" s="1094"/>
      <c r="N25" s="1094"/>
      <c r="O25" s="1094"/>
      <c r="P25" s="1094"/>
      <c r="Q25" s="1094"/>
      <c r="R25" s="1094"/>
      <c r="S25" s="1094"/>
      <c r="T25" s="1094"/>
      <c r="U25" s="1094"/>
      <c r="V25" s="1094"/>
      <c r="W25" s="1094"/>
      <c r="X25" s="1094"/>
      <c r="Y25" s="1094"/>
      <c r="Z25" s="1094"/>
      <c r="AA25" s="1094"/>
      <c r="AB25" s="1094"/>
      <c r="AC25" s="1094"/>
      <c r="AD25" s="1094"/>
      <c r="AE25" s="1094"/>
      <c r="AF25" s="1094"/>
      <c r="AG25" s="1094"/>
      <c r="AH25" s="1094"/>
      <c r="AI25" s="1094"/>
      <c r="AJ25" s="1094"/>
      <c r="AK25" s="1094"/>
      <c r="AL25" s="1094"/>
      <c r="AM25" s="1094"/>
      <c r="AN25" s="1094"/>
      <c r="AO25" s="1094"/>
      <c r="AP25" s="1094"/>
      <c r="AQ25" s="1094"/>
      <c r="AR25" s="1094"/>
      <c r="AS25" s="1094"/>
      <c r="AT25" s="1094"/>
      <c r="AU25" s="1094"/>
      <c r="AV25" s="1094"/>
      <c r="AW25" s="1094"/>
      <c r="AX25" s="1094"/>
      <c r="AY25" s="1094"/>
      <c r="AZ25" s="1094"/>
      <c r="BA25" s="1094"/>
      <c r="BB25" s="1094"/>
      <c r="BC25" s="1094"/>
      <c r="BD25" s="1094"/>
      <c r="BE25" s="1094"/>
      <c r="BF25" s="1094"/>
      <c r="BG25" s="1094"/>
      <c r="BH25" s="1094"/>
      <c r="BI25" s="1094"/>
      <c r="BJ25" s="214"/>
      <c r="BK25" s="214"/>
      <c r="BL25" s="214"/>
      <c r="BM25" s="214"/>
      <c r="BN25" s="214"/>
      <c r="BO25" s="223"/>
      <c r="BP25" s="223"/>
      <c r="BQ25" s="220">
        <v>19</v>
      </c>
      <c r="BR25" s="221"/>
      <c r="BS25" s="1027"/>
      <c r="BT25" s="1028"/>
      <c r="BU25" s="1028"/>
      <c r="BV25" s="1028"/>
      <c r="BW25" s="1028"/>
      <c r="BX25" s="1028"/>
      <c r="BY25" s="1028"/>
      <c r="BZ25" s="1028"/>
      <c r="CA25" s="1028"/>
      <c r="CB25" s="1028"/>
      <c r="CC25" s="1028"/>
      <c r="CD25" s="1028"/>
      <c r="CE25" s="1028"/>
      <c r="CF25" s="1028"/>
      <c r="CG25" s="1049"/>
      <c r="CH25" s="1024"/>
      <c r="CI25" s="1025"/>
      <c r="CJ25" s="1025"/>
      <c r="CK25" s="1025"/>
      <c r="CL25" s="1026"/>
      <c r="CM25" s="1024"/>
      <c r="CN25" s="1025"/>
      <c r="CO25" s="1025"/>
      <c r="CP25" s="1025"/>
      <c r="CQ25" s="1026"/>
      <c r="CR25" s="1024"/>
      <c r="CS25" s="1025"/>
      <c r="CT25" s="1025"/>
      <c r="CU25" s="1025"/>
      <c r="CV25" s="1026"/>
      <c r="CW25" s="1024"/>
      <c r="CX25" s="1025"/>
      <c r="CY25" s="1025"/>
      <c r="CZ25" s="1025"/>
      <c r="DA25" s="1026"/>
      <c r="DB25" s="1024"/>
      <c r="DC25" s="1025"/>
      <c r="DD25" s="1025"/>
      <c r="DE25" s="1025"/>
      <c r="DF25" s="1026"/>
      <c r="DG25" s="1024"/>
      <c r="DH25" s="1025"/>
      <c r="DI25" s="1025"/>
      <c r="DJ25" s="1025"/>
      <c r="DK25" s="1026"/>
      <c r="DL25" s="1024"/>
      <c r="DM25" s="1025"/>
      <c r="DN25" s="1025"/>
      <c r="DO25" s="1025"/>
      <c r="DP25" s="1026"/>
      <c r="DQ25" s="1024"/>
      <c r="DR25" s="1025"/>
      <c r="DS25" s="1025"/>
      <c r="DT25" s="1025"/>
      <c r="DU25" s="1026"/>
      <c r="DV25" s="1027"/>
      <c r="DW25" s="1028"/>
      <c r="DX25" s="1028"/>
      <c r="DY25" s="1028"/>
      <c r="DZ25" s="1029"/>
      <c r="EA25" s="212"/>
    </row>
    <row r="26" spans="1:131" ht="26.25" customHeight="1" x14ac:dyDescent="0.2">
      <c r="A26" s="1030" t="s">
        <v>358</v>
      </c>
      <c r="B26" s="1031"/>
      <c r="C26" s="1031"/>
      <c r="D26" s="1031"/>
      <c r="E26" s="1031"/>
      <c r="F26" s="1031"/>
      <c r="G26" s="1031"/>
      <c r="H26" s="1031"/>
      <c r="I26" s="1031"/>
      <c r="J26" s="1031"/>
      <c r="K26" s="1031"/>
      <c r="L26" s="1031"/>
      <c r="M26" s="1031"/>
      <c r="N26" s="1031"/>
      <c r="O26" s="1031"/>
      <c r="P26" s="1032"/>
      <c r="Q26" s="1036" t="s">
        <v>382</v>
      </c>
      <c r="R26" s="1037"/>
      <c r="S26" s="1037"/>
      <c r="T26" s="1037"/>
      <c r="U26" s="1038"/>
      <c r="V26" s="1036" t="s">
        <v>383</v>
      </c>
      <c r="W26" s="1037"/>
      <c r="X26" s="1037"/>
      <c r="Y26" s="1037"/>
      <c r="Z26" s="1038"/>
      <c r="AA26" s="1036" t="s">
        <v>384</v>
      </c>
      <c r="AB26" s="1037"/>
      <c r="AC26" s="1037"/>
      <c r="AD26" s="1037"/>
      <c r="AE26" s="1037"/>
      <c r="AF26" s="1090" t="s">
        <v>385</v>
      </c>
      <c r="AG26" s="1043"/>
      <c r="AH26" s="1043"/>
      <c r="AI26" s="1043"/>
      <c r="AJ26" s="1091"/>
      <c r="AK26" s="1037" t="s">
        <v>386</v>
      </c>
      <c r="AL26" s="1037"/>
      <c r="AM26" s="1037"/>
      <c r="AN26" s="1037"/>
      <c r="AO26" s="1038"/>
      <c r="AP26" s="1036" t="s">
        <v>387</v>
      </c>
      <c r="AQ26" s="1037"/>
      <c r="AR26" s="1037"/>
      <c r="AS26" s="1037"/>
      <c r="AT26" s="1038"/>
      <c r="AU26" s="1036" t="s">
        <v>388</v>
      </c>
      <c r="AV26" s="1037"/>
      <c r="AW26" s="1037"/>
      <c r="AX26" s="1037"/>
      <c r="AY26" s="1038"/>
      <c r="AZ26" s="1036" t="s">
        <v>389</v>
      </c>
      <c r="BA26" s="1037"/>
      <c r="BB26" s="1037"/>
      <c r="BC26" s="1037"/>
      <c r="BD26" s="1038"/>
      <c r="BE26" s="1036" t="s">
        <v>365</v>
      </c>
      <c r="BF26" s="1037"/>
      <c r="BG26" s="1037"/>
      <c r="BH26" s="1037"/>
      <c r="BI26" s="1050"/>
      <c r="BJ26" s="214"/>
      <c r="BK26" s="214"/>
      <c r="BL26" s="214"/>
      <c r="BM26" s="214"/>
      <c r="BN26" s="214"/>
      <c r="BO26" s="223"/>
      <c r="BP26" s="223"/>
      <c r="BQ26" s="220">
        <v>20</v>
      </c>
      <c r="BR26" s="221"/>
      <c r="BS26" s="1027"/>
      <c r="BT26" s="1028"/>
      <c r="BU26" s="1028"/>
      <c r="BV26" s="1028"/>
      <c r="BW26" s="1028"/>
      <c r="BX26" s="1028"/>
      <c r="BY26" s="1028"/>
      <c r="BZ26" s="1028"/>
      <c r="CA26" s="1028"/>
      <c r="CB26" s="1028"/>
      <c r="CC26" s="1028"/>
      <c r="CD26" s="1028"/>
      <c r="CE26" s="1028"/>
      <c r="CF26" s="1028"/>
      <c r="CG26" s="1049"/>
      <c r="CH26" s="1024"/>
      <c r="CI26" s="1025"/>
      <c r="CJ26" s="1025"/>
      <c r="CK26" s="1025"/>
      <c r="CL26" s="1026"/>
      <c r="CM26" s="1024"/>
      <c r="CN26" s="1025"/>
      <c r="CO26" s="1025"/>
      <c r="CP26" s="1025"/>
      <c r="CQ26" s="1026"/>
      <c r="CR26" s="1024"/>
      <c r="CS26" s="1025"/>
      <c r="CT26" s="1025"/>
      <c r="CU26" s="1025"/>
      <c r="CV26" s="1026"/>
      <c r="CW26" s="1024"/>
      <c r="CX26" s="1025"/>
      <c r="CY26" s="1025"/>
      <c r="CZ26" s="1025"/>
      <c r="DA26" s="1026"/>
      <c r="DB26" s="1024"/>
      <c r="DC26" s="1025"/>
      <c r="DD26" s="1025"/>
      <c r="DE26" s="1025"/>
      <c r="DF26" s="1026"/>
      <c r="DG26" s="1024"/>
      <c r="DH26" s="1025"/>
      <c r="DI26" s="1025"/>
      <c r="DJ26" s="1025"/>
      <c r="DK26" s="1026"/>
      <c r="DL26" s="1024"/>
      <c r="DM26" s="1025"/>
      <c r="DN26" s="1025"/>
      <c r="DO26" s="1025"/>
      <c r="DP26" s="1026"/>
      <c r="DQ26" s="1024"/>
      <c r="DR26" s="1025"/>
      <c r="DS26" s="1025"/>
      <c r="DT26" s="1025"/>
      <c r="DU26" s="1026"/>
      <c r="DV26" s="1027"/>
      <c r="DW26" s="1028"/>
      <c r="DX26" s="1028"/>
      <c r="DY26" s="1028"/>
      <c r="DZ26" s="1029"/>
      <c r="EA26" s="212"/>
    </row>
    <row r="27" spans="1:131" ht="26.25" customHeight="1" thickBot="1" x14ac:dyDescent="0.25">
      <c r="A27" s="1033"/>
      <c r="B27" s="1034"/>
      <c r="C27" s="1034"/>
      <c r="D27" s="1034"/>
      <c r="E27" s="1034"/>
      <c r="F27" s="1034"/>
      <c r="G27" s="1034"/>
      <c r="H27" s="1034"/>
      <c r="I27" s="1034"/>
      <c r="J27" s="1034"/>
      <c r="K27" s="1034"/>
      <c r="L27" s="1034"/>
      <c r="M27" s="1034"/>
      <c r="N27" s="1034"/>
      <c r="O27" s="1034"/>
      <c r="P27" s="1035"/>
      <c r="Q27" s="1039"/>
      <c r="R27" s="1040"/>
      <c r="S27" s="1040"/>
      <c r="T27" s="1040"/>
      <c r="U27" s="1041"/>
      <c r="V27" s="1039"/>
      <c r="W27" s="1040"/>
      <c r="X27" s="1040"/>
      <c r="Y27" s="1040"/>
      <c r="Z27" s="1041"/>
      <c r="AA27" s="1039"/>
      <c r="AB27" s="1040"/>
      <c r="AC27" s="1040"/>
      <c r="AD27" s="1040"/>
      <c r="AE27" s="1040"/>
      <c r="AF27" s="1092"/>
      <c r="AG27" s="1046"/>
      <c r="AH27" s="1046"/>
      <c r="AI27" s="1046"/>
      <c r="AJ27" s="1093"/>
      <c r="AK27" s="1040"/>
      <c r="AL27" s="1040"/>
      <c r="AM27" s="1040"/>
      <c r="AN27" s="1040"/>
      <c r="AO27" s="1041"/>
      <c r="AP27" s="1039"/>
      <c r="AQ27" s="1040"/>
      <c r="AR27" s="1040"/>
      <c r="AS27" s="1040"/>
      <c r="AT27" s="1041"/>
      <c r="AU27" s="1039"/>
      <c r="AV27" s="1040"/>
      <c r="AW27" s="1040"/>
      <c r="AX27" s="1040"/>
      <c r="AY27" s="1041"/>
      <c r="AZ27" s="1039"/>
      <c r="BA27" s="1040"/>
      <c r="BB27" s="1040"/>
      <c r="BC27" s="1040"/>
      <c r="BD27" s="1041"/>
      <c r="BE27" s="1039"/>
      <c r="BF27" s="1040"/>
      <c r="BG27" s="1040"/>
      <c r="BH27" s="1040"/>
      <c r="BI27" s="1051"/>
      <c r="BJ27" s="214"/>
      <c r="BK27" s="214"/>
      <c r="BL27" s="214"/>
      <c r="BM27" s="214"/>
      <c r="BN27" s="214"/>
      <c r="BO27" s="223"/>
      <c r="BP27" s="223"/>
      <c r="BQ27" s="220">
        <v>21</v>
      </c>
      <c r="BR27" s="221"/>
      <c r="BS27" s="1027"/>
      <c r="BT27" s="1028"/>
      <c r="BU27" s="1028"/>
      <c r="BV27" s="1028"/>
      <c r="BW27" s="1028"/>
      <c r="BX27" s="1028"/>
      <c r="BY27" s="1028"/>
      <c r="BZ27" s="1028"/>
      <c r="CA27" s="1028"/>
      <c r="CB27" s="1028"/>
      <c r="CC27" s="1028"/>
      <c r="CD27" s="1028"/>
      <c r="CE27" s="1028"/>
      <c r="CF27" s="1028"/>
      <c r="CG27" s="1049"/>
      <c r="CH27" s="1024"/>
      <c r="CI27" s="1025"/>
      <c r="CJ27" s="1025"/>
      <c r="CK27" s="1025"/>
      <c r="CL27" s="1026"/>
      <c r="CM27" s="1024"/>
      <c r="CN27" s="1025"/>
      <c r="CO27" s="1025"/>
      <c r="CP27" s="1025"/>
      <c r="CQ27" s="1026"/>
      <c r="CR27" s="1024"/>
      <c r="CS27" s="1025"/>
      <c r="CT27" s="1025"/>
      <c r="CU27" s="1025"/>
      <c r="CV27" s="1026"/>
      <c r="CW27" s="1024"/>
      <c r="CX27" s="1025"/>
      <c r="CY27" s="1025"/>
      <c r="CZ27" s="1025"/>
      <c r="DA27" s="1026"/>
      <c r="DB27" s="1024"/>
      <c r="DC27" s="1025"/>
      <c r="DD27" s="1025"/>
      <c r="DE27" s="1025"/>
      <c r="DF27" s="1026"/>
      <c r="DG27" s="1024"/>
      <c r="DH27" s="1025"/>
      <c r="DI27" s="1025"/>
      <c r="DJ27" s="1025"/>
      <c r="DK27" s="1026"/>
      <c r="DL27" s="1024"/>
      <c r="DM27" s="1025"/>
      <c r="DN27" s="1025"/>
      <c r="DO27" s="1025"/>
      <c r="DP27" s="1026"/>
      <c r="DQ27" s="1024"/>
      <c r="DR27" s="1025"/>
      <c r="DS27" s="1025"/>
      <c r="DT27" s="1025"/>
      <c r="DU27" s="1026"/>
      <c r="DV27" s="1027"/>
      <c r="DW27" s="1028"/>
      <c r="DX27" s="1028"/>
      <c r="DY27" s="1028"/>
      <c r="DZ27" s="1029"/>
      <c r="EA27" s="212"/>
    </row>
    <row r="28" spans="1:131" ht="26.25" customHeight="1" thickTop="1" x14ac:dyDescent="0.2">
      <c r="A28" s="224">
        <v>1</v>
      </c>
      <c r="B28" s="1082" t="s">
        <v>390</v>
      </c>
      <c r="C28" s="1083"/>
      <c r="D28" s="1083"/>
      <c r="E28" s="1083"/>
      <c r="F28" s="1083"/>
      <c r="G28" s="1083"/>
      <c r="H28" s="1083"/>
      <c r="I28" s="1083"/>
      <c r="J28" s="1083"/>
      <c r="K28" s="1083"/>
      <c r="L28" s="1083"/>
      <c r="M28" s="1083"/>
      <c r="N28" s="1083"/>
      <c r="O28" s="1083"/>
      <c r="P28" s="1084"/>
      <c r="Q28" s="1085">
        <v>2888</v>
      </c>
      <c r="R28" s="1086"/>
      <c r="S28" s="1086"/>
      <c r="T28" s="1086"/>
      <c r="U28" s="1086"/>
      <c r="V28" s="1086">
        <v>2875</v>
      </c>
      <c r="W28" s="1086"/>
      <c r="X28" s="1086"/>
      <c r="Y28" s="1086"/>
      <c r="Z28" s="1086"/>
      <c r="AA28" s="1086">
        <v>13</v>
      </c>
      <c r="AB28" s="1086"/>
      <c r="AC28" s="1086"/>
      <c r="AD28" s="1086"/>
      <c r="AE28" s="1087"/>
      <c r="AF28" s="1088">
        <v>13</v>
      </c>
      <c r="AG28" s="1086"/>
      <c r="AH28" s="1086"/>
      <c r="AI28" s="1086"/>
      <c r="AJ28" s="1089"/>
      <c r="AK28" s="1077">
        <v>260</v>
      </c>
      <c r="AL28" s="1078"/>
      <c r="AM28" s="1078"/>
      <c r="AN28" s="1078"/>
      <c r="AO28" s="1078"/>
      <c r="AP28" s="1078" t="s">
        <v>554</v>
      </c>
      <c r="AQ28" s="1078"/>
      <c r="AR28" s="1078"/>
      <c r="AS28" s="1078"/>
      <c r="AT28" s="1078"/>
      <c r="AU28" s="1078" t="s">
        <v>554</v>
      </c>
      <c r="AV28" s="1078"/>
      <c r="AW28" s="1078"/>
      <c r="AX28" s="1078"/>
      <c r="AY28" s="1078"/>
      <c r="AZ28" s="1079"/>
      <c r="BA28" s="1079"/>
      <c r="BB28" s="1079"/>
      <c r="BC28" s="1079"/>
      <c r="BD28" s="1079"/>
      <c r="BE28" s="1080"/>
      <c r="BF28" s="1080"/>
      <c r="BG28" s="1080"/>
      <c r="BH28" s="1080"/>
      <c r="BI28" s="1081"/>
      <c r="BJ28" s="214"/>
      <c r="BK28" s="214"/>
      <c r="BL28" s="214"/>
      <c r="BM28" s="214"/>
      <c r="BN28" s="214"/>
      <c r="BO28" s="223"/>
      <c r="BP28" s="223"/>
      <c r="BQ28" s="220">
        <v>22</v>
      </c>
      <c r="BR28" s="221"/>
      <c r="BS28" s="1027"/>
      <c r="BT28" s="1028"/>
      <c r="BU28" s="1028"/>
      <c r="BV28" s="1028"/>
      <c r="BW28" s="1028"/>
      <c r="BX28" s="1028"/>
      <c r="BY28" s="1028"/>
      <c r="BZ28" s="1028"/>
      <c r="CA28" s="1028"/>
      <c r="CB28" s="1028"/>
      <c r="CC28" s="1028"/>
      <c r="CD28" s="1028"/>
      <c r="CE28" s="1028"/>
      <c r="CF28" s="1028"/>
      <c r="CG28" s="1049"/>
      <c r="CH28" s="1024"/>
      <c r="CI28" s="1025"/>
      <c r="CJ28" s="1025"/>
      <c r="CK28" s="1025"/>
      <c r="CL28" s="1026"/>
      <c r="CM28" s="1024"/>
      <c r="CN28" s="1025"/>
      <c r="CO28" s="1025"/>
      <c r="CP28" s="1025"/>
      <c r="CQ28" s="1026"/>
      <c r="CR28" s="1024"/>
      <c r="CS28" s="1025"/>
      <c r="CT28" s="1025"/>
      <c r="CU28" s="1025"/>
      <c r="CV28" s="1026"/>
      <c r="CW28" s="1024"/>
      <c r="CX28" s="1025"/>
      <c r="CY28" s="1025"/>
      <c r="CZ28" s="1025"/>
      <c r="DA28" s="1026"/>
      <c r="DB28" s="1024"/>
      <c r="DC28" s="1025"/>
      <c r="DD28" s="1025"/>
      <c r="DE28" s="1025"/>
      <c r="DF28" s="1026"/>
      <c r="DG28" s="1024"/>
      <c r="DH28" s="1025"/>
      <c r="DI28" s="1025"/>
      <c r="DJ28" s="1025"/>
      <c r="DK28" s="1026"/>
      <c r="DL28" s="1024"/>
      <c r="DM28" s="1025"/>
      <c r="DN28" s="1025"/>
      <c r="DO28" s="1025"/>
      <c r="DP28" s="1026"/>
      <c r="DQ28" s="1024"/>
      <c r="DR28" s="1025"/>
      <c r="DS28" s="1025"/>
      <c r="DT28" s="1025"/>
      <c r="DU28" s="1026"/>
      <c r="DV28" s="1027"/>
      <c r="DW28" s="1028"/>
      <c r="DX28" s="1028"/>
      <c r="DY28" s="1028"/>
      <c r="DZ28" s="1029"/>
      <c r="EA28" s="212"/>
    </row>
    <row r="29" spans="1:131" ht="26.25" customHeight="1" x14ac:dyDescent="0.2">
      <c r="A29" s="224">
        <v>2</v>
      </c>
      <c r="B29" s="1065" t="s">
        <v>391</v>
      </c>
      <c r="C29" s="1066"/>
      <c r="D29" s="1066"/>
      <c r="E29" s="1066"/>
      <c r="F29" s="1066"/>
      <c r="G29" s="1066"/>
      <c r="H29" s="1066"/>
      <c r="I29" s="1066"/>
      <c r="J29" s="1066"/>
      <c r="K29" s="1066"/>
      <c r="L29" s="1066"/>
      <c r="M29" s="1066"/>
      <c r="N29" s="1066"/>
      <c r="O29" s="1066"/>
      <c r="P29" s="1067"/>
      <c r="Q29" s="1073">
        <v>3053</v>
      </c>
      <c r="R29" s="1074"/>
      <c r="S29" s="1074"/>
      <c r="T29" s="1074"/>
      <c r="U29" s="1074"/>
      <c r="V29" s="1074">
        <v>2912</v>
      </c>
      <c r="W29" s="1074"/>
      <c r="X29" s="1074"/>
      <c r="Y29" s="1074"/>
      <c r="Z29" s="1074"/>
      <c r="AA29" s="1074">
        <v>141</v>
      </c>
      <c r="AB29" s="1074"/>
      <c r="AC29" s="1074"/>
      <c r="AD29" s="1074"/>
      <c r="AE29" s="1075"/>
      <c r="AF29" s="1070">
        <v>141</v>
      </c>
      <c r="AG29" s="1071"/>
      <c r="AH29" s="1071"/>
      <c r="AI29" s="1071"/>
      <c r="AJ29" s="1072"/>
      <c r="AK29" s="1015">
        <v>463</v>
      </c>
      <c r="AL29" s="1006"/>
      <c r="AM29" s="1006"/>
      <c r="AN29" s="1006"/>
      <c r="AO29" s="1006"/>
      <c r="AP29" s="1006" t="s">
        <v>554</v>
      </c>
      <c r="AQ29" s="1006"/>
      <c r="AR29" s="1006"/>
      <c r="AS29" s="1006"/>
      <c r="AT29" s="1006"/>
      <c r="AU29" s="1006" t="s">
        <v>554</v>
      </c>
      <c r="AV29" s="1006"/>
      <c r="AW29" s="1006"/>
      <c r="AX29" s="1006"/>
      <c r="AY29" s="1006"/>
      <c r="AZ29" s="1076"/>
      <c r="BA29" s="1076"/>
      <c r="BB29" s="1076"/>
      <c r="BC29" s="1076"/>
      <c r="BD29" s="1076"/>
      <c r="BE29" s="1007"/>
      <c r="BF29" s="1007"/>
      <c r="BG29" s="1007"/>
      <c r="BH29" s="1007"/>
      <c r="BI29" s="1008"/>
      <c r="BJ29" s="214"/>
      <c r="BK29" s="214"/>
      <c r="BL29" s="214"/>
      <c r="BM29" s="214"/>
      <c r="BN29" s="214"/>
      <c r="BO29" s="223"/>
      <c r="BP29" s="223"/>
      <c r="BQ29" s="220">
        <v>23</v>
      </c>
      <c r="BR29" s="221"/>
      <c r="BS29" s="1027"/>
      <c r="BT29" s="1028"/>
      <c r="BU29" s="1028"/>
      <c r="BV29" s="1028"/>
      <c r="BW29" s="1028"/>
      <c r="BX29" s="1028"/>
      <c r="BY29" s="1028"/>
      <c r="BZ29" s="1028"/>
      <c r="CA29" s="1028"/>
      <c r="CB29" s="1028"/>
      <c r="CC29" s="1028"/>
      <c r="CD29" s="1028"/>
      <c r="CE29" s="1028"/>
      <c r="CF29" s="1028"/>
      <c r="CG29" s="1049"/>
      <c r="CH29" s="1024"/>
      <c r="CI29" s="1025"/>
      <c r="CJ29" s="1025"/>
      <c r="CK29" s="1025"/>
      <c r="CL29" s="1026"/>
      <c r="CM29" s="1024"/>
      <c r="CN29" s="1025"/>
      <c r="CO29" s="1025"/>
      <c r="CP29" s="1025"/>
      <c r="CQ29" s="1026"/>
      <c r="CR29" s="1024"/>
      <c r="CS29" s="1025"/>
      <c r="CT29" s="1025"/>
      <c r="CU29" s="1025"/>
      <c r="CV29" s="1026"/>
      <c r="CW29" s="1024"/>
      <c r="CX29" s="1025"/>
      <c r="CY29" s="1025"/>
      <c r="CZ29" s="1025"/>
      <c r="DA29" s="1026"/>
      <c r="DB29" s="1024"/>
      <c r="DC29" s="1025"/>
      <c r="DD29" s="1025"/>
      <c r="DE29" s="1025"/>
      <c r="DF29" s="1026"/>
      <c r="DG29" s="1024"/>
      <c r="DH29" s="1025"/>
      <c r="DI29" s="1025"/>
      <c r="DJ29" s="1025"/>
      <c r="DK29" s="1026"/>
      <c r="DL29" s="1024"/>
      <c r="DM29" s="1025"/>
      <c r="DN29" s="1025"/>
      <c r="DO29" s="1025"/>
      <c r="DP29" s="1026"/>
      <c r="DQ29" s="1024"/>
      <c r="DR29" s="1025"/>
      <c r="DS29" s="1025"/>
      <c r="DT29" s="1025"/>
      <c r="DU29" s="1026"/>
      <c r="DV29" s="1027"/>
      <c r="DW29" s="1028"/>
      <c r="DX29" s="1028"/>
      <c r="DY29" s="1028"/>
      <c r="DZ29" s="1029"/>
      <c r="EA29" s="212"/>
    </row>
    <row r="30" spans="1:131" ht="26.25" customHeight="1" x14ac:dyDescent="0.2">
      <c r="A30" s="224">
        <v>3</v>
      </c>
      <c r="B30" s="1065" t="s">
        <v>392</v>
      </c>
      <c r="C30" s="1066"/>
      <c r="D30" s="1066"/>
      <c r="E30" s="1066"/>
      <c r="F30" s="1066"/>
      <c r="G30" s="1066"/>
      <c r="H30" s="1066"/>
      <c r="I30" s="1066"/>
      <c r="J30" s="1066"/>
      <c r="K30" s="1066"/>
      <c r="L30" s="1066"/>
      <c r="M30" s="1066"/>
      <c r="N30" s="1066"/>
      <c r="O30" s="1066"/>
      <c r="P30" s="1067"/>
      <c r="Q30" s="1073">
        <v>687</v>
      </c>
      <c r="R30" s="1074"/>
      <c r="S30" s="1074"/>
      <c r="T30" s="1074"/>
      <c r="U30" s="1074"/>
      <c r="V30" s="1074">
        <v>686</v>
      </c>
      <c r="W30" s="1074"/>
      <c r="X30" s="1074"/>
      <c r="Y30" s="1074"/>
      <c r="Z30" s="1074"/>
      <c r="AA30" s="1074">
        <v>1</v>
      </c>
      <c r="AB30" s="1074"/>
      <c r="AC30" s="1074"/>
      <c r="AD30" s="1074"/>
      <c r="AE30" s="1075"/>
      <c r="AF30" s="1070">
        <v>1</v>
      </c>
      <c r="AG30" s="1071"/>
      <c r="AH30" s="1071"/>
      <c r="AI30" s="1071"/>
      <c r="AJ30" s="1072"/>
      <c r="AK30" s="1015">
        <v>96</v>
      </c>
      <c r="AL30" s="1006"/>
      <c r="AM30" s="1006"/>
      <c r="AN30" s="1006"/>
      <c r="AO30" s="1006"/>
      <c r="AP30" s="1006" t="s">
        <v>554</v>
      </c>
      <c r="AQ30" s="1006"/>
      <c r="AR30" s="1006"/>
      <c r="AS30" s="1006"/>
      <c r="AT30" s="1006"/>
      <c r="AU30" s="1006" t="s">
        <v>554</v>
      </c>
      <c r="AV30" s="1006"/>
      <c r="AW30" s="1006"/>
      <c r="AX30" s="1006"/>
      <c r="AY30" s="1006"/>
      <c r="AZ30" s="1076"/>
      <c r="BA30" s="1076"/>
      <c r="BB30" s="1076"/>
      <c r="BC30" s="1076"/>
      <c r="BD30" s="1076"/>
      <c r="BE30" s="1007"/>
      <c r="BF30" s="1007"/>
      <c r="BG30" s="1007"/>
      <c r="BH30" s="1007"/>
      <c r="BI30" s="1008"/>
      <c r="BJ30" s="214"/>
      <c r="BK30" s="214"/>
      <c r="BL30" s="214"/>
      <c r="BM30" s="214"/>
      <c r="BN30" s="214"/>
      <c r="BO30" s="223"/>
      <c r="BP30" s="223"/>
      <c r="BQ30" s="220">
        <v>24</v>
      </c>
      <c r="BR30" s="221"/>
      <c r="BS30" s="1027"/>
      <c r="BT30" s="1028"/>
      <c r="BU30" s="1028"/>
      <c r="BV30" s="1028"/>
      <c r="BW30" s="1028"/>
      <c r="BX30" s="1028"/>
      <c r="BY30" s="1028"/>
      <c r="BZ30" s="1028"/>
      <c r="CA30" s="1028"/>
      <c r="CB30" s="1028"/>
      <c r="CC30" s="1028"/>
      <c r="CD30" s="1028"/>
      <c r="CE30" s="1028"/>
      <c r="CF30" s="1028"/>
      <c r="CG30" s="1049"/>
      <c r="CH30" s="1024"/>
      <c r="CI30" s="1025"/>
      <c r="CJ30" s="1025"/>
      <c r="CK30" s="1025"/>
      <c r="CL30" s="1026"/>
      <c r="CM30" s="1024"/>
      <c r="CN30" s="1025"/>
      <c r="CO30" s="1025"/>
      <c r="CP30" s="1025"/>
      <c r="CQ30" s="1026"/>
      <c r="CR30" s="1024"/>
      <c r="CS30" s="1025"/>
      <c r="CT30" s="1025"/>
      <c r="CU30" s="1025"/>
      <c r="CV30" s="1026"/>
      <c r="CW30" s="1024"/>
      <c r="CX30" s="1025"/>
      <c r="CY30" s="1025"/>
      <c r="CZ30" s="1025"/>
      <c r="DA30" s="1026"/>
      <c r="DB30" s="1024"/>
      <c r="DC30" s="1025"/>
      <c r="DD30" s="1025"/>
      <c r="DE30" s="1025"/>
      <c r="DF30" s="1026"/>
      <c r="DG30" s="1024"/>
      <c r="DH30" s="1025"/>
      <c r="DI30" s="1025"/>
      <c r="DJ30" s="1025"/>
      <c r="DK30" s="1026"/>
      <c r="DL30" s="1024"/>
      <c r="DM30" s="1025"/>
      <c r="DN30" s="1025"/>
      <c r="DO30" s="1025"/>
      <c r="DP30" s="1026"/>
      <c r="DQ30" s="1024"/>
      <c r="DR30" s="1025"/>
      <c r="DS30" s="1025"/>
      <c r="DT30" s="1025"/>
      <c r="DU30" s="1026"/>
      <c r="DV30" s="1027"/>
      <c r="DW30" s="1028"/>
      <c r="DX30" s="1028"/>
      <c r="DY30" s="1028"/>
      <c r="DZ30" s="1029"/>
      <c r="EA30" s="212"/>
    </row>
    <row r="31" spans="1:131" ht="26.25" customHeight="1" x14ac:dyDescent="0.2">
      <c r="A31" s="224">
        <v>4</v>
      </c>
      <c r="B31" s="1065" t="s">
        <v>393</v>
      </c>
      <c r="C31" s="1066"/>
      <c r="D31" s="1066"/>
      <c r="E31" s="1066"/>
      <c r="F31" s="1066"/>
      <c r="G31" s="1066"/>
      <c r="H31" s="1066"/>
      <c r="I31" s="1066"/>
      <c r="J31" s="1066"/>
      <c r="K31" s="1066"/>
      <c r="L31" s="1066"/>
      <c r="M31" s="1066"/>
      <c r="N31" s="1066"/>
      <c r="O31" s="1066"/>
      <c r="P31" s="1067"/>
      <c r="Q31" s="1073">
        <v>452</v>
      </c>
      <c r="R31" s="1074"/>
      <c r="S31" s="1074"/>
      <c r="T31" s="1074"/>
      <c r="U31" s="1074"/>
      <c r="V31" s="1074">
        <v>434</v>
      </c>
      <c r="W31" s="1074"/>
      <c r="X31" s="1074"/>
      <c r="Y31" s="1074"/>
      <c r="Z31" s="1074"/>
      <c r="AA31" s="1074">
        <v>18</v>
      </c>
      <c r="AB31" s="1074"/>
      <c r="AC31" s="1074"/>
      <c r="AD31" s="1074"/>
      <c r="AE31" s="1075"/>
      <c r="AF31" s="1070">
        <v>217</v>
      </c>
      <c r="AG31" s="1071"/>
      <c r="AH31" s="1071"/>
      <c r="AI31" s="1071"/>
      <c r="AJ31" s="1072"/>
      <c r="AK31" s="1015">
        <v>427</v>
      </c>
      <c r="AL31" s="1006"/>
      <c r="AM31" s="1006"/>
      <c r="AN31" s="1006"/>
      <c r="AO31" s="1006"/>
      <c r="AP31" s="1006">
        <v>3094</v>
      </c>
      <c r="AQ31" s="1006"/>
      <c r="AR31" s="1006"/>
      <c r="AS31" s="1006"/>
      <c r="AT31" s="1006"/>
      <c r="AU31" s="1006">
        <v>2314</v>
      </c>
      <c r="AV31" s="1006"/>
      <c r="AW31" s="1006"/>
      <c r="AX31" s="1006"/>
      <c r="AY31" s="1006"/>
      <c r="AZ31" s="1076"/>
      <c r="BA31" s="1076"/>
      <c r="BB31" s="1076"/>
      <c r="BC31" s="1076"/>
      <c r="BD31" s="1076"/>
      <c r="BE31" s="1007" t="s">
        <v>394</v>
      </c>
      <c r="BF31" s="1007"/>
      <c r="BG31" s="1007"/>
      <c r="BH31" s="1007"/>
      <c r="BI31" s="1008"/>
      <c r="BJ31" s="214"/>
      <c r="BK31" s="214"/>
      <c r="BL31" s="214"/>
      <c r="BM31" s="214"/>
      <c r="BN31" s="214"/>
      <c r="BO31" s="223"/>
      <c r="BP31" s="223"/>
      <c r="BQ31" s="220">
        <v>25</v>
      </c>
      <c r="BR31" s="221"/>
      <c r="BS31" s="1027"/>
      <c r="BT31" s="1028"/>
      <c r="BU31" s="1028"/>
      <c r="BV31" s="1028"/>
      <c r="BW31" s="1028"/>
      <c r="BX31" s="1028"/>
      <c r="BY31" s="1028"/>
      <c r="BZ31" s="1028"/>
      <c r="CA31" s="1028"/>
      <c r="CB31" s="1028"/>
      <c r="CC31" s="1028"/>
      <c r="CD31" s="1028"/>
      <c r="CE31" s="1028"/>
      <c r="CF31" s="1028"/>
      <c r="CG31" s="1049"/>
      <c r="CH31" s="1024"/>
      <c r="CI31" s="1025"/>
      <c r="CJ31" s="1025"/>
      <c r="CK31" s="1025"/>
      <c r="CL31" s="1026"/>
      <c r="CM31" s="1024"/>
      <c r="CN31" s="1025"/>
      <c r="CO31" s="1025"/>
      <c r="CP31" s="1025"/>
      <c r="CQ31" s="1026"/>
      <c r="CR31" s="1024"/>
      <c r="CS31" s="1025"/>
      <c r="CT31" s="1025"/>
      <c r="CU31" s="1025"/>
      <c r="CV31" s="1026"/>
      <c r="CW31" s="1024"/>
      <c r="CX31" s="1025"/>
      <c r="CY31" s="1025"/>
      <c r="CZ31" s="1025"/>
      <c r="DA31" s="1026"/>
      <c r="DB31" s="1024"/>
      <c r="DC31" s="1025"/>
      <c r="DD31" s="1025"/>
      <c r="DE31" s="1025"/>
      <c r="DF31" s="1026"/>
      <c r="DG31" s="1024"/>
      <c r="DH31" s="1025"/>
      <c r="DI31" s="1025"/>
      <c r="DJ31" s="1025"/>
      <c r="DK31" s="1026"/>
      <c r="DL31" s="1024"/>
      <c r="DM31" s="1025"/>
      <c r="DN31" s="1025"/>
      <c r="DO31" s="1025"/>
      <c r="DP31" s="1026"/>
      <c r="DQ31" s="1024"/>
      <c r="DR31" s="1025"/>
      <c r="DS31" s="1025"/>
      <c r="DT31" s="1025"/>
      <c r="DU31" s="1026"/>
      <c r="DV31" s="1027"/>
      <c r="DW31" s="1028"/>
      <c r="DX31" s="1028"/>
      <c r="DY31" s="1028"/>
      <c r="DZ31" s="1029"/>
      <c r="EA31" s="212"/>
    </row>
    <row r="32" spans="1:131" ht="26.25" customHeight="1" x14ac:dyDescent="0.2">
      <c r="A32" s="224">
        <v>5</v>
      </c>
      <c r="B32" s="1065"/>
      <c r="C32" s="1066"/>
      <c r="D32" s="1066"/>
      <c r="E32" s="1066"/>
      <c r="F32" s="1066"/>
      <c r="G32" s="1066"/>
      <c r="H32" s="1066"/>
      <c r="I32" s="1066"/>
      <c r="J32" s="1066"/>
      <c r="K32" s="1066"/>
      <c r="L32" s="1066"/>
      <c r="M32" s="1066"/>
      <c r="N32" s="1066"/>
      <c r="O32" s="1066"/>
      <c r="P32" s="1067"/>
      <c r="Q32" s="1073"/>
      <c r="R32" s="1074"/>
      <c r="S32" s="1074"/>
      <c r="T32" s="1074"/>
      <c r="U32" s="1074"/>
      <c r="V32" s="1074"/>
      <c r="W32" s="1074"/>
      <c r="X32" s="1074"/>
      <c r="Y32" s="1074"/>
      <c r="Z32" s="1074"/>
      <c r="AA32" s="1074"/>
      <c r="AB32" s="1074"/>
      <c r="AC32" s="1074"/>
      <c r="AD32" s="1074"/>
      <c r="AE32" s="1075"/>
      <c r="AF32" s="1070"/>
      <c r="AG32" s="1071"/>
      <c r="AH32" s="1071"/>
      <c r="AI32" s="1071"/>
      <c r="AJ32" s="1072"/>
      <c r="AK32" s="1015"/>
      <c r="AL32" s="1006"/>
      <c r="AM32" s="1006"/>
      <c r="AN32" s="1006"/>
      <c r="AO32" s="1006"/>
      <c r="AP32" s="1006"/>
      <c r="AQ32" s="1006"/>
      <c r="AR32" s="1006"/>
      <c r="AS32" s="1006"/>
      <c r="AT32" s="1006"/>
      <c r="AU32" s="1006"/>
      <c r="AV32" s="1006"/>
      <c r="AW32" s="1006"/>
      <c r="AX32" s="1006"/>
      <c r="AY32" s="1006"/>
      <c r="AZ32" s="1076"/>
      <c r="BA32" s="1076"/>
      <c r="BB32" s="1076"/>
      <c r="BC32" s="1076"/>
      <c r="BD32" s="1076"/>
      <c r="BE32" s="1007"/>
      <c r="BF32" s="1007"/>
      <c r="BG32" s="1007"/>
      <c r="BH32" s="1007"/>
      <c r="BI32" s="1008"/>
      <c r="BJ32" s="214"/>
      <c r="BK32" s="214"/>
      <c r="BL32" s="214"/>
      <c r="BM32" s="214"/>
      <c r="BN32" s="214"/>
      <c r="BO32" s="223"/>
      <c r="BP32" s="223"/>
      <c r="BQ32" s="220">
        <v>26</v>
      </c>
      <c r="BR32" s="221"/>
      <c r="BS32" s="1027"/>
      <c r="BT32" s="1028"/>
      <c r="BU32" s="1028"/>
      <c r="BV32" s="1028"/>
      <c r="BW32" s="1028"/>
      <c r="BX32" s="1028"/>
      <c r="BY32" s="1028"/>
      <c r="BZ32" s="1028"/>
      <c r="CA32" s="1028"/>
      <c r="CB32" s="1028"/>
      <c r="CC32" s="1028"/>
      <c r="CD32" s="1028"/>
      <c r="CE32" s="1028"/>
      <c r="CF32" s="1028"/>
      <c r="CG32" s="1049"/>
      <c r="CH32" s="1024"/>
      <c r="CI32" s="1025"/>
      <c r="CJ32" s="1025"/>
      <c r="CK32" s="1025"/>
      <c r="CL32" s="1026"/>
      <c r="CM32" s="1024"/>
      <c r="CN32" s="1025"/>
      <c r="CO32" s="1025"/>
      <c r="CP32" s="1025"/>
      <c r="CQ32" s="1026"/>
      <c r="CR32" s="1024"/>
      <c r="CS32" s="1025"/>
      <c r="CT32" s="1025"/>
      <c r="CU32" s="1025"/>
      <c r="CV32" s="1026"/>
      <c r="CW32" s="1024"/>
      <c r="CX32" s="1025"/>
      <c r="CY32" s="1025"/>
      <c r="CZ32" s="1025"/>
      <c r="DA32" s="1026"/>
      <c r="DB32" s="1024"/>
      <c r="DC32" s="1025"/>
      <c r="DD32" s="1025"/>
      <c r="DE32" s="1025"/>
      <c r="DF32" s="1026"/>
      <c r="DG32" s="1024"/>
      <c r="DH32" s="1025"/>
      <c r="DI32" s="1025"/>
      <c r="DJ32" s="1025"/>
      <c r="DK32" s="1026"/>
      <c r="DL32" s="1024"/>
      <c r="DM32" s="1025"/>
      <c r="DN32" s="1025"/>
      <c r="DO32" s="1025"/>
      <c r="DP32" s="1026"/>
      <c r="DQ32" s="1024"/>
      <c r="DR32" s="1025"/>
      <c r="DS32" s="1025"/>
      <c r="DT32" s="1025"/>
      <c r="DU32" s="1026"/>
      <c r="DV32" s="1027"/>
      <c r="DW32" s="1028"/>
      <c r="DX32" s="1028"/>
      <c r="DY32" s="1028"/>
      <c r="DZ32" s="1029"/>
      <c r="EA32" s="212"/>
    </row>
    <row r="33" spans="1:131" ht="26.25" customHeight="1" x14ac:dyDescent="0.2">
      <c r="A33" s="224">
        <v>6</v>
      </c>
      <c r="B33" s="1065"/>
      <c r="C33" s="1066"/>
      <c r="D33" s="1066"/>
      <c r="E33" s="1066"/>
      <c r="F33" s="1066"/>
      <c r="G33" s="1066"/>
      <c r="H33" s="1066"/>
      <c r="I33" s="1066"/>
      <c r="J33" s="1066"/>
      <c r="K33" s="1066"/>
      <c r="L33" s="1066"/>
      <c r="M33" s="1066"/>
      <c r="N33" s="1066"/>
      <c r="O33" s="1066"/>
      <c r="P33" s="1067"/>
      <c r="Q33" s="1073"/>
      <c r="R33" s="1074"/>
      <c r="S33" s="1074"/>
      <c r="T33" s="1074"/>
      <c r="U33" s="1074"/>
      <c r="V33" s="1074"/>
      <c r="W33" s="1074"/>
      <c r="X33" s="1074"/>
      <c r="Y33" s="1074"/>
      <c r="Z33" s="1074"/>
      <c r="AA33" s="1074"/>
      <c r="AB33" s="1074"/>
      <c r="AC33" s="1074"/>
      <c r="AD33" s="1074"/>
      <c r="AE33" s="1075"/>
      <c r="AF33" s="1070"/>
      <c r="AG33" s="1071"/>
      <c r="AH33" s="1071"/>
      <c r="AI33" s="1071"/>
      <c r="AJ33" s="1072"/>
      <c r="AK33" s="1015"/>
      <c r="AL33" s="1006"/>
      <c r="AM33" s="1006"/>
      <c r="AN33" s="1006"/>
      <c r="AO33" s="1006"/>
      <c r="AP33" s="1006"/>
      <c r="AQ33" s="1006"/>
      <c r="AR33" s="1006"/>
      <c r="AS33" s="1006"/>
      <c r="AT33" s="1006"/>
      <c r="AU33" s="1006"/>
      <c r="AV33" s="1006"/>
      <c r="AW33" s="1006"/>
      <c r="AX33" s="1006"/>
      <c r="AY33" s="1006"/>
      <c r="AZ33" s="1076"/>
      <c r="BA33" s="1076"/>
      <c r="BB33" s="1076"/>
      <c r="BC33" s="1076"/>
      <c r="BD33" s="1076"/>
      <c r="BE33" s="1007"/>
      <c r="BF33" s="1007"/>
      <c r="BG33" s="1007"/>
      <c r="BH33" s="1007"/>
      <c r="BI33" s="1008"/>
      <c r="BJ33" s="214"/>
      <c r="BK33" s="214"/>
      <c r="BL33" s="214"/>
      <c r="BM33" s="214"/>
      <c r="BN33" s="214"/>
      <c r="BO33" s="223"/>
      <c r="BP33" s="223"/>
      <c r="BQ33" s="220">
        <v>27</v>
      </c>
      <c r="BR33" s="221"/>
      <c r="BS33" s="1027"/>
      <c r="BT33" s="1028"/>
      <c r="BU33" s="1028"/>
      <c r="BV33" s="1028"/>
      <c r="BW33" s="1028"/>
      <c r="BX33" s="1028"/>
      <c r="BY33" s="1028"/>
      <c r="BZ33" s="1028"/>
      <c r="CA33" s="1028"/>
      <c r="CB33" s="1028"/>
      <c r="CC33" s="1028"/>
      <c r="CD33" s="1028"/>
      <c r="CE33" s="1028"/>
      <c r="CF33" s="1028"/>
      <c r="CG33" s="1049"/>
      <c r="CH33" s="1024"/>
      <c r="CI33" s="1025"/>
      <c r="CJ33" s="1025"/>
      <c r="CK33" s="1025"/>
      <c r="CL33" s="1026"/>
      <c r="CM33" s="1024"/>
      <c r="CN33" s="1025"/>
      <c r="CO33" s="1025"/>
      <c r="CP33" s="1025"/>
      <c r="CQ33" s="1026"/>
      <c r="CR33" s="1024"/>
      <c r="CS33" s="1025"/>
      <c r="CT33" s="1025"/>
      <c r="CU33" s="1025"/>
      <c r="CV33" s="1026"/>
      <c r="CW33" s="1024"/>
      <c r="CX33" s="1025"/>
      <c r="CY33" s="1025"/>
      <c r="CZ33" s="1025"/>
      <c r="DA33" s="1026"/>
      <c r="DB33" s="1024"/>
      <c r="DC33" s="1025"/>
      <c r="DD33" s="1025"/>
      <c r="DE33" s="1025"/>
      <c r="DF33" s="1026"/>
      <c r="DG33" s="1024"/>
      <c r="DH33" s="1025"/>
      <c r="DI33" s="1025"/>
      <c r="DJ33" s="1025"/>
      <c r="DK33" s="1026"/>
      <c r="DL33" s="1024"/>
      <c r="DM33" s="1025"/>
      <c r="DN33" s="1025"/>
      <c r="DO33" s="1025"/>
      <c r="DP33" s="1026"/>
      <c r="DQ33" s="1024"/>
      <c r="DR33" s="1025"/>
      <c r="DS33" s="1025"/>
      <c r="DT33" s="1025"/>
      <c r="DU33" s="1026"/>
      <c r="DV33" s="1027"/>
      <c r="DW33" s="1028"/>
      <c r="DX33" s="1028"/>
      <c r="DY33" s="1028"/>
      <c r="DZ33" s="1029"/>
      <c r="EA33" s="212"/>
    </row>
    <row r="34" spans="1:131" ht="26.25" customHeight="1" x14ac:dyDescent="0.2">
      <c r="A34" s="224">
        <v>7</v>
      </c>
      <c r="B34" s="1065"/>
      <c r="C34" s="1066"/>
      <c r="D34" s="1066"/>
      <c r="E34" s="1066"/>
      <c r="F34" s="1066"/>
      <c r="G34" s="1066"/>
      <c r="H34" s="1066"/>
      <c r="I34" s="1066"/>
      <c r="J34" s="1066"/>
      <c r="K34" s="1066"/>
      <c r="L34" s="1066"/>
      <c r="M34" s="1066"/>
      <c r="N34" s="1066"/>
      <c r="O34" s="1066"/>
      <c r="P34" s="1067"/>
      <c r="Q34" s="1073"/>
      <c r="R34" s="1074"/>
      <c r="S34" s="1074"/>
      <c r="T34" s="1074"/>
      <c r="U34" s="1074"/>
      <c r="V34" s="1074"/>
      <c r="W34" s="1074"/>
      <c r="X34" s="1074"/>
      <c r="Y34" s="1074"/>
      <c r="Z34" s="1074"/>
      <c r="AA34" s="1074"/>
      <c r="AB34" s="1074"/>
      <c r="AC34" s="1074"/>
      <c r="AD34" s="1074"/>
      <c r="AE34" s="1075"/>
      <c r="AF34" s="1070"/>
      <c r="AG34" s="1071"/>
      <c r="AH34" s="1071"/>
      <c r="AI34" s="1071"/>
      <c r="AJ34" s="1072"/>
      <c r="AK34" s="1015"/>
      <c r="AL34" s="1006"/>
      <c r="AM34" s="1006"/>
      <c r="AN34" s="1006"/>
      <c r="AO34" s="1006"/>
      <c r="AP34" s="1006"/>
      <c r="AQ34" s="1006"/>
      <c r="AR34" s="1006"/>
      <c r="AS34" s="1006"/>
      <c r="AT34" s="1006"/>
      <c r="AU34" s="1006"/>
      <c r="AV34" s="1006"/>
      <c r="AW34" s="1006"/>
      <c r="AX34" s="1006"/>
      <c r="AY34" s="1006"/>
      <c r="AZ34" s="1076"/>
      <c r="BA34" s="1076"/>
      <c r="BB34" s="1076"/>
      <c r="BC34" s="1076"/>
      <c r="BD34" s="1076"/>
      <c r="BE34" s="1007"/>
      <c r="BF34" s="1007"/>
      <c r="BG34" s="1007"/>
      <c r="BH34" s="1007"/>
      <c r="BI34" s="1008"/>
      <c r="BJ34" s="214"/>
      <c r="BK34" s="214"/>
      <c r="BL34" s="214"/>
      <c r="BM34" s="214"/>
      <c r="BN34" s="214"/>
      <c r="BO34" s="223"/>
      <c r="BP34" s="223"/>
      <c r="BQ34" s="220">
        <v>28</v>
      </c>
      <c r="BR34" s="221"/>
      <c r="BS34" s="1027"/>
      <c r="BT34" s="1028"/>
      <c r="BU34" s="1028"/>
      <c r="BV34" s="1028"/>
      <c r="BW34" s="1028"/>
      <c r="BX34" s="1028"/>
      <c r="BY34" s="1028"/>
      <c r="BZ34" s="1028"/>
      <c r="CA34" s="1028"/>
      <c r="CB34" s="1028"/>
      <c r="CC34" s="1028"/>
      <c r="CD34" s="1028"/>
      <c r="CE34" s="1028"/>
      <c r="CF34" s="1028"/>
      <c r="CG34" s="1049"/>
      <c r="CH34" s="1024"/>
      <c r="CI34" s="1025"/>
      <c r="CJ34" s="1025"/>
      <c r="CK34" s="1025"/>
      <c r="CL34" s="1026"/>
      <c r="CM34" s="1024"/>
      <c r="CN34" s="1025"/>
      <c r="CO34" s="1025"/>
      <c r="CP34" s="1025"/>
      <c r="CQ34" s="1026"/>
      <c r="CR34" s="1024"/>
      <c r="CS34" s="1025"/>
      <c r="CT34" s="1025"/>
      <c r="CU34" s="1025"/>
      <c r="CV34" s="1026"/>
      <c r="CW34" s="1024"/>
      <c r="CX34" s="1025"/>
      <c r="CY34" s="1025"/>
      <c r="CZ34" s="1025"/>
      <c r="DA34" s="1026"/>
      <c r="DB34" s="1024"/>
      <c r="DC34" s="1025"/>
      <c r="DD34" s="1025"/>
      <c r="DE34" s="1025"/>
      <c r="DF34" s="1026"/>
      <c r="DG34" s="1024"/>
      <c r="DH34" s="1025"/>
      <c r="DI34" s="1025"/>
      <c r="DJ34" s="1025"/>
      <c r="DK34" s="1026"/>
      <c r="DL34" s="1024"/>
      <c r="DM34" s="1025"/>
      <c r="DN34" s="1025"/>
      <c r="DO34" s="1025"/>
      <c r="DP34" s="1026"/>
      <c r="DQ34" s="1024"/>
      <c r="DR34" s="1025"/>
      <c r="DS34" s="1025"/>
      <c r="DT34" s="1025"/>
      <c r="DU34" s="1026"/>
      <c r="DV34" s="1027"/>
      <c r="DW34" s="1028"/>
      <c r="DX34" s="1028"/>
      <c r="DY34" s="1028"/>
      <c r="DZ34" s="1029"/>
      <c r="EA34" s="212"/>
    </row>
    <row r="35" spans="1:131" ht="26.25" customHeight="1" x14ac:dyDescent="0.2">
      <c r="A35" s="224">
        <v>8</v>
      </c>
      <c r="B35" s="1065"/>
      <c r="C35" s="1066"/>
      <c r="D35" s="1066"/>
      <c r="E35" s="1066"/>
      <c r="F35" s="1066"/>
      <c r="G35" s="1066"/>
      <c r="H35" s="1066"/>
      <c r="I35" s="1066"/>
      <c r="J35" s="1066"/>
      <c r="K35" s="1066"/>
      <c r="L35" s="1066"/>
      <c r="M35" s="1066"/>
      <c r="N35" s="1066"/>
      <c r="O35" s="1066"/>
      <c r="P35" s="1067"/>
      <c r="Q35" s="1073"/>
      <c r="R35" s="1074"/>
      <c r="S35" s="1074"/>
      <c r="T35" s="1074"/>
      <c r="U35" s="1074"/>
      <c r="V35" s="1074"/>
      <c r="W35" s="1074"/>
      <c r="X35" s="1074"/>
      <c r="Y35" s="1074"/>
      <c r="Z35" s="1074"/>
      <c r="AA35" s="1074"/>
      <c r="AB35" s="1074"/>
      <c r="AC35" s="1074"/>
      <c r="AD35" s="1074"/>
      <c r="AE35" s="1075"/>
      <c r="AF35" s="1070"/>
      <c r="AG35" s="1071"/>
      <c r="AH35" s="1071"/>
      <c r="AI35" s="1071"/>
      <c r="AJ35" s="1072"/>
      <c r="AK35" s="1015"/>
      <c r="AL35" s="1006"/>
      <c r="AM35" s="1006"/>
      <c r="AN35" s="1006"/>
      <c r="AO35" s="1006"/>
      <c r="AP35" s="1006"/>
      <c r="AQ35" s="1006"/>
      <c r="AR35" s="1006"/>
      <c r="AS35" s="1006"/>
      <c r="AT35" s="1006"/>
      <c r="AU35" s="1006"/>
      <c r="AV35" s="1006"/>
      <c r="AW35" s="1006"/>
      <c r="AX35" s="1006"/>
      <c r="AY35" s="1006"/>
      <c r="AZ35" s="1076"/>
      <c r="BA35" s="1076"/>
      <c r="BB35" s="1076"/>
      <c r="BC35" s="1076"/>
      <c r="BD35" s="1076"/>
      <c r="BE35" s="1007"/>
      <c r="BF35" s="1007"/>
      <c r="BG35" s="1007"/>
      <c r="BH35" s="1007"/>
      <c r="BI35" s="1008"/>
      <c r="BJ35" s="214"/>
      <c r="BK35" s="214"/>
      <c r="BL35" s="214"/>
      <c r="BM35" s="214"/>
      <c r="BN35" s="214"/>
      <c r="BO35" s="223"/>
      <c r="BP35" s="223"/>
      <c r="BQ35" s="220">
        <v>29</v>
      </c>
      <c r="BR35" s="221"/>
      <c r="BS35" s="1027"/>
      <c r="BT35" s="1028"/>
      <c r="BU35" s="1028"/>
      <c r="BV35" s="1028"/>
      <c r="BW35" s="1028"/>
      <c r="BX35" s="1028"/>
      <c r="BY35" s="1028"/>
      <c r="BZ35" s="1028"/>
      <c r="CA35" s="1028"/>
      <c r="CB35" s="1028"/>
      <c r="CC35" s="1028"/>
      <c r="CD35" s="1028"/>
      <c r="CE35" s="1028"/>
      <c r="CF35" s="1028"/>
      <c r="CG35" s="1049"/>
      <c r="CH35" s="1024"/>
      <c r="CI35" s="1025"/>
      <c r="CJ35" s="1025"/>
      <c r="CK35" s="1025"/>
      <c r="CL35" s="1026"/>
      <c r="CM35" s="1024"/>
      <c r="CN35" s="1025"/>
      <c r="CO35" s="1025"/>
      <c r="CP35" s="1025"/>
      <c r="CQ35" s="1026"/>
      <c r="CR35" s="1024"/>
      <c r="CS35" s="1025"/>
      <c r="CT35" s="1025"/>
      <c r="CU35" s="1025"/>
      <c r="CV35" s="1026"/>
      <c r="CW35" s="1024"/>
      <c r="CX35" s="1025"/>
      <c r="CY35" s="1025"/>
      <c r="CZ35" s="1025"/>
      <c r="DA35" s="1026"/>
      <c r="DB35" s="1024"/>
      <c r="DC35" s="1025"/>
      <c r="DD35" s="1025"/>
      <c r="DE35" s="1025"/>
      <c r="DF35" s="1026"/>
      <c r="DG35" s="1024"/>
      <c r="DH35" s="1025"/>
      <c r="DI35" s="1025"/>
      <c r="DJ35" s="1025"/>
      <c r="DK35" s="1026"/>
      <c r="DL35" s="1024"/>
      <c r="DM35" s="1025"/>
      <c r="DN35" s="1025"/>
      <c r="DO35" s="1025"/>
      <c r="DP35" s="1026"/>
      <c r="DQ35" s="1024"/>
      <c r="DR35" s="1025"/>
      <c r="DS35" s="1025"/>
      <c r="DT35" s="1025"/>
      <c r="DU35" s="1026"/>
      <c r="DV35" s="1027"/>
      <c r="DW35" s="1028"/>
      <c r="DX35" s="1028"/>
      <c r="DY35" s="1028"/>
      <c r="DZ35" s="1029"/>
      <c r="EA35" s="212"/>
    </row>
    <row r="36" spans="1:131" ht="26.25" customHeight="1" x14ac:dyDescent="0.2">
      <c r="A36" s="224">
        <v>9</v>
      </c>
      <c r="B36" s="1065"/>
      <c r="C36" s="1066"/>
      <c r="D36" s="1066"/>
      <c r="E36" s="1066"/>
      <c r="F36" s="1066"/>
      <c r="G36" s="1066"/>
      <c r="H36" s="1066"/>
      <c r="I36" s="1066"/>
      <c r="J36" s="1066"/>
      <c r="K36" s="1066"/>
      <c r="L36" s="1066"/>
      <c r="M36" s="1066"/>
      <c r="N36" s="1066"/>
      <c r="O36" s="1066"/>
      <c r="P36" s="1067"/>
      <c r="Q36" s="1073"/>
      <c r="R36" s="1074"/>
      <c r="S36" s="1074"/>
      <c r="T36" s="1074"/>
      <c r="U36" s="1074"/>
      <c r="V36" s="1074"/>
      <c r="W36" s="1074"/>
      <c r="X36" s="1074"/>
      <c r="Y36" s="1074"/>
      <c r="Z36" s="1074"/>
      <c r="AA36" s="1074"/>
      <c r="AB36" s="1074"/>
      <c r="AC36" s="1074"/>
      <c r="AD36" s="1074"/>
      <c r="AE36" s="1075"/>
      <c r="AF36" s="1070"/>
      <c r="AG36" s="1071"/>
      <c r="AH36" s="1071"/>
      <c r="AI36" s="1071"/>
      <c r="AJ36" s="1072"/>
      <c r="AK36" s="1015"/>
      <c r="AL36" s="1006"/>
      <c r="AM36" s="1006"/>
      <c r="AN36" s="1006"/>
      <c r="AO36" s="1006"/>
      <c r="AP36" s="1006"/>
      <c r="AQ36" s="1006"/>
      <c r="AR36" s="1006"/>
      <c r="AS36" s="1006"/>
      <c r="AT36" s="1006"/>
      <c r="AU36" s="1006"/>
      <c r="AV36" s="1006"/>
      <c r="AW36" s="1006"/>
      <c r="AX36" s="1006"/>
      <c r="AY36" s="1006"/>
      <c r="AZ36" s="1076"/>
      <c r="BA36" s="1076"/>
      <c r="BB36" s="1076"/>
      <c r="BC36" s="1076"/>
      <c r="BD36" s="1076"/>
      <c r="BE36" s="1007"/>
      <c r="BF36" s="1007"/>
      <c r="BG36" s="1007"/>
      <c r="BH36" s="1007"/>
      <c r="BI36" s="1008"/>
      <c r="BJ36" s="214"/>
      <c r="BK36" s="214"/>
      <c r="BL36" s="214"/>
      <c r="BM36" s="214"/>
      <c r="BN36" s="214"/>
      <c r="BO36" s="223"/>
      <c r="BP36" s="223"/>
      <c r="BQ36" s="220">
        <v>30</v>
      </c>
      <c r="BR36" s="221"/>
      <c r="BS36" s="1027"/>
      <c r="BT36" s="1028"/>
      <c r="BU36" s="1028"/>
      <c r="BV36" s="1028"/>
      <c r="BW36" s="1028"/>
      <c r="BX36" s="1028"/>
      <c r="BY36" s="1028"/>
      <c r="BZ36" s="1028"/>
      <c r="CA36" s="1028"/>
      <c r="CB36" s="1028"/>
      <c r="CC36" s="1028"/>
      <c r="CD36" s="1028"/>
      <c r="CE36" s="1028"/>
      <c r="CF36" s="1028"/>
      <c r="CG36" s="1049"/>
      <c r="CH36" s="1024"/>
      <c r="CI36" s="1025"/>
      <c r="CJ36" s="1025"/>
      <c r="CK36" s="1025"/>
      <c r="CL36" s="1026"/>
      <c r="CM36" s="1024"/>
      <c r="CN36" s="1025"/>
      <c r="CO36" s="1025"/>
      <c r="CP36" s="1025"/>
      <c r="CQ36" s="1026"/>
      <c r="CR36" s="1024"/>
      <c r="CS36" s="1025"/>
      <c r="CT36" s="1025"/>
      <c r="CU36" s="1025"/>
      <c r="CV36" s="1026"/>
      <c r="CW36" s="1024"/>
      <c r="CX36" s="1025"/>
      <c r="CY36" s="1025"/>
      <c r="CZ36" s="1025"/>
      <c r="DA36" s="1026"/>
      <c r="DB36" s="1024"/>
      <c r="DC36" s="1025"/>
      <c r="DD36" s="1025"/>
      <c r="DE36" s="1025"/>
      <c r="DF36" s="1026"/>
      <c r="DG36" s="1024"/>
      <c r="DH36" s="1025"/>
      <c r="DI36" s="1025"/>
      <c r="DJ36" s="1025"/>
      <c r="DK36" s="1026"/>
      <c r="DL36" s="1024"/>
      <c r="DM36" s="1025"/>
      <c r="DN36" s="1025"/>
      <c r="DO36" s="1025"/>
      <c r="DP36" s="1026"/>
      <c r="DQ36" s="1024"/>
      <c r="DR36" s="1025"/>
      <c r="DS36" s="1025"/>
      <c r="DT36" s="1025"/>
      <c r="DU36" s="1026"/>
      <c r="DV36" s="1027"/>
      <c r="DW36" s="1028"/>
      <c r="DX36" s="1028"/>
      <c r="DY36" s="1028"/>
      <c r="DZ36" s="1029"/>
      <c r="EA36" s="212"/>
    </row>
    <row r="37" spans="1:131" ht="26.25" customHeight="1" x14ac:dyDescent="0.2">
      <c r="A37" s="224">
        <v>10</v>
      </c>
      <c r="B37" s="1065"/>
      <c r="C37" s="1066"/>
      <c r="D37" s="1066"/>
      <c r="E37" s="1066"/>
      <c r="F37" s="1066"/>
      <c r="G37" s="1066"/>
      <c r="H37" s="1066"/>
      <c r="I37" s="1066"/>
      <c r="J37" s="1066"/>
      <c r="K37" s="1066"/>
      <c r="L37" s="1066"/>
      <c r="M37" s="1066"/>
      <c r="N37" s="1066"/>
      <c r="O37" s="1066"/>
      <c r="P37" s="1067"/>
      <c r="Q37" s="1073"/>
      <c r="R37" s="1074"/>
      <c r="S37" s="1074"/>
      <c r="T37" s="1074"/>
      <c r="U37" s="1074"/>
      <c r="V37" s="1074"/>
      <c r="W37" s="1074"/>
      <c r="X37" s="1074"/>
      <c r="Y37" s="1074"/>
      <c r="Z37" s="1074"/>
      <c r="AA37" s="1074"/>
      <c r="AB37" s="1074"/>
      <c r="AC37" s="1074"/>
      <c r="AD37" s="1074"/>
      <c r="AE37" s="1075"/>
      <c r="AF37" s="1070"/>
      <c r="AG37" s="1071"/>
      <c r="AH37" s="1071"/>
      <c r="AI37" s="1071"/>
      <c r="AJ37" s="1072"/>
      <c r="AK37" s="1015"/>
      <c r="AL37" s="1006"/>
      <c r="AM37" s="1006"/>
      <c r="AN37" s="1006"/>
      <c r="AO37" s="1006"/>
      <c r="AP37" s="1006"/>
      <c r="AQ37" s="1006"/>
      <c r="AR37" s="1006"/>
      <c r="AS37" s="1006"/>
      <c r="AT37" s="1006"/>
      <c r="AU37" s="1006"/>
      <c r="AV37" s="1006"/>
      <c r="AW37" s="1006"/>
      <c r="AX37" s="1006"/>
      <c r="AY37" s="1006"/>
      <c r="AZ37" s="1076"/>
      <c r="BA37" s="1076"/>
      <c r="BB37" s="1076"/>
      <c r="BC37" s="1076"/>
      <c r="BD37" s="1076"/>
      <c r="BE37" s="1007"/>
      <c r="BF37" s="1007"/>
      <c r="BG37" s="1007"/>
      <c r="BH37" s="1007"/>
      <c r="BI37" s="1008"/>
      <c r="BJ37" s="214"/>
      <c r="BK37" s="214"/>
      <c r="BL37" s="214"/>
      <c r="BM37" s="214"/>
      <c r="BN37" s="214"/>
      <c r="BO37" s="223"/>
      <c r="BP37" s="223"/>
      <c r="BQ37" s="220">
        <v>31</v>
      </c>
      <c r="BR37" s="221"/>
      <c r="BS37" s="1027"/>
      <c r="BT37" s="1028"/>
      <c r="BU37" s="1028"/>
      <c r="BV37" s="1028"/>
      <c r="BW37" s="1028"/>
      <c r="BX37" s="1028"/>
      <c r="BY37" s="1028"/>
      <c r="BZ37" s="1028"/>
      <c r="CA37" s="1028"/>
      <c r="CB37" s="1028"/>
      <c r="CC37" s="1028"/>
      <c r="CD37" s="1028"/>
      <c r="CE37" s="1028"/>
      <c r="CF37" s="1028"/>
      <c r="CG37" s="1049"/>
      <c r="CH37" s="1024"/>
      <c r="CI37" s="1025"/>
      <c r="CJ37" s="1025"/>
      <c r="CK37" s="1025"/>
      <c r="CL37" s="1026"/>
      <c r="CM37" s="1024"/>
      <c r="CN37" s="1025"/>
      <c r="CO37" s="1025"/>
      <c r="CP37" s="1025"/>
      <c r="CQ37" s="1026"/>
      <c r="CR37" s="1024"/>
      <c r="CS37" s="1025"/>
      <c r="CT37" s="1025"/>
      <c r="CU37" s="1025"/>
      <c r="CV37" s="1026"/>
      <c r="CW37" s="1024"/>
      <c r="CX37" s="1025"/>
      <c r="CY37" s="1025"/>
      <c r="CZ37" s="1025"/>
      <c r="DA37" s="1026"/>
      <c r="DB37" s="1024"/>
      <c r="DC37" s="1025"/>
      <c r="DD37" s="1025"/>
      <c r="DE37" s="1025"/>
      <c r="DF37" s="1026"/>
      <c r="DG37" s="1024"/>
      <c r="DH37" s="1025"/>
      <c r="DI37" s="1025"/>
      <c r="DJ37" s="1025"/>
      <c r="DK37" s="1026"/>
      <c r="DL37" s="1024"/>
      <c r="DM37" s="1025"/>
      <c r="DN37" s="1025"/>
      <c r="DO37" s="1025"/>
      <c r="DP37" s="1026"/>
      <c r="DQ37" s="1024"/>
      <c r="DR37" s="1025"/>
      <c r="DS37" s="1025"/>
      <c r="DT37" s="1025"/>
      <c r="DU37" s="1026"/>
      <c r="DV37" s="1027"/>
      <c r="DW37" s="1028"/>
      <c r="DX37" s="1028"/>
      <c r="DY37" s="1028"/>
      <c r="DZ37" s="1029"/>
      <c r="EA37" s="212"/>
    </row>
    <row r="38" spans="1:131" ht="26.25" customHeight="1" x14ac:dyDescent="0.2">
      <c r="A38" s="224">
        <v>11</v>
      </c>
      <c r="B38" s="1065"/>
      <c r="C38" s="1066"/>
      <c r="D38" s="1066"/>
      <c r="E38" s="1066"/>
      <c r="F38" s="1066"/>
      <c r="G38" s="1066"/>
      <c r="H38" s="1066"/>
      <c r="I38" s="1066"/>
      <c r="J38" s="1066"/>
      <c r="K38" s="1066"/>
      <c r="L38" s="1066"/>
      <c r="M38" s="1066"/>
      <c r="N38" s="1066"/>
      <c r="O38" s="1066"/>
      <c r="P38" s="1067"/>
      <c r="Q38" s="1073"/>
      <c r="R38" s="1074"/>
      <c r="S38" s="1074"/>
      <c r="T38" s="1074"/>
      <c r="U38" s="1074"/>
      <c r="V38" s="1074"/>
      <c r="W38" s="1074"/>
      <c r="X38" s="1074"/>
      <c r="Y38" s="1074"/>
      <c r="Z38" s="1074"/>
      <c r="AA38" s="1074"/>
      <c r="AB38" s="1074"/>
      <c r="AC38" s="1074"/>
      <c r="AD38" s="1074"/>
      <c r="AE38" s="1075"/>
      <c r="AF38" s="1070"/>
      <c r="AG38" s="1071"/>
      <c r="AH38" s="1071"/>
      <c r="AI38" s="1071"/>
      <c r="AJ38" s="1072"/>
      <c r="AK38" s="1015"/>
      <c r="AL38" s="1006"/>
      <c r="AM38" s="1006"/>
      <c r="AN38" s="1006"/>
      <c r="AO38" s="1006"/>
      <c r="AP38" s="1006"/>
      <c r="AQ38" s="1006"/>
      <c r="AR38" s="1006"/>
      <c r="AS38" s="1006"/>
      <c r="AT38" s="1006"/>
      <c r="AU38" s="1006"/>
      <c r="AV38" s="1006"/>
      <c r="AW38" s="1006"/>
      <c r="AX38" s="1006"/>
      <c r="AY38" s="1006"/>
      <c r="AZ38" s="1076"/>
      <c r="BA38" s="1076"/>
      <c r="BB38" s="1076"/>
      <c r="BC38" s="1076"/>
      <c r="BD38" s="1076"/>
      <c r="BE38" s="1007"/>
      <c r="BF38" s="1007"/>
      <c r="BG38" s="1007"/>
      <c r="BH38" s="1007"/>
      <c r="BI38" s="1008"/>
      <c r="BJ38" s="214"/>
      <c r="BK38" s="214"/>
      <c r="BL38" s="214"/>
      <c r="BM38" s="214"/>
      <c r="BN38" s="214"/>
      <c r="BO38" s="223"/>
      <c r="BP38" s="223"/>
      <c r="BQ38" s="220">
        <v>32</v>
      </c>
      <c r="BR38" s="221"/>
      <c r="BS38" s="1027"/>
      <c r="BT38" s="1028"/>
      <c r="BU38" s="1028"/>
      <c r="BV38" s="1028"/>
      <c r="BW38" s="1028"/>
      <c r="BX38" s="1028"/>
      <c r="BY38" s="1028"/>
      <c r="BZ38" s="1028"/>
      <c r="CA38" s="1028"/>
      <c r="CB38" s="1028"/>
      <c r="CC38" s="1028"/>
      <c r="CD38" s="1028"/>
      <c r="CE38" s="1028"/>
      <c r="CF38" s="1028"/>
      <c r="CG38" s="1049"/>
      <c r="CH38" s="1024"/>
      <c r="CI38" s="1025"/>
      <c r="CJ38" s="1025"/>
      <c r="CK38" s="1025"/>
      <c r="CL38" s="1026"/>
      <c r="CM38" s="1024"/>
      <c r="CN38" s="1025"/>
      <c r="CO38" s="1025"/>
      <c r="CP38" s="1025"/>
      <c r="CQ38" s="1026"/>
      <c r="CR38" s="1024"/>
      <c r="CS38" s="1025"/>
      <c r="CT38" s="1025"/>
      <c r="CU38" s="1025"/>
      <c r="CV38" s="1026"/>
      <c r="CW38" s="1024"/>
      <c r="CX38" s="1025"/>
      <c r="CY38" s="1025"/>
      <c r="CZ38" s="1025"/>
      <c r="DA38" s="1026"/>
      <c r="DB38" s="1024"/>
      <c r="DC38" s="1025"/>
      <c r="DD38" s="1025"/>
      <c r="DE38" s="1025"/>
      <c r="DF38" s="1026"/>
      <c r="DG38" s="1024"/>
      <c r="DH38" s="1025"/>
      <c r="DI38" s="1025"/>
      <c r="DJ38" s="1025"/>
      <c r="DK38" s="1026"/>
      <c r="DL38" s="1024"/>
      <c r="DM38" s="1025"/>
      <c r="DN38" s="1025"/>
      <c r="DO38" s="1025"/>
      <c r="DP38" s="1026"/>
      <c r="DQ38" s="1024"/>
      <c r="DR38" s="1025"/>
      <c r="DS38" s="1025"/>
      <c r="DT38" s="1025"/>
      <c r="DU38" s="1026"/>
      <c r="DV38" s="1027"/>
      <c r="DW38" s="1028"/>
      <c r="DX38" s="1028"/>
      <c r="DY38" s="1028"/>
      <c r="DZ38" s="1029"/>
      <c r="EA38" s="212"/>
    </row>
    <row r="39" spans="1:131" ht="26.25" customHeight="1" x14ac:dyDescent="0.2">
      <c r="A39" s="224">
        <v>12</v>
      </c>
      <c r="B39" s="1065"/>
      <c r="C39" s="1066"/>
      <c r="D39" s="1066"/>
      <c r="E39" s="1066"/>
      <c r="F39" s="1066"/>
      <c r="G39" s="1066"/>
      <c r="H39" s="1066"/>
      <c r="I39" s="1066"/>
      <c r="J39" s="1066"/>
      <c r="K39" s="1066"/>
      <c r="L39" s="1066"/>
      <c r="M39" s="1066"/>
      <c r="N39" s="1066"/>
      <c r="O39" s="1066"/>
      <c r="P39" s="1067"/>
      <c r="Q39" s="1073"/>
      <c r="R39" s="1074"/>
      <c r="S39" s="1074"/>
      <c r="T39" s="1074"/>
      <c r="U39" s="1074"/>
      <c r="V39" s="1074"/>
      <c r="W39" s="1074"/>
      <c r="X39" s="1074"/>
      <c r="Y39" s="1074"/>
      <c r="Z39" s="1074"/>
      <c r="AA39" s="1074"/>
      <c r="AB39" s="1074"/>
      <c r="AC39" s="1074"/>
      <c r="AD39" s="1074"/>
      <c r="AE39" s="1075"/>
      <c r="AF39" s="1070"/>
      <c r="AG39" s="1071"/>
      <c r="AH39" s="1071"/>
      <c r="AI39" s="1071"/>
      <c r="AJ39" s="1072"/>
      <c r="AK39" s="1015"/>
      <c r="AL39" s="1006"/>
      <c r="AM39" s="1006"/>
      <c r="AN39" s="1006"/>
      <c r="AO39" s="1006"/>
      <c r="AP39" s="1006"/>
      <c r="AQ39" s="1006"/>
      <c r="AR39" s="1006"/>
      <c r="AS39" s="1006"/>
      <c r="AT39" s="1006"/>
      <c r="AU39" s="1006"/>
      <c r="AV39" s="1006"/>
      <c r="AW39" s="1006"/>
      <c r="AX39" s="1006"/>
      <c r="AY39" s="1006"/>
      <c r="AZ39" s="1076"/>
      <c r="BA39" s="1076"/>
      <c r="BB39" s="1076"/>
      <c r="BC39" s="1076"/>
      <c r="BD39" s="1076"/>
      <c r="BE39" s="1007"/>
      <c r="BF39" s="1007"/>
      <c r="BG39" s="1007"/>
      <c r="BH39" s="1007"/>
      <c r="BI39" s="1008"/>
      <c r="BJ39" s="214"/>
      <c r="BK39" s="214"/>
      <c r="BL39" s="214"/>
      <c r="BM39" s="214"/>
      <c r="BN39" s="214"/>
      <c r="BO39" s="223"/>
      <c r="BP39" s="223"/>
      <c r="BQ39" s="220">
        <v>33</v>
      </c>
      <c r="BR39" s="221"/>
      <c r="BS39" s="1027"/>
      <c r="BT39" s="1028"/>
      <c r="BU39" s="1028"/>
      <c r="BV39" s="1028"/>
      <c r="BW39" s="1028"/>
      <c r="BX39" s="1028"/>
      <c r="BY39" s="1028"/>
      <c r="BZ39" s="1028"/>
      <c r="CA39" s="1028"/>
      <c r="CB39" s="1028"/>
      <c r="CC39" s="1028"/>
      <c r="CD39" s="1028"/>
      <c r="CE39" s="1028"/>
      <c r="CF39" s="1028"/>
      <c r="CG39" s="1049"/>
      <c r="CH39" s="1024"/>
      <c r="CI39" s="1025"/>
      <c r="CJ39" s="1025"/>
      <c r="CK39" s="1025"/>
      <c r="CL39" s="1026"/>
      <c r="CM39" s="1024"/>
      <c r="CN39" s="1025"/>
      <c r="CO39" s="1025"/>
      <c r="CP39" s="1025"/>
      <c r="CQ39" s="1026"/>
      <c r="CR39" s="1024"/>
      <c r="CS39" s="1025"/>
      <c r="CT39" s="1025"/>
      <c r="CU39" s="1025"/>
      <c r="CV39" s="1026"/>
      <c r="CW39" s="1024"/>
      <c r="CX39" s="1025"/>
      <c r="CY39" s="1025"/>
      <c r="CZ39" s="1025"/>
      <c r="DA39" s="1026"/>
      <c r="DB39" s="1024"/>
      <c r="DC39" s="1025"/>
      <c r="DD39" s="1025"/>
      <c r="DE39" s="1025"/>
      <c r="DF39" s="1026"/>
      <c r="DG39" s="1024"/>
      <c r="DH39" s="1025"/>
      <c r="DI39" s="1025"/>
      <c r="DJ39" s="1025"/>
      <c r="DK39" s="1026"/>
      <c r="DL39" s="1024"/>
      <c r="DM39" s="1025"/>
      <c r="DN39" s="1025"/>
      <c r="DO39" s="1025"/>
      <c r="DP39" s="1026"/>
      <c r="DQ39" s="1024"/>
      <c r="DR39" s="1025"/>
      <c r="DS39" s="1025"/>
      <c r="DT39" s="1025"/>
      <c r="DU39" s="1026"/>
      <c r="DV39" s="1027"/>
      <c r="DW39" s="1028"/>
      <c r="DX39" s="1028"/>
      <c r="DY39" s="1028"/>
      <c r="DZ39" s="1029"/>
      <c r="EA39" s="212"/>
    </row>
    <row r="40" spans="1:131" ht="26.25" customHeight="1" x14ac:dyDescent="0.2">
      <c r="A40" s="220">
        <v>13</v>
      </c>
      <c r="B40" s="1065"/>
      <c r="C40" s="1066"/>
      <c r="D40" s="1066"/>
      <c r="E40" s="1066"/>
      <c r="F40" s="1066"/>
      <c r="G40" s="1066"/>
      <c r="H40" s="1066"/>
      <c r="I40" s="1066"/>
      <c r="J40" s="1066"/>
      <c r="K40" s="1066"/>
      <c r="L40" s="1066"/>
      <c r="M40" s="1066"/>
      <c r="N40" s="1066"/>
      <c r="O40" s="1066"/>
      <c r="P40" s="1067"/>
      <c r="Q40" s="1073"/>
      <c r="R40" s="1074"/>
      <c r="S40" s="1074"/>
      <c r="T40" s="1074"/>
      <c r="U40" s="1074"/>
      <c r="V40" s="1074"/>
      <c r="W40" s="1074"/>
      <c r="X40" s="1074"/>
      <c r="Y40" s="1074"/>
      <c r="Z40" s="1074"/>
      <c r="AA40" s="1074"/>
      <c r="AB40" s="1074"/>
      <c r="AC40" s="1074"/>
      <c r="AD40" s="1074"/>
      <c r="AE40" s="1075"/>
      <c r="AF40" s="1070"/>
      <c r="AG40" s="1071"/>
      <c r="AH40" s="1071"/>
      <c r="AI40" s="1071"/>
      <c r="AJ40" s="1072"/>
      <c r="AK40" s="1015"/>
      <c r="AL40" s="1006"/>
      <c r="AM40" s="1006"/>
      <c r="AN40" s="1006"/>
      <c r="AO40" s="1006"/>
      <c r="AP40" s="1006"/>
      <c r="AQ40" s="1006"/>
      <c r="AR40" s="1006"/>
      <c r="AS40" s="1006"/>
      <c r="AT40" s="1006"/>
      <c r="AU40" s="1006"/>
      <c r="AV40" s="1006"/>
      <c r="AW40" s="1006"/>
      <c r="AX40" s="1006"/>
      <c r="AY40" s="1006"/>
      <c r="AZ40" s="1076"/>
      <c r="BA40" s="1076"/>
      <c r="BB40" s="1076"/>
      <c r="BC40" s="1076"/>
      <c r="BD40" s="1076"/>
      <c r="BE40" s="1007"/>
      <c r="BF40" s="1007"/>
      <c r="BG40" s="1007"/>
      <c r="BH40" s="1007"/>
      <c r="BI40" s="1008"/>
      <c r="BJ40" s="214"/>
      <c r="BK40" s="214"/>
      <c r="BL40" s="214"/>
      <c r="BM40" s="214"/>
      <c r="BN40" s="214"/>
      <c r="BO40" s="223"/>
      <c r="BP40" s="223"/>
      <c r="BQ40" s="220">
        <v>34</v>
      </c>
      <c r="BR40" s="221"/>
      <c r="BS40" s="1027"/>
      <c r="BT40" s="1028"/>
      <c r="BU40" s="1028"/>
      <c r="BV40" s="1028"/>
      <c r="BW40" s="1028"/>
      <c r="BX40" s="1028"/>
      <c r="BY40" s="1028"/>
      <c r="BZ40" s="1028"/>
      <c r="CA40" s="1028"/>
      <c r="CB40" s="1028"/>
      <c r="CC40" s="1028"/>
      <c r="CD40" s="1028"/>
      <c r="CE40" s="1028"/>
      <c r="CF40" s="1028"/>
      <c r="CG40" s="1049"/>
      <c r="CH40" s="1024"/>
      <c r="CI40" s="1025"/>
      <c r="CJ40" s="1025"/>
      <c r="CK40" s="1025"/>
      <c r="CL40" s="1026"/>
      <c r="CM40" s="1024"/>
      <c r="CN40" s="1025"/>
      <c r="CO40" s="1025"/>
      <c r="CP40" s="1025"/>
      <c r="CQ40" s="1026"/>
      <c r="CR40" s="1024"/>
      <c r="CS40" s="1025"/>
      <c r="CT40" s="1025"/>
      <c r="CU40" s="1025"/>
      <c r="CV40" s="1026"/>
      <c r="CW40" s="1024"/>
      <c r="CX40" s="1025"/>
      <c r="CY40" s="1025"/>
      <c r="CZ40" s="1025"/>
      <c r="DA40" s="1026"/>
      <c r="DB40" s="1024"/>
      <c r="DC40" s="1025"/>
      <c r="DD40" s="1025"/>
      <c r="DE40" s="1025"/>
      <c r="DF40" s="1026"/>
      <c r="DG40" s="1024"/>
      <c r="DH40" s="1025"/>
      <c r="DI40" s="1025"/>
      <c r="DJ40" s="1025"/>
      <c r="DK40" s="1026"/>
      <c r="DL40" s="1024"/>
      <c r="DM40" s="1025"/>
      <c r="DN40" s="1025"/>
      <c r="DO40" s="1025"/>
      <c r="DP40" s="1026"/>
      <c r="DQ40" s="1024"/>
      <c r="DR40" s="1025"/>
      <c r="DS40" s="1025"/>
      <c r="DT40" s="1025"/>
      <c r="DU40" s="1026"/>
      <c r="DV40" s="1027"/>
      <c r="DW40" s="1028"/>
      <c r="DX40" s="1028"/>
      <c r="DY40" s="1028"/>
      <c r="DZ40" s="1029"/>
      <c r="EA40" s="212"/>
    </row>
    <row r="41" spans="1:131" ht="26.25" customHeight="1" x14ac:dyDescent="0.2">
      <c r="A41" s="220">
        <v>14</v>
      </c>
      <c r="B41" s="1065"/>
      <c r="C41" s="1066"/>
      <c r="D41" s="1066"/>
      <c r="E41" s="1066"/>
      <c r="F41" s="1066"/>
      <c r="G41" s="1066"/>
      <c r="H41" s="1066"/>
      <c r="I41" s="1066"/>
      <c r="J41" s="1066"/>
      <c r="K41" s="1066"/>
      <c r="L41" s="1066"/>
      <c r="M41" s="1066"/>
      <c r="N41" s="1066"/>
      <c r="O41" s="1066"/>
      <c r="P41" s="1067"/>
      <c r="Q41" s="1073"/>
      <c r="R41" s="1074"/>
      <c r="S41" s="1074"/>
      <c r="T41" s="1074"/>
      <c r="U41" s="1074"/>
      <c r="V41" s="1074"/>
      <c r="W41" s="1074"/>
      <c r="X41" s="1074"/>
      <c r="Y41" s="1074"/>
      <c r="Z41" s="1074"/>
      <c r="AA41" s="1074"/>
      <c r="AB41" s="1074"/>
      <c r="AC41" s="1074"/>
      <c r="AD41" s="1074"/>
      <c r="AE41" s="1075"/>
      <c r="AF41" s="1070"/>
      <c r="AG41" s="1071"/>
      <c r="AH41" s="1071"/>
      <c r="AI41" s="1071"/>
      <c r="AJ41" s="1072"/>
      <c r="AK41" s="1015"/>
      <c r="AL41" s="1006"/>
      <c r="AM41" s="1006"/>
      <c r="AN41" s="1006"/>
      <c r="AO41" s="1006"/>
      <c r="AP41" s="1006"/>
      <c r="AQ41" s="1006"/>
      <c r="AR41" s="1006"/>
      <c r="AS41" s="1006"/>
      <c r="AT41" s="1006"/>
      <c r="AU41" s="1006"/>
      <c r="AV41" s="1006"/>
      <c r="AW41" s="1006"/>
      <c r="AX41" s="1006"/>
      <c r="AY41" s="1006"/>
      <c r="AZ41" s="1076"/>
      <c r="BA41" s="1076"/>
      <c r="BB41" s="1076"/>
      <c r="BC41" s="1076"/>
      <c r="BD41" s="1076"/>
      <c r="BE41" s="1007"/>
      <c r="BF41" s="1007"/>
      <c r="BG41" s="1007"/>
      <c r="BH41" s="1007"/>
      <c r="BI41" s="1008"/>
      <c r="BJ41" s="214"/>
      <c r="BK41" s="214"/>
      <c r="BL41" s="214"/>
      <c r="BM41" s="214"/>
      <c r="BN41" s="214"/>
      <c r="BO41" s="223"/>
      <c r="BP41" s="223"/>
      <c r="BQ41" s="220">
        <v>35</v>
      </c>
      <c r="BR41" s="221"/>
      <c r="BS41" s="1027"/>
      <c r="BT41" s="1028"/>
      <c r="BU41" s="1028"/>
      <c r="BV41" s="1028"/>
      <c r="BW41" s="1028"/>
      <c r="BX41" s="1028"/>
      <c r="BY41" s="1028"/>
      <c r="BZ41" s="1028"/>
      <c r="CA41" s="1028"/>
      <c r="CB41" s="1028"/>
      <c r="CC41" s="1028"/>
      <c r="CD41" s="1028"/>
      <c r="CE41" s="1028"/>
      <c r="CF41" s="1028"/>
      <c r="CG41" s="1049"/>
      <c r="CH41" s="1024"/>
      <c r="CI41" s="1025"/>
      <c r="CJ41" s="1025"/>
      <c r="CK41" s="1025"/>
      <c r="CL41" s="1026"/>
      <c r="CM41" s="1024"/>
      <c r="CN41" s="1025"/>
      <c r="CO41" s="1025"/>
      <c r="CP41" s="1025"/>
      <c r="CQ41" s="1026"/>
      <c r="CR41" s="1024"/>
      <c r="CS41" s="1025"/>
      <c r="CT41" s="1025"/>
      <c r="CU41" s="1025"/>
      <c r="CV41" s="1026"/>
      <c r="CW41" s="1024"/>
      <c r="CX41" s="1025"/>
      <c r="CY41" s="1025"/>
      <c r="CZ41" s="1025"/>
      <c r="DA41" s="1026"/>
      <c r="DB41" s="1024"/>
      <c r="DC41" s="1025"/>
      <c r="DD41" s="1025"/>
      <c r="DE41" s="1025"/>
      <c r="DF41" s="1026"/>
      <c r="DG41" s="1024"/>
      <c r="DH41" s="1025"/>
      <c r="DI41" s="1025"/>
      <c r="DJ41" s="1025"/>
      <c r="DK41" s="1026"/>
      <c r="DL41" s="1024"/>
      <c r="DM41" s="1025"/>
      <c r="DN41" s="1025"/>
      <c r="DO41" s="1025"/>
      <c r="DP41" s="1026"/>
      <c r="DQ41" s="1024"/>
      <c r="DR41" s="1025"/>
      <c r="DS41" s="1025"/>
      <c r="DT41" s="1025"/>
      <c r="DU41" s="1026"/>
      <c r="DV41" s="1027"/>
      <c r="DW41" s="1028"/>
      <c r="DX41" s="1028"/>
      <c r="DY41" s="1028"/>
      <c r="DZ41" s="1029"/>
      <c r="EA41" s="212"/>
    </row>
    <row r="42" spans="1:131" ht="26.25" customHeight="1" x14ac:dyDescent="0.2">
      <c r="A42" s="220">
        <v>15</v>
      </c>
      <c r="B42" s="1065"/>
      <c r="C42" s="1066"/>
      <c r="D42" s="1066"/>
      <c r="E42" s="1066"/>
      <c r="F42" s="1066"/>
      <c r="G42" s="1066"/>
      <c r="H42" s="1066"/>
      <c r="I42" s="1066"/>
      <c r="J42" s="1066"/>
      <c r="K42" s="1066"/>
      <c r="L42" s="1066"/>
      <c r="M42" s="1066"/>
      <c r="N42" s="1066"/>
      <c r="O42" s="1066"/>
      <c r="P42" s="1067"/>
      <c r="Q42" s="1073"/>
      <c r="R42" s="1074"/>
      <c r="S42" s="1074"/>
      <c r="T42" s="1074"/>
      <c r="U42" s="1074"/>
      <c r="V42" s="1074"/>
      <c r="W42" s="1074"/>
      <c r="X42" s="1074"/>
      <c r="Y42" s="1074"/>
      <c r="Z42" s="1074"/>
      <c r="AA42" s="1074"/>
      <c r="AB42" s="1074"/>
      <c r="AC42" s="1074"/>
      <c r="AD42" s="1074"/>
      <c r="AE42" s="1075"/>
      <c r="AF42" s="1070"/>
      <c r="AG42" s="1071"/>
      <c r="AH42" s="1071"/>
      <c r="AI42" s="1071"/>
      <c r="AJ42" s="1072"/>
      <c r="AK42" s="1015"/>
      <c r="AL42" s="1006"/>
      <c r="AM42" s="1006"/>
      <c r="AN42" s="1006"/>
      <c r="AO42" s="1006"/>
      <c r="AP42" s="1006"/>
      <c r="AQ42" s="1006"/>
      <c r="AR42" s="1006"/>
      <c r="AS42" s="1006"/>
      <c r="AT42" s="1006"/>
      <c r="AU42" s="1006"/>
      <c r="AV42" s="1006"/>
      <c r="AW42" s="1006"/>
      <c r="AX42" s="1006"/>
      <c r="AY42" s="1006"/>
      <c r="AZ42" s="1076"/>
      <c r="BA42" s="1076"/>
      <c r="BB42" s="1076"/>
      <c r="BC42" s="1076"/>
      <c r="BD42" s="1076"/>
      <c r="BE42" s="1007"/>
      <c r="BF42" s="1007"/>
      <c r="BG42" s="1007"/>
      <c r="BH42" s="1007"/>
      <c r="BI42" s="1008"/>
      <c r="BJ42" s="214"/>
      <c r="BK42" s="214"/>
      <c r="BL42" s="214"/>
      <c r="BM42" s="214"/>
      <c r="BN42" s="214"/>
      <c r="BO42" s="223"/>
      <c r="BP42" s="223"/>
      <c r="BQ42" s="220">
        <v>36</v>
      </c>
      <c r="BR42" s="221"/>
      <c r="BS42" s="1027"/>
      <c r="BT42" s="1028"/>
      <c r="BU42" s="1028"/>
      <c r="BV42" s="1028"/>
      <c r="BW42" s="1028"/>
      <c r="BX42" s="1028"/>
      <c r="BY42" s="1028"/>
      <c r="BZ42" s="1028"/>
      <c r="CA42" s="1028"/>
      <c r="CB42" s="1028"/>
      <c r="CC42" s="1028"/>
      <c r="CD42" s="1028"/>
      <c r="CE42" s="1028"/>
      <c r="CF42" s="1028"/>
      <c r="CG42" s="1049"/>
      <c r="CH42" s="1024"/>
      <c r="CI42" s="1025"/>
      <c r="CJ42" s="1025"/>
      <c r="CK42" s="1025"/>
      <c r="CL42" s="1026"/>
      <c r="CM42" s="1024"/>
      <c r="CN42" s="1025"/>
      <c r="CO42" s="1025"/>
      <c r="CP42" s="1025"/>
      <c r="CQ42" s="1026"/>
      <c r="CR42" s="1024"/>
      <c r="CS42" s="1025"/>
      <c r="CT42" s="1025"/>
      <c r="CU42" s="1025"/>
      <c r="CV42" s="1026"/>
      <c r="CW42" s="1024"/>
      <c r="CX42" s="1025"/>
      <c r="CY42" s="1025"/>
      <c r="CZ42" s="1025"/>
      <c r="DA42" s="1026"/>
      <c r="DB42" s="1024"/>
      <c r="DC42" s="1025"/>
      <c r="DD42" s="1025"/>
      <c r="DE42" s="1025"/>
      <c r="DF42" s="1026"/>
      <c r="DG42" s="1024"/>
      <c r="DH42" s="1025"/>
      <c r="DI42" s="1025"/>
      <c r="DJ42" s="1025"/>
      <c r="DK42" s="1026"/>
      <c r="DL42" s="1024"/>
      <c r="DM42" s="1025"/>
      <c r="DN42" s="1025"/>
      <c r="DO42" s="1025"/>
      <c r="DP42" s="1026"/>
      <c r="DQ42" s="1024"/>
      <c r="DR42" s="1025"/>
      <c r="DS42" s="1025"/>
      <c r="DT42" s="1025"/>
      <c r="DU42" s="1026"/>
      <c r="DV42" s="1027"/>
      <c r="DW42" s="1028"/>
      <c r="DX42" s="1028"/>
      <c r="DY42" s="1028"/>
      <c r="DZ42" s="1029"/>
      <c r="EA42" s="212"/>
    </row>
    <row r="43" spans="1:131" ht="26.25" customHeight="1" x14ac:dyDescent="0.2">
      <c r="A43" s="220">
        <v>16</v>
      </c>
      <c r="B43" s="1065"/>
      <c r="C43" s="1066"/>
      <c r="D43" s="1066"/>
      <c r="E43" s="1066"/>
      <c r="F43" s="1066"/>
      <c r="G43" s="1066"/>
      <c r="H43" s="1066"/>
      <c r="I43" s="1066"/>
      <c r="J43" s="1066"/>
      <c r="K43" s="1066"/>
      <c r="L43" s="1066"/>
      <c r="M43" s="1066"/>
      <c r="N43" s="1066"/>
      <c r="O43" s="1066"/>
      <c r="P43" s="1067"/>
      <c r="Q43" s="1073"/>
      <c r="R43" s="1074"/>
      <c r="S43" s="1074"/>
      <c r="T43" s="1074"/>
      <c r="U43" s="1074"/>
      <c r="V43" s="1074"/>
      <c r="W43" s="1074"/>
      <c r="X43" s="1074"/>
      <c r="Y43" s="1074"/>
      <c r="Z43" s="1074"/>
      <c r="AA43" s="1074"/>
      <c r="AB43" s="1074"/>
      <c r="AC43" s="1074"/>
      <c r="AD43" s="1074"/>
      <c r="AE43" s="1075"/>
      <c r="AF43" s="1070"/>
      <c r="AG43" s="1071"/>
      <c r="AH43" s="1071"/>
      <c r="AI43" s="1071"/>
      <c r="AJ43" s="1072"/>
      <c r="AK43" s="1015"/>
      <c r="AL43" s="1006"/>
      <c r="AM43" s="1006"/>
      <c r="AN43" s="1006"/>
      <c r="AO43" s="1006"/>
      <c r="AP43" s="1006"/>
      <c r="AQ43" s="1006"/>
      <c r="AR43" s="1006"/>
      <c r="AS43" s="1006"/>
      <c r="AT43" s="1006"/>
      <c r="AU43" s="1006"/>
      <c r="AV43" s="1006"/>
      <c r="AW43" s="1006"/>
      <c r="AX43" s="1006"/>
      <c r="AY43" s="1006"/>
      <c r="AZ43" s="1076"/>
      <c r="BA43" s="1076"/>
      <c r="BB43" s="1076"/>
      <c r="BC43" s="1076"/>
      <c r="BD43" s="1076"/>
      <c r="BE43" s="1007"/>
      <c r="BF43" s="1007"/>
      <c r="BG43" s="1007"/>
      <c r="BH43" s="1007"/>
      <c r="BI43" s="1008"/>
      <c r="BJ43" s="214"/>
      <c r="BK43" s="214"/>
      <c r="BL43" s="214"/>
      <c r="BM43" s="214"/>
      <c r="BN43" s="214"/>
      <c r="BO43" s="223"/>
      <c r="BP43" s="223"/>
      <c r="BQ43" s="220">
        <v>37</v>
      </c>
      <c r="BR43" s="221"/>
      <c r="BS43" s="1027"/>
      <c r="BT43" s="1028"/>
      <c r="BU43" s="1028"/>
      <c r="BV43" s="1028"/>
      <c r="BW43" s="1028"/>
      <c r="BX43" s="1028"/>
      <c r="BY43" s="1028"/>
      <c r="BZ43" s="1028"/>
      <c r="CA43" s="1028"/>
      <c r="CB43" s="1028"/>
      <c r="CC43" s="1028"/>
      <c r="CD43" s="1028"/>
      <c r="CE43" s="1028"/>
      <c r="CF43" s="1028"/>
      <c r="CG43" s="1049"/>
      <c r="CH43" s="1024"/>
      <c r="CI43" s="1025"/>
      <c r="CJ43" s="1025"/>
      <c r="CK43" s="1025"/>
      <c r="CL43" s="1026"/>
      <c r="CM43" s="1024"/>
      <c r="CN43" s="1025"/>
      <c r="CO43" s="1025"/>
      <c r="CP43" s="1025"/>
      <c r="CQ43" s="1026"/>
      <c r="CR43" s="1024"/>
      <c r="CS43" s="1025"/>
      <c r="CT43" s="1025"/>
      <c r="CU43" s="1025"/>
      <c r="CV43" s="1026"/>
      <c r="CW43" s="1024"/>
      <c r="CX43" s="1025"/>
      <c r="CY43" s="1025"/>
      <c r="CZ43" s="1025"/>
      <c r="DA43" s="1026"/>
      <c r="DB43" s="1024"/>
      <c r="DC43" s="1025"/>
      <c r="DD43" s="1025"/>
      <c r="DE43" s="1025"/>
      <c r="DF43" s="1026"/>
      <c r="DG43" s="1024"/>
      <c r="DH43" s="1025"/>
      <c r="DI43" s="1025"/>
      <c r="DJ43" s="1025"/>
      <c r="DK43" s="1026"/>
      <c r="DL43" s="1024"/>
      <c r="DM43" s="1025"/>
      <c r="DN43" s="1025"/>
      <c r="DO43" s="1025"/>
      <c r="DP43" s="1026"/>
      <c r="DQ43" s="1024"/>
      <c r="DR43" s="1025"/>
      <c r="DS43" s="1025"/>
      <c r="DT43" s="1025"/>
      <c r="DU43" s="1026"/>
      <c r="DV43" s="1027"/>
      <c r="DW43" s="1028"/>
      <c r="DX43" s="1028"/>
      <c r="DY43" s="1028"/>
      <c r="DZ43" s="1029"/>
      <c r="EA43" s="212"/>
    </row>
    <row r="44" spans="1:131" ht="26.25" customHeight="1" x14ac:dyDescent="0.2">
      <c r="A44" s="220">
        <v>17</v>
      </c>
      <c r="B44" s="1065"/>
      <c r="C44" s="1066"/>
      <c r="D44" s="1066"/>
      <c r="E44" s="1066"/>
      <c r="F44" s="1066"/>
      <c r="G44" s="1066"/>
      <c r="H44" s="1066"/>
      <c r="I44" s="1066"/>
      <c r="J44" s="1066"/>
      <c r="K44" s="1066"/>
      <c r="L44" s="1066"/>
      <c r="M44" s="1066"/>
      <c r="N44" s="1066"/>
      <c r="O44" s="1066"/>
      <c r="P44" s="1067"/>
      <c r="Q44" s="1073"/>
      <c r="R44" s="1074"/>
      <c r="S44" s="1074"/>
      <c r="T44" s="1074"/>
      <c r="U44" s="1074"/>
      <c r="V44" s="1074"/>
      <c r="W44" s="1074"/>
      <c r="X44" s="1074"/>
      <c r="Y44" s="1074"/>
      <c r="Z44" s="1074"/>
      <c r="AA44" s="1074"/>
      <c r="AB44" s="1074"/>
      <c r="AC44" s="1074"/>
      <c r="AD44" s="1074"/>
      <c r="AE44" s="1075"/>
      <c r="AF44" s="1070"/>
      <c r="AG44" s="1071"/>
      <c r="AH44" s="1071"/>
      <c r="AI44" s="1071"/>
      <c r="AJ44" s="1072"/>
      <c r="AK44" s="1015"/>
      <c r="AL44" s="1006"/>
      <c r="AM44" s="1006"/>
      <c r="AN44" s="1006"/>
      <c r="AO44" s="1006"/>
      <c r="AP44" s="1006"/>
      <c r="AQ44" s="1006"/>
      <c r="AR44" s="1006"/>
      <c r="AS44" s="1006"/>
      <c r="AT44" s="1006"/>
      <c r="AU44" s="1006"/>
      <c r="AV44" s="1006"/>
      <c r="AW44" s="1006"/>
      <c r="AX44" s="1006"/>
      <c r="AY44" s="1006"/>
      <c r="AZ44" s="1076"/>
      <c r="BA44" s="1076"/>
      <c r="BB44" s="1076"/>
      <c r="BC44" s="1076"/>
      <c r="BD44" s="1076"/>
      <c r="BE44" s="1007"/>
      <c r="BF44" s="1007"/>
      <c r="BG44" s="1007"/>
      <c r="BH44" s="1007"/>
      <c r="BI44" s="1008"/>
      <c r="BJ44" s="214"/>
      <c r="BK44" s="214"/>
      <c r="BL44" s="214"/>
      <c r="BM44" s="214"/>
      <c r="BN44" s="214"/>
      <c r="BO44" s="223"/>
      <c r="BP44" s="223"/>
      <c r="BQ44" s="220">
        <v>38</v>
      </c>
      <c r="BR44" s="221"/>
      <c r="BS44" s="1027"/>
      <c r="BT44" s="1028"/>
      <c r="BU44" s="1028"/>
      <c r="BV44" s="1028"/>
      <c r="BW44" s="1028"/>
      <c r="BX44" s="1028"/>
      <c r="BY44" s="1028"/>
      <c r="BZ44" s="1028"/>
      <c r="CA44" s="1028"/>
      <c r="CB44" s="1028"/>
      <c r="CC44" s="1028"/>
      <c r="CD44" s="1028"/>
      <c r="CE44" s="1028"/>
      <c r="CF44" s="1028"/>
      <c r="CG44" s="1049"/>
      <c r="CH44" s="1024"/>
      <c r="CI44" s="1025"/>
      <c r="CJ44" s="1025"/>
      <c r="CK44" s="1025"/>
      <c r="CL44" s="1026"/>
      <c r="CM44" s="1024"/>
      <c r="CN44" s="1025"/>
      <c r="CO44" s="1025"/>
      <c r="CP44" s="1025"/>
      <c r="CQ44" s="1026"/>
      <c r="CR44" s="1024"/>
      <c r="CS44" s="1025"/>
      <c r="CT44" s="1025"/>
      <c r="CU44" s="1025"/>
      <c r="CV44" s="1026"/>
      <c r="CW44" s="1024"/>
      <c r="CX44" s="1025"/>
      <c r="CY44" s="1025"/>
      <c r="CZ44" s="1025"/>
      <c r="DA44" s="1026"/>
      <c r="DB44" s="1024"/>
      <c r="DC44" s="1025"/>
      <c r="DD44" s="1025"/>
      <c r="DE44" s="1025"/>
      <c r="DF44" s="1026"/>
      <c r="DG44" s="1024"/>
      <c r="DH44" s="1025"/>
      <c r="DI44" s="1025"/>
      <c r="DJ44" s="1025"/>
      <c r="DK44" s="1026"/>
      <c r="DL44" s="1024"/>
      <c r="DM44" s="1025"/>
      <c r="DN44" s="1025"/>
      <c r="DO44" s="1025"/>
      <c r="DP44" s="1026"/>
      <c r="DQ44" s="1024"/>
      <c r="DR44" s="1025"/>
      <c r="DS44" s="1025"/>
      <c r="DT44" s="1025"/>
      <c r="DU44" s="1026"/>
      <c r="DV44" s="1027"/>
      <c r="DW44" s="1028"/>
      <c r="DX44" s="1028"/>
      <c r="DY44" s="1028"/>
      <c r="DZ44" s="1029"/>
      <c r="EA44" s="212"/>
    </row>
    <row r="45" spans="1:131" ht="26.25" customHeight="1" x14ac:dyDescent="0.2">
      <c r="A45" s="220">
        <v>18</v>
      </c>
      <c r="B45" s="1065"/>
      <c r="C45" s="1066"/>
      <c r="D45" s="1066"/>
      <c r="E45" s="1066"/>
      <c r="F45" s="1066"/>
      <c r="G45" s="1066"/>
      <c r="H45" s="1066"/>
      <c r="I45" s="1066"/>
      <c r="J45" s="1066"/>
      <c r="K45" s="1066"/>
      <c r="L45" s="1066"/>
      <c r="M45" s="1066"/>
      <c r="N45" s="1066"/>
      <c r="O45" s="1066"/>
      <c r="P45" s="1067"/>
      <c r="Q45" s="1073"/>
      <c r="R45" s="1074"/>
      <c r="S45" s="1074"/>
      <c r="T45" s="1074"/>
      <c r="U45" s="1074"/>
      <c r="V45" s="1074"/>
      <c r="W45" s="1074"/>
      <c r="X45" s="1074"/>
      <c r="Y45" s="1074"/>
      <c r="Z45" s="1074"/>
      <c r="AA45" s="1074"/>
      <c r="AB45" s="1074"/>
      <c r="AC45" s="1074"/>
      <c r="AD45" s="1074"/>
      <c r="AE45" s="1075"/>
      <c r="AF45" s="1070"/>
      <c r="AG45" s="1071"/>
      <c r="AH45" s="1071"/>
      <c r="AI45" s="1071"/>
      <c r="AJ45" s="1072"/>
      <c r="AK45" s="1015"/>
      <c r="AL45" s="1006"/>
      <c r="AM45" s="1006"/>
      <c r="AN45" s="1006"/>
      <c r="AO45" s="1006"/>
      <c r="AP45" s="1006"/>
      <c r="AQ45" s="1006"/>
      <c r="AR45" s="1006"/>
      <c r="AS45" s="1006"/>
      <c r="AT45" s="1006"/>
      <c r="AU45" s="1006"/>
      <c r="AV45" s="1006"/>
      <c r="AW45" s="1006"/>
      <c r="AX45" s="1006"/>
      <c r="AY45" s="1006"/>
      <c r="AZ45" s="1076"/>
      <c r="BA45" s="1076"/>
      <c r="BB45" s="1076"/>
      <c r="BC45" s="1076"/>
      <c r="BD45" s="1076"/>
      <c r="BE45" s="1007"/>
      <c r="BF45" s="1007"/>
      <c r="BG45" s="1007"/>
      <c r="BH45" s="1007"/>
      <c r="BI45" s="1008"/>
      <c r="BJ45" s="214"/>
      <c r="BK45" s="214"/>
      <c r="BL45" s="214"/>
      <c r="BM45" s="214"/>
      <c r="BN45" s="214"/>
      <c r="BO45" s="223"/>
      <c r="BP45" s="223"/>
      <c r="BQ45" s="220">
        <v>39</v>
      </c>
      <c r="BR45" s="221"/>
      <c r="BS45" s="1027"/>
      <c r="BT45" s="1028"/>
      <c r="BU45" s="1028"/>
      <c r="BV45" s="1028"/>
      <c r="BW45" s="1028"/>
      <c r="BX45" s="1028"/>
      <c r="BY45" s="1028"/>
      <c r="BZ45" s="1028"/>
      <c r="CA45" s="1028"/>
      <c r="CB45" s="1028"/>
      <c r="CC45" s="1028"/>
      <c r="CD45" s="1028"/>
      <c r="CE45" s="1028"/>
      <c r="CF45" s="1028"/>
      <c r="CG45" s="1049"/>
      <c r="CH45" s="1024"/>
      <c r="CI45" s="1025"/>
      <c r="CJ45" s="1025"/>
      <c r="CK45" s="1025"/>
      <c r="CL45" s="1026"/>
      <c r="CM45" s="1024"/>
      <c r="CN45" s="1025"/>
      <c r="CO45" s="1025"/>
      <c r="CP45" s="1025"/>
      <c r="CQ45" s="1026"/>
      <c r="CR45" s="1024"/>
      <c r="CS45" s="1025"/>
      <c r="CT45" s="1025"/>
      <c r="CU45" s="1025"/>
      <c r="CV45" s="1026"/>
      <c r="CW45" s="1024"/>
      <c r="CX45" s="1025"/>
      <c r="CY45" s="1025"/>
      <c r="CZ45" s="1025"/>
      <c r="DA45" s="1026"/>
      <c r="DB45" s="1024"/>
      <c r="DC45" s="1025"/>
      <c r="DD45" s="1025"/>
      <c r="DE45" s="1025"/>
      <c r="DF45" s="1026"/>
      <c r="DG45" s="1024"/>
      <c r="DH45" s="1025"/>
      <c r="DI45" s="1025"/>
      <c r="DJ45" s="1025"/>
      <c r="DK45" s="1026"/>
      <c r="DL45" s="1024"/>
      <c r="DM45" s="1025"/>
      <c r="DN45" s="1025"/>
      <c r="DO45" s="1025"/>
      <c r="DP45" s="1026"/>
      <c r="DQ45" s="1024"/>
      <c r="DR45" s="1025"/>
      <c r="DS45" s="1025"/>
      <c r="DT45" s="1025"/>
      <c r="DU45" s="1026"/>
      <c r="DV45" s="1027"/>
      <c r="DW45" s="1028"/>
      <c r="DX45" s="1028"/>
      <c r="DY45" s="1028"/>
      <c r="DZ45" s="1029"/>
      <c r="EA45" s="212"/>
    </row>
    <row r="46" spans="1:131" ht="26.25" customHeight="1" x14ac:dyDescent="0.2">
      <c r="A46" s="220">
        <v>19</v>
      </c>
      <c r="B46" s="1065"/>
      <c r="C46" s="1066"/>
      <c r="D46" s="1066"/>
      <c r="E46" s="1066"/>
      <c r="F46" s="1066"/>
      <c r="G46" s="1066"/>
      <c r="H46" s="1066"/>
      <c r="I46" s="1066"/>
      <c r="J46" s="1066"/>
      <c r="K46" s="1066"/>
      <c r="L46" s="1066"/>
      <c r="M46" s="1066"/>
      <c r="N46" s="1066"/>
      <c r="O46" s="1066"/>
      <c r="P46" s="1067"/>
      <c r="Q46" s="1073"/>
      <c r="R46" s="1074"/>
      <c r="S46" s="1074"/>
      <c r="T46" s="1074"/>
      <c r="U46" s="1074"/>
      <c r="V46" s="1074"/>
      <c r="W46" s="1074"/>
      <c r="X46" s="1074"/>
      <c r="Y46" s="1074"/>
      <c r="Z46" s="1074"/>
      <c r="AA46" s="1074"/>
      <c r="AB46" s="1074"/>
      <c r="AC46" s="1074"/>
      <c r="AD46" s="1074"/>
      <c r="AE46" s="1075"/>
      <c r="AF46" s="1070"/>
      <c r="AG46" s="1071"/>
      <c r="AH46" s="1071"/>
      <c r="AI46" s="1071"/>
      <c r="AJ46" s="1072"/>
      <c r="AK46" s="1015"/>
      <c r="AL46" s="1006"/>
      <c r="AM46" s="1006"/>
      <c r="AN46" s="1006"/>
      <c r="AO46" s="1006"/>
      <c r="AP46" s="1006"/>
      <c r="AQ46" s="1006"/>
      <c r="AR46" s="1006"/>
      <c r="AS46" s="1006"/>
      <c r="AT46" s="1006"/>
      <c r="AU46" s="1006"/>
      <c r="AV46" s="1006"/>
      <c r="AW46" s="1006"/>
      <c r="AX46" s="1006"/>
      <c r="AY46" s="1006"/>
      <c r="AZ46" s="1076"/>
      <c r="BA46" s="1076"/>
      <c r="BB46" s="1076"/>
      <c r="BC46" s="1076"/>
      <c r="BD46" s="1076"/>
      <c r="BE46" s="1007"/>
      <c r="BF46" s="1007"/>
      <c r="BG46" s="1007"/>
      <c r="BH46" s="1007"/>
      <c r="BI46" s="1008"/>
      <c r="BJ46" s="214"/>
      <c r="BK46" s="214"/>
      <c r="BL46" s="214"/>
      <c r="BM46" s="214"/>
      <c r="BN46" s="214"/>
      <c r="BO46" s="223"/>
      <c r="BP46" s="223"/>
      <c r="BQ46" s="220">
        <v>40</v>
      </c>
      <c r="BR46" s="221"/>
      <c r="BS46" s="1027"/>
      <c r="BT46" s="1028"/>
      <c r="BU46" s="1028"/>
      <c r="BV46" s="1028"/>
      <c r="BW46" s="1028"/>
      <c r="BX46" s="1028"/>
      <c r="BY46" s="1028"/>
      <c r="BZ46" s="1028"/>
      <c r="CA46" s="1028"/>
      <c r="CB46" s="1028"/>
      <c r="CC46" s="1028"/>
      <c r="CD46" s="1028"/>
      <c r="CE46" s="1028"/>
      <c r="CF46" s="1028"/>
      <c r="CG46" s="1049"/>
      <c r="CH46" s="1024"/>
      <c r="CI46" s="1025"/>
      <c r="CJ46" s="1025"/>
      <c r="CK46" s="1025"/>
      <c r="CL46" s="1026"/>
      <c r="CM46" s="1024"/>
      <c r="CN46" s="1025"/>
      <c r="CO46" s="1025"/>
      <c r="CP46" s="1025"/>
      <c r="CQ46" s="1026"/>
      <c r="CR46" s="1024"/>
      <c r="CS46" s="1025"/>
      <c r="CT46" s="1025"/>
      <c r="CU46" s="1025"/>
      <c r="CV46" s="1026"/>
      <c r="CW46" s="1024"/>
      <c r="CX46" s="1025"/>
      <c r="CY46" s="1025"/>
      <c r="CZ46" s="1025"/>
      <c r="DA46" s="1026"/>
      <c r="DB46" s="1024"/>
      <c r="DC46" s="1025"/>
      <c r="DD46" s="1025"/>
      <c r="DE46" s="1025"/>
      <c r="DF46" s="1026"/>
      <c r="DG46" s="1024"/>
      <c r="DH46" s="1025"/>
      <c r="DI46" s="1025"/>
      <c r="DJ46" s="1025"/>
      <c r="DK46" s="1026"/>
      <c r="DL46" s="1024"/>
      <c r="DM46" s="1025"/>
      <c r="DN46" s="1025"/>
      <c r="DO46" s="1025"/>
      <c r="DP46" s="1026"/>
      <c r="DQ46" s="1024"/>
      <c r="DR46" s="1025"/>
      <c r="DS46" s="1025"/>
      <c r="DT46" s="1025"/>
      <c r="DU46" s="1026"/>
      <c r="DV46" s="1027"/>
      <c r="DW46" s="1028"/>
      <c r="DX46" s="1028"/>
      <c r="DY46" s="1028"/>
      <c r="DZ46" s="1029"/>
      <c r="EA46" s="212"/>
    </row>
    <row r="47" spans="1:131" ht="26.25" customHeight="1" x14ac:dyDescent="0.2">
      <c r="A47" s="220">
        <v>20</v>
      </c>
      <c r="B47" s="1065"/>
      <c r="C47" s="1066"/>
      <c r="D47" s="1066"/>
      <c r="E47" s="1066"/>
      <c r="F47" s="1066"/>
      <c r="G47" s="1066"/>
      <c r="H47" s="1066"/>
      <c r="I47" s="1066"/>
      <c r="J47" s="1066"/>
      <c r="K47" s="1066"/>
      <c r="L47" s="1066"/>
      <c r="M47" s="1066"/>
      <c r="N47" s="1066"/>
      <c r="O47" s="1066"/>
      <c r="P47" s="1067"/>
      <c r="Q47" s="1073"/>
      <c r="R47" s="1074"/>
      <c r="S47" s="1074"/>
      <c r="T47" s="1074"/>
      <c r="U47" s="1074"/>
      <c r="V47" s="1074"/>
      <c r="W47" s="1074"/>
      <c r="X47" s="1074"/>
      <c r="Y47" s="1074"/>
      <c r="Z47" s="1074"/>
      <c r="AA47" s="1074"/>
      <c r="AB47" s="1074"/>
      <c r="AC47" s="1074"/>
      <c r="AD47" s="1074"/>
      <c r="AE47" s="1075"/>
      <c r="AF47" s="1070"/>
      <c r="AG47" s="1071"/>
      <c r="AH47" s="1071"/>
      <c r="AI47" s="1071"/>
      <c r="AJ47" s="1072"/>
      <c r="AK47" s="1015"/>
      <c r="AL47" s="1006"/>
      <c r="AM47" s="1006"/>
      <c r="AN47" s="1006"/>
      <c r="AO47" s="1006"/>
      <c r="AP47" s="1006"/>
      <c r="AQ47" s="1006"/>
      <c r="AR47" s="1006"/>
      <c r="AS47" s="1006"/>
      <c r="AT47" s="1006"/>
      <c r="AU47" s="1006"/>
      <c r="AV47" s="1006"/>
      <c r="AW47" s="1006"/>
      <c r="AX47" s="1006"/>
      <c r="AY47" s="1006"/>
      <c r="AZ47" s="1076"/>
      <c r="BA47" s="1076"/>
      <c r="BB47" s="1076"/>
      <c r="BC47" s="1076"/>
      <c r="BD47" s="1076"/>
      <c r="BE47" s="1007"/>
      <c r="BF47" s="1007"/>
      <c r="BG47" s="1007"/>
      <c r="BH47" s="1007"/>
      <c r="BI47" s="1008"/>
      <c r="BJ47" s="214"/>
      <c r="BK47" s="214"/>
      <c r="BL47" s="214"/>
      <c r="BM47" s="214"/>
      <c r="BN47" s="214"/>
      <c r="BO47" s="223"/>
      <c r="BP47" s="223"/>
      <c r="BQ47" s="220">
        <v>41</v>
      </c>
      <c r="BR47" s="221"/>
      <c r="BS47" s="1027"/>
      <c r="BT47" s="1028"/>
      <c r="BU47" s="1028"/>
      <c r="BV47" s="1028"/>
      <c r="BW47" s="1028"/>
      <c r="BX47" s="1028"/>
      <c r="BY47" s="1028"/>
      <c r="BZ47" s="1028"/>
      <c r="CA47" s="1028"/>
      <c r="CB47" s="1028"/>
      <c r="CC47" s="1028"/>
      <c r="CD47" s="1028"/>
      <c r="CE47" s="1028"/>
      <c r="CF47" s="1028"/>
      <c r="CG47" s="1049"/>
      <c r="CH47" s="1024"/>
      <c r="CI47" s="1025"/>
      <c r="CJ47" s="1025"/>
      <c r="CK47" s="1025"/>
      <c r="CL47" s="1026"/>
      <c r="CM47" s="1024"/>
      <c r="CN47" s="1025"/>
      <c r="CO47" s="1025"/>
      <c r="CP47" s="1025"/>
      <c r="CQ47" s="1026"/>
      <c r="CR47" s="1024"/>
      <c r="CS47" s="1025"/>
      <c r="CT47" s="1025"/>
      <c r="CU47" s="1025"/>
      <c r="CV47" s="1026"/>
      <c r="CW47" s="1024"/>
      <c r="CX47" s="1025"/>
      <c r="CY47" s="1025"/>
      <c r="CZ47" s="1025"/>
      <c r="DA47" s="1026"/>
      <c r="DB47" s="1024"/>
      <c r="DC47" s="1025"/>
      <c r="DD47" s="1025"/>
      <c r="DE47" s="1025"/>
      <c r="DF47" s="1026"/>
      <c r="DG47" s="1024"/>
      <c r="DH47" s="1025"/>
      <c r="DI47" s="1025"/>
      <c r="DJ47" s="1025"/>
      <c r="DK47" s="1026"/>
      <c r="DL47" s="1024"/>
      <c r="DM47" s="1025"/>
      <c r="DN47" s="1025"/>
      <c r="DO47" s="1025"/>
      <c r="DP47" s="1026"/>
      <c r="DQ47" s="1024"/>
      <c r="DR47" s="1025"/>
      <c r="DS47" s="1025"/>
      <c r="DT47" s="1025"/>
      <c r="DU47" s="1026"/>
      <c r="DV47" s="1027"/>
      <c r="DW47" s="1028"/>
      <c r="DX47" s="1028"/>
      <c r="DY47" s="1028"/>
      <c r="DZ47" s="1029"/>
      <c r="EA47" s="212"/>
    </row>
    <row r="48" spans="1:131" ht="26.25" customHeight="1" x14ac:dyDescent="0.2">
      <c r="A48" s="220">
        <v>21</v>
      </c>
      <c r="B48" s="1065"/>
      <c r="C48" s="1066"/>
      <c r="D48" s="1066"/>
      <c r="E48" s="1066"/>
      <c r="F48" s="1066"/>
      <c r="G48" s="1066"/>
      <c r="H48" s="1066"/>
      <c r="I48" s="1066"/>
      <c r="J48" s="1066"/>
      <c r="K48" s="1066"/>
      <c r="L48" s="1066"/>
      <c r="M48" s="1066"/>
      <c r="N48" s="1066"/>
      <c r="O48" s="1066"/>
      <c r="P48" s="1067"/>
      <c r="Q48" s="1073"/>
      <c r="R48" s="1074"/>
      <c r="S48" s="1074"/>
      <c r="T48" s="1074"/>
      <c r="U48" s="1074"/>
      <c r="V48" s="1074"/>
      <c r="W48" s="1074"/>
      <c r="X48" s="1074"/>
      <c r="Y48" s="1074"/>
      <c r="Z48" s="1074"/>
      <c r="AA48" s="1074"/>
      <c r="AB48" s="1074"/>
      <c r="AC48" s="1074"/>
      <c r="AD48" s="1074"/>
      <c r="AE48" s="1075"/>
      <c r="AF48" s="1070"/>
      <c r="AG48" s="1071"/>
      <c r="AH48" s="1071"/>
      <c r="AI48" s="1071"/>
      <c r="AJ48" s="1072"/>
      <c r="AK48" s="1015"/>
      <c r="AL48" s="1006"/>
      <c r="AM48" s="1006"/>
      <c r="AN48" s="1006"/>
      <c r="AO48" s="1006"/>
      <c r="AP48" s="1006"/>
      <c r="AQ48" s="1006"/>
      <c r="AR48" s="1006"/>
      <c r="AS48" s="1006"/>
      <c r="AT48" s="1006"/>
      <c r="AU48" s="1006"/>
      <c r="AV48" s="1006"/>
      <c r="AW48" s="1006"/>
      <c r="AX48" s="1006"/>
      <c r="AY48" s="1006"/>
      <c r="AZ48" s="1076"/>
      <c r="BA48" s="1076"/>
      <c r="BB48" s="1076"/>
      <c r="BC48" s="1076"/>
      <c r="BD48" s="1076"/>
      <c r="BE48" s="1007"/>
      <c r="BF48" s="1007"/>
      <c r="BG48" s="1007"/>
      <c r="BH48" s="1007"/>
      <c r="BI48" s="1008"/>
      <c r="BJ48" s="214"/>
      <c r="BK48" s="214"/>
      <c r="BL48" s="214"/>
      <c r="BM48" s="214"/>
      <c r="BN48" s="214"/>
      <c r="BO48" s="223"/>
      <c r="BP48" s="223"/>
      <c r="BQ48" s="220">
        <v>42</v>
      </c>
      <c r="BR48" s="221"/>
      <c r="BS48" s="1027"/>
      <c r="BT48" s="1028"/>
      <c r="BU48" s="1028"/>
      <c r="BV48" s="1028"/>
      <c r="BW48" s="1028"/>
      <c r="BX48" s="1028"/>
      <c r="BY48" s="1028"/>
      <c r="BZ48" s="1028"/>
      <c r="CA48" s="1028"/>
      <c r="CB48" s="1028"/>
      <c r="CC48" s="1028"/>
      <c r="CD48" s="1028"/>
      <c r="CE48" s="1028"/>
      <c r="CF48" s="1028"/>
      <c r="CG48" s="1049"/>
      <c r="CH48" s="1024"/>
      <c r="CI48" s="1025"/>
      <c r="CJ48" s="1025"/>
      <c r="CK48" s="1025"/>
      <c r="CL48" s="1026"/>
      <c r="CM48" s="1024"/>
      <c r="CN48" s="1025"/>
      <c r="CO48" s="1025"/>
      <c r="CP48" s="1025"/>
      <c r="CQ48" s="1026"/>
      <c r="CR48" s="1024"/>
      <c r="CS48" s="1025"/>
      <c r="CT48" s="1025"/>
      <c r="CU48" s="1025"/>
      <c r="CV48" s="1026"/>
      <c r="CW48" s="1024"/>
      <c r="CX48" s="1025"/>
      <c r="CY48" s="1025"/>
      <c r="CZ48" s="1025"/>
      <c r="DA48" s="1026"/>
      <c r="DB48" s="1024"/>
      <c r="DC48" s="1025"/>
      <c r="DD48" s="1025"/>
      <c r="DE48" s="1025"/>
      <c r="DF48" s="1026"/>
      <c r="DG48" s="1024"/>
      <c r="DH48" s="1025"/>
      <c r="DI48" s="1025"/>
      <c r="DJ48" s="1025"/>
      <c r="DK48" s="1026"/>
      <c r="DL48" s="1024"/>
      <c r="DM48" s="1025"/>
      <c r="DN48" s="1025"/>
      <c r="DO48" s="1025"/>
      <c r="DP48" s="1026"/>
      <c r="DQ48" s="1024"/>
      <c r="DR48" s="1025"/>
      <c r="DS48" s="1025"/>
      <c r="DT48" s="1025"/>
      <c r="DU48" s="1026"/>
      <c r="DV48" s="1027"/>
      <c r="DW48" s="1028"/>
      <c r="DX48" s="1028"/>
      <c r="DY48" s="1028"/>
      <c r="DZ48" s="1029"/>
      <c r="EA48" s="212"/>
    </row>
    <row r="49" spans="1:131" ht="26.25" customHeight="1" x14ac:dyDescent="0.2">
      <c r="A49" s="220">
        <v>22</v>
      </c>
      <c r="B49" s="1065"/>
      <c r="C49" s="1066"/>
      <c r="D49" s="1066"/>
      <c r="E49" s="1066"/>
      <c r="F49" s="1066"/>
      <c r="G49" s="1066"/>
      <c r="H49" s="1066"/>
      <c r="I49" s="1066"/>
      <c r="J49" s="1066"/>
      <c r="K49" s="1066"/>
      <c r="L49" s="1066"/>
      <c r="M49" s="1066"/>
      <c r="N49" s="1066"/>
      <c r="O49" s="1066"/>
      <c r="P49" s="1067"/>
      <c r="Q49" s="1073"/>
      <c r="R49" s="1074"/>
      <c r="S49" s="1074"/>
      <c r="T49" s="1074"/>
      <c r="U49" s="1074"/>
      <c r="V49" s="1074"/>
      <c r="W49" s="1074"/>
      <c r="X49" s="1074"/>
      <c r="Y49" s="1074"/>
      <c r="Z49" s="1074"/>
      <c r="AA49" s="1074"/>
      <c r="AB49" s="1074"/>
      <c r="AC49" s="1074"/>
      <c r="AD49" s="1074"/>
      <c r="AE49" s="1075"/>
      <c r="AF49" s="1070"/>
      <c r="AG49" s="1071"/>
      <c r="AH49" s="1071"/>
      <c r="AI49" s="1071"/>
      <c r="AJ49" s="1072"/>
      <c r="AK49" s="1015"/>
      <c r="AL49" s="1006"/>
      <c r="AM49" s="1006"/>
      <c r="AN49" s="1006"/>
      <c r="AO49" s="1006"/>
      <c r="AP49" s="1006"/>
      <c r="AQ49" s="1006"/>
      <c r="AR49" s="1006"/>
      <c r="AS49" s="1006"/>
      <c r="AT49" s="1006"/>
      <c r="AU49" s="1006"/>
      <c r="AV49" s="1006"/>
      <c r="AW49" s="1006"/>
      <c r="AX49" s="1006"/>
      <c r="AY49" s="1006"/>
      <c r="AZ49" s="1076"/>
      <c r="BA49" s="1076"/>
      <c r="BB49" s="1076"/>
      <c r="BC49" s="1076"/>
      <c r="BD49" s="1076"/>
      <c r="BE49" s="1007"/>
      <c r="BF49" s="1007"/>
      <c r="BG49" s="1007"/>
      <c r="BH49" s="1007"/>
      <c r="BI49" s="1008"/>
      <c r="BJ49" s="214"/>
      <c r="BK49" s="214"/>
      <c r="BL49" s="214"/>
      <c r="BM49" s="214"/>
      <c r="BN49" s="214"/>
      <c r="BO49" s="223"/>
      <c r="BP49" s="223"/>
      <c r="BQ49" s="220">
        <v>43</v>
      </c>
      <c r="BR49" s="221"/>
      <c r="BS49" s="1027"/>
      <c r="BT49" s="1028"/>
      <c r="BU49" s="1028"/>
      <c r="BV49" s="1028"/>
      <c r="BW49" s="1028"/>
      <c r="BX49" s="1028"/>
      <c r="BY49" s="1028"/>
      <c r="BZ49" s="1028"/>
      <c r="CA49" s="1028"/>
      <c r="CB49" s="1028"/>
      <c r="CC49" s="1028"/>
      <c r="CD49" s="1028"/>
      <c r="CE49" s="1028"/>
      <c r="CF49" s="1028"/>
      <c r="CG49" s="1049"/>
      <c r="CH49" s="1024"/>
      <c r="CI49" s="1025"/>
      <c r="CJ49" s="1025"/>
      <c r="CK49" s="1025"/>
      <c r="CL49" s="1026"/>
      <c r="CM49" s="1024"/>
      <c r="CN49" s="1025"/>
      <c r="CO49" s="1025"/>
      <c r="CP49" s="1025"/>
      <c r="CQ49" s="1026"/>
      <c r="CR49" s="1024"/>
      <c r="CS49" s="1025"/>
      <c r="CT49" s="1025"/>
      <c r="CU49" s="1025"/>
      <c r="CV49" s="1026"/>
      <c r="CW49" s="1024"/>
      <c r="CX49" s="1025"/>
      <c r="CY49" s="1025"/>
      <c r="CZ49" s="1025"/>
      <c r="DA49" s="1026"/>
      <c r="DB49" s="1024"/>
      <c r="DC49" s="1025"/>
      <c r="DD49" s="1025"/>
      <c r="DE49" s="1025"/>
      <c r="DF49" s="1026"/>
      <c r="DG49" s="1024"/>
      <c r="DH49" s="1025"/>
      <c r="DI49" s="1025"/>
      <c r="DJ49" s="1025"/>
      <c r="DK49" s="1026"/>
      <c r="DL49" s="1024"/>
      <c r="DM49" s="1025"/>
      <c r="DN49" s="1025"/>
      <c r="DO49" s="1025"/>
      <c r="DP49" s="1026"/>
      <c r="DQ49" s="1024"/>
      <c r="DR49" s="1025"/>
      <c r="DS49" s="1025"/>
      <c r="DT49" s="1025"/>
      <c r="DU49" s="1026"/>
      <c r="DV49" s="1027"/>
      <c r="DW49" s="1028"/>
      <c r="DX49" s="1028"/>
      <c r="DY49" s="1028"/>
      <c r="DZ49" s="1029"/>
      <c r="EA49" s="212"/>
    </row>
    <row r="50" spans="1:131" ht="26.25" customHeight="1" x14ac:dyDescent="0.2">
      <c r="A50" s="220">
        <v>23</v>
      </c>
      <c r="B50" s="1065"/>
      <c r="C50" s="1066"/>
      <c r="D50" s="1066"/>
      <c r="E50" s="1066"/>
      <c r="F50" s="1066"/>
      <c r="G50" s="1066"/>
      <c r="H50" s="1066"/>
      <c r="I50" s="1066"/>
      <c r="J50" s="1066"/>
      <c r="K50" s="1066"/>
      <c r="L50" s="1066"/>
      <c r="M50" s="1066"/>
      <c r="N50" s="1066"/>
      <c r="O50" s="1066"/>
      <c r="P50" s="1067"/>
      <c r="Q50" s="1068"/>
      <c r="R50" s="1060"/>
      <c r="S50" s="1060"/>
      <c r="T50" s="1060"/>
      <c r="U50" s="1060"/>
      <c r="V50" s="1060"/>
      <c r="W50" s="1060"/>
      <c r="X50" s="1060"/>
      <c r="Y50" s="1060"/>
      <c r="Z50" s="1060"/>
      <c r="AA50" s="1060"/>
      <c r="AB50" s="1060"/>
      <c r="AC50" s="1060"/>
      <c r="AD50" s="1060"/>
      <c r="AE50" s="1069"/>
      <c r="AF50" s="1070"/>
      <c r="AG50" s="1071"/>
      <c r="AH50" s="1071"/>
      <c r="AI50" s="1071"/>
      <c r="AJ50" s="1072"/>
      <c r="AK50" s="1059"/>
      <c r="AL50" s="1060"/>
      <c r="AM50" s="1060"/>
      <c r="AN50" s="1060"/>
      <c r="AO50" s="1060"/>
      <c r="AP50" s="1060"/>
      <c r="AQ50" s="1060"/>
      <c r="AR50" s="1060"/>
      <c r="AS50" s="1060"/>
      <c r="AT50" s="1060"/>
      <c r="AU50" s="1060"/>
      <c r="AV50" s="1060"/>
      <c r="AW50" s="1060"/>
      <c r="AX50" s="1060"/>
      <c r="AY50" s="1060"/>
      <c r="AZ50" s="1061"/>
      <c r="BA50" s="1061"/>
      <c r="BB50" s="1061"/>
      <c r="BC50" s="1061"/>
      <c r="BD50" s="1061"/>
      <c r="BE50" s="1007"/>
      <c r="BF50" s="1007"/>
      <c r="BG50" s="1007"/>
      <c r="BH50" s="1007"/>
      <c r="BI50" s="1008"/>
      <c r="BJ50" s="214"/>
      <c r="BK50" s="214"/>
      <c r="BL50" s="214"/>
      <c r="BM50" s="214"/>
      <c r="BN50" s="214"/>
      <c r="BO50" s="223"/>
      <c r="BP50" s="223"/>
      <c r="BQ50" s="220">
        <v>44</v>
      </c>
      <c r="BR50" s="221"/>
      <c r="BS50" s="1027"/>
      <c r="BT50" s="1028"/>
      <c r="BU50" s="1028"/>
      <c r="BV50" s="1028"/>
      <c r="BW50" s="1028"/>
      <c r="BX50" s="1028"/>
      <c r="BY50" s="1028"/>
      <c r="BZ50" s="1028"/>
      <c r="CA50" s="1028"/>
      <c r="CB50" s="1028"/>
      <c r="CC50" s="1028"/>
      <c r="CD50" s="1028"/>
      <c r="CE50" s="1028"/>
      <c r="CF50" s="1028"/>
      <c r="CG50" s="1049"/>
      <c r="CH50" s="1024"/>
      <c r="CI50" s="1025"/>
      <c r="CJ50" s="1025"/>
      <c r="CK50" s="1025"/>
      <c r="CL50" s="1026"/>
      <c r="CM50" s="1024"/>
      <c r="CN50" s="1025"/>
      <c r="CO50" s="1025"/>
      <c r="CP50" s="1025"/>
      <c r="CQ50" s="1026"/>
      <c r="CR50" s="1024"/>
      <c r="CS50" s="1025"/>
      <c r="CT50" s="1025"/>
      <c r="CU50" s="1025"/>
      <c r="CV50" s="1026"/>
      <c r="CW50" s="1024"/>
      <c r="CX50" s="1025"/>
      <c r="CY50" s="1025"/>
      <c r="CZ50" s="1025"/>
      <c r="DA50" s="1026"/>
      <c r="DB50" s="1024"/>
      <c r="DC50" s="1025"/>
      <c r="DD50" s="1025"/>
      <c r="DE50" s="1025"/>
      <c r="DF50" s="1026"/>
      <c r="DG50" s="1024"/>
      <c r="DH50" s="1025"/>
      <c r="DI50" s="1025"/>
      <c r="DJ50" s="1025"/>
      <c r="DK50" s="1026"/>
      <c r="DL50" s="1024"/>
      <c r="DM50" s="1025"/>
      <c r="DN50" s="1025"/>
      <c r="DO50" s="1025"/>
      <c r="DP50" s="1026"/>
      <c r="DQ50" s="1024"/>
      <c r="DR50" s="1025"/>
      <c r="DS50" s="1025"/>
      <c r="DT50" s="1025"/>
      <c r="DU50" s="1026"/>
      <c r="DV50" s="1027"/>
      <c r="DW50" s="1028"/>
      <c r="DX50" s="1028"/>
      <c r="DY50" s="1028"/>
      <c r="DZ50" s="1029"/>
      <c r="EA50" s="212"/>
    </row>
    <row r="51" spans="1:131" ht="26.25" customHeight="1" x14ac:dyDescent="0.2">
      <c r="A51" s="220">
        <v>24</v>
      </c>
      <c r="B51" s="1065"/>
      <c r="C51" s="1066"/>
      <c r="D51" s="1066"/>
      <c r="E51" s="1066"/>
      <c r="F51" s="1066"/>
      <c r="G51" s="1066"/>
      <c r="H51" s="1066"/>
      <c r="I51" s="1066"/>
      <c r="J51" s="1066"/>
      <c r="K51" s="1066"/>
      <c r="L51" s="1066"/>
      <c r="M51" s="1066"/>
      <c r="N51" s="1066"/>
      <c r="O51" s="1066"/>
      <c r="P51" s="1067"/>
      <c r="Q51" s="1068"/>
      <c r="R51" s="1060"/>
      <c r="S51" s="1060"/>
      <c r="T51" s="1060"/>
      <c r="U51" s="1060"/>
      <c r="V51" s="1060"/>
      <c r="W51" s="1060"/>
      <c r="X51" s="1060"/>
      <c r="Y51" s="1060"/>
      <c r="Z51" s="1060"/>
      <c r="AA51" s="1060"/>
      <c r="AB51" s="1060"/>
      <c r="AC51" s="1060"/>
      <c r="AD51" s="1060"/>
      <c r="AE51" s="1069"/>
      <c r="AF51" s="1070"/>
      <c r="AG51" s="1071"/>
      <c r="AH51" s="1071"/>
      <c r="AI51" s="1071"/>
      <c r="AJ51" s="1072"/>
      <c r="AK51" s="1059"/>
      <c r="AL51" s="1060"/>
      <c r="AM51" s="1060"/>
      <c r="AN51" s="1060"/>
      <c r="AO51" s="1060"/>
      <c r="AP51" s="1060"/>
      <c r="AQ51" s="1060"/>
      <c r="AR51" s="1060"/>
      <c r="AS51" s="1060"/>
      <c r="AT51" s="1060"/>
      <c r="AU51" s="1060"/>
      <c r="AV51" s="1060"/>
      <c r="AW51" s="1060"/>
      <c r="AX51" s="1060"/>
      <c r="AY51" s="1060"/>
      <c r="AZ51" s="1061"/>
      <c r="BA51" s="1061"/>
      <c r="BB51" s="1061"/>
      <c r="BC51" s="1061"/>
      <c r="BD51" s="1061"/>
      <c r="BE51" s="1007"/>
      <c r="BF51" s="1007"/>
      <c r="BG51" s="1007"/>
      <c r="BH51" s="1007"/>
      <c r="BI51" s="1008"/>
      <c r="BJ51" s="214"/>
      <c r="BK51" s="214"/>
      <c r="BL51" s="214"/>
      <c r="BM51" s="214"/>
      <c r="BN51" s="214"/>
      <c r="BO51" s="223"/>
      <c r="BP51" s="223"/>
      <c r="BQ51" s="220">
        <v>45</v>
      </c>
      <c r="BR51" s="221"/>
      <c r="BS51" s="1027"/>
      <c r="BT51" s="1028"/>
      <c r="BU51" s="1028"/>
      <c r="BV51" s="1028"/>
      <c r="BW51" s="1028"/>
      <c r="BX51" s="1028"/>
      <c r="BY51" s="1028"/>
      <c r="BZ51" s="1028"/>
      <c r="CA51" s="1028"/>
      <c r="CB51" s="1028"/>
      <c r="CC51" s="1028"/>
      <c r="CD51" s="1028"/>
      <c r="CE51" s="1028"/>
      <c r="CF51" s="1028"/>
      <c r="CG51" s="1049"/>
      <c r="CH51" s="1024"/>
      <c r="CI51" s="1025"/>
      <c r="CJ51" s="1025"/>
      <c r="CK51" s="1025"/>
      <c r="CL51" s="1026"/>
      <c r="CM51" s="1024"/>
      <c r="CN51" s="1025"/>
      <c r="CO51" s="1025"/>
      <c r="CP51" s="1025"/>
      <c r="CQ51" s="1026"/>
      <c r="CR51" s="1024"/>
      <c r="CS51" s="1025"/>
      <c r="CT51" s="1025"/>
      <c r="CU51" s="1025"/>
      <c r="CV51" s="1026"/>
      <c r="CW51" s="1024"/>
      <c r="CX51" s="1025"/>
      <c r="CY51" s="1025"/>
      <c r="CZ51" s="1025"/>
      <c r="DA51" s="1026"/>
      <c r="DB51" s="1024"/>
      <c r="DC51" s="1025"/>
      <c r="DD51" s="1025"/>
      <c r="DE51" s="1025"/>
      <c r="DF51" s="1026"/>
      <c r="DG51" s="1024"/>
      <c r="DH51" s="1025"/>
      <c r="DI51" s="1025"/>
      <c r="DJ51" s="1025"/>
      <c r="DK51" s="1026"/>
      <c r="DL51" s="1024"/>
      <c r="DM51" s="1025"/>
      <c r="DN51" s="1025"/>
      <c r="DO51" s="1025"/>
      <c r="DP51" s="1026"/>
      <c r="DQ51" s="1024"/>
      <c r="DR51" s="1025"/>
      <c r="DS51" s="1025"/>
      <c r="DT51" s="1025"/>
      <c r="DU51" s="1026"/>
      <c r="DV51" s="1027"/>
      <c r="DW51" s="1028"/>
      <c r="DX51" s="1028"/>
      <c r="DY51" s="1028"/>
      <c r="DZ51" s="1029"/>
      <c r="EA51" s="212"/>
    </row>
    <row r="52" spans="1:131" ht="26.25" customHeight="1" x14ac:dyDescent="0.2">
      <c r="A52" s="220">
        <v>25</v>
      </c>
      <c r="B52" s="1065"/>
      <c r="C52" s="1066"/>
      <c r="D52" s="1066"/>
      <c r="E52" s="1066"/>
      <c r="F52" s="1066"/>
      <c r="G52" s="1066"/>
      <c r="H52" s="1066"/>
      <c r="I52" s="1066"/>
      <c r="J52" s="1066"/>
      <c r="K52" s="1066"/>
      <c r="L52" s="1066"/>
      <c r="M52" s="1066"/>
      <c r="N52" s="1066"/>
      <c r="O52" s="1066"/>
      <c r="P52" s="1067"/>
      <c r="Q52" s="1068"/>
      <c r="R52" s="1060"/>
      <c r="S52" s="1060"/>
      <c r="T52" s="1060"/>
      <c r="U52" s="1060"/>
      <c r="V52" s="1060"/>
      <c r="W52" s="1060"/>
      <c r="X52" s="1060"/>
      <c r="Y52" s="1060"/>
      <c r="Z52" s="1060"/>
      <c r="AA52" s="1060"/>
      <c r="AB52" s="1060"/>
      <c r="AC52" s="1060"/>
      <c r="AD52" s="1060"/>
      <c r="AE52" s="1069"/>
      <c r="AF52" s="1070"/>
      <c r="AG52" s="1071"/>
      <c r="AH52" s="1071"/>
      <c r="AI52" s="1071"/>
      <c r="AJ52" s="1072"/>
      <c r="AK52" s="1059"/>
      <c r="AL52" s="1060"/>
      <c r="AM52" s="1060"/>
      <c r="AN52" s="1060"/>
      <c r="AO52" s="1060"/>
      <c r="AP52" s="1060"/>
      <c r="AQ52" s="1060"/>
      <c r="AR52" s="1060"/>
      <c r="AS52" s="1060"/>
      <c r="AT52" s="1060"/>
      <c r="AU52" s="1060"/>
      <c r="AV52" s="1060"/>
      <c r="AW52" s="1060"/>
      <c r="AX52" s="1060"/>
      <c r="AY52" s="1060"/>
      <c r="AZ52" s="1061"/>
      <c r="BA52" s="1061"/>
      <c r="BB52" s="1061"/>
      <c r="BC52" s="1061"/>
      <c r="BD52" s="1061"/>
      <c r="BE52" s="1007"/>
      <c r="BF52" s="1007"/>
      <c r="BG52" s="1007"/>
      <c r="BH52" s="1007"/>
      <c r="BI52" s="1008"/>
      <c r="BJ52" s="214"/>
      <c r="BK52" s="214"/>
      <c r="BL52" s="214"/>
      <c r="BM52" s="214"/>
      <c r="BN52" s="214"/>
      <c r="BO52" s="223"/>
      <c r="BP52" s="223"/>
      <c r="BQ52" s="220">
        <v>46</v>
      </c>
      <c r="BR52" s="221"/>
      <c r="BS52" s="1027"/>
      <c r="BT52" s="1028"/>
      <c r="BU52" s="1028"/>
      <c r="BV52" s="1028"/>
      <c r="BW52" s="1028"/>
      <c r="BX52" s="1028"/>
      <c r="BY52" s="1028"/>
      <c r="BZ52" s="1028"/>
      <c r="CA52" s="1028"/>
      <c r="CB52" s="1028"/>
      <c r="CC52" s="1028"/>
      <c r="CD52" s="1028"/>
      <c r="CE52" s="1028"/>
      <c r="CF52" s="1028"/>
      <c r="CG52" s="1049"/>
      <c r="CH52" s="1024"/>
      <c r="CI52" s="1025"/>
      <c r="CJ52" s="1025"/>
      <c r="CK52" s="1025"/>
      <c r="CL52" s="1026"/>
      <c r="CM52" s="1024"/>
      <c r="CN52" s="1025"/>
      <c r="CO52" s="1025"/>
      <c r="CP52" s="1025"/>
      <c r="CQ52" s="1026"/>
      <c r="CR52" s="1024"/>
      <c r="CS52" s="1025"/>
      <c r="CT52" s="1025"/>
      <c r="CU52" s="1025"/>
      <c r="CV52" s="1026"/>
      <c r="CW52" s="1024"/>
      <c r="CX52" s="1025"/>
      <c r="CY52" s="1025"/>
      <c r="CZ52" s="1025"/>
      <c r="DA52" s="1026"/>
      <c r="DB52" s="1024"/>
      <c r="DC52" s="1025"/>
      <c r="DD52" s="1025"/>
      <c r="DE52" s="1025"/>
      <c r="DF52" s="1026"/>
      <c r="DG52" s="1024"/>
      <c r="DH52" s="1025"/>
      <c r="DI52" s="1025"/>
      <c r="DJ52" s="1025"/>
      <c r="DK52" s="1026"/>
      <c r="DL52" s="1024"/>
      <c r="DM52" s="1025"/>
      <c r="DN52" s="1025"/>
      <c r="DO52" s="1025"/>
      <c r="DP52" s="1026"/>
      <c r="DQ52" s="1024"/>
      <c r="DR52" s="1025"/>
      <c r="DS52" s="1025"/>
      <c r="DT52" s="1025"/>
      <c r="DU52" s="1026"/>
      <c r="DV52" s="1027"/>
      <c r="DW52" s="1028"/>
      <c r="DX52" s="1028"/>
      <c r="DY52" s="1028"/>
      <c r="DZ52" s="1029"/>
      <c r="EA52" s="212"/>
    </row>
    <row r="53" spans="1:131" ht="26.25" customHeight="1" x14ac:dyDescent="0.2">
      <c r="A53" s="220">
        <v>26</v>
      </c>
      <c r="B53" s="1065"/>
      <c r="C53" s="1066"/>
      <c r="D53" s="1066"/>
      <c r="E53" s="1066"/>
      <c r="F53" s="1066"/>
      <c r="G53" s="1066"/>
      <c r="H53" s="1066"/>
      <c r="I53" s="1066"/>
      <c r="J53" s="1066"/>
      <c r="K53" s="1066"/>
      <c r="L53" s="1066"/>
      <c r="M53" s="1066"/>
      <c r="N53" s="1066"/>
      <c r="O53" s="1066"/>
      <c r="P53" s="1067"/>
      <c r="Q53" s="1068"/>
      <c r="R53" s="1060"/>
      <c r="S53" s="1060"/>
      <c r="T53" s="1060"/>
      <c r="U53" s="1060"/>
      <c r="V53" s="1060"/>
      <c r="W53" s="1060"/>
      <c r="X53" s="1060"/>
      <c r="Y53" s="1060"/>
      <c r="Z53" s="1060"/>
      <c r="AA53" s="1060"/>
      <c r="AB53" s="1060"/>
      <c r="AC53" s="1060"/>
      <c r="AD53" s="1060"/>
      <c r="AE53" s="1069"/>
      <c r="AF53" s="1070"/>
      <c r="AG53" s="1071"/>
      <c r="AH53" s="1071"/>
      <c r="AI53" s="1071"/>
      <c r="AJ53" s="1072"/>
      <c r="AK53" s="1059"/>
      <c r="AL53" s="1060"/>
      <c r="AM53" s="1060"/>
      <c r="AN53" s="1060"/>
      <c r="AO53" s="1060"/>
      <c r="AP53" s="1060"/>
      <c r="AQ53" s="1060"/>
      <c r="AR53" s="1060"/>
      <c r="AS53" s="1060"/>
      <c r="AT53" s="1060"/>
      <c r="AU53" s="1060"/>
      <c r="AV53" s="1060"/>
      <c r="AW53" s="1060"/>
      <c r="AX53" s="1060"/>
      <c r="AY53" s="1060"/>
      <c r="AZ53" s="1061"/>
      <c r="BA53" s="1061"/>
      <c r="BB53" s="1061"/>
      <c r="BC53" s="1061"/>
      <c r="BD53" s="1061"/>
      <c r="BE53" s="1007"/>
      <c r="BF53" s="1007"/>
      <c r="BG53" s="1007"/>
      <c r="BH53" s="1007"/>
      <c r="BI53" s="1008"/>
      <c r="BJ53" s="214"/>
      <c r="BK53" s="214"/>
      <c r="BL53" s="214"/>
      <c r="BM53" s="214"/>
      <c r="BN53" s="214"/>
      <c r="BO53" s="223"/>
      <c r="BP53" s="223"/>
      <c r="BQ53" s="220">
        <v>47</v>
      </c>
      <c r="BR53" s="221"/>
      <c r="BS53" s="1027"/>
      <c r="BT53" s="1028"/>
      <c r="BU53" s="1028"/>
      <c r="BV53" s="1028"/>
      <c r="BW53" s="1028"/>
      <c r="BX53" s="1028"/>
      <c r="BY53" s="1028"/>
      <c r="BZ53" s="1028"/>
      <c r="CA53" s="1028"/>
      <c r="CB53" s="1028"/>
      <c r="CC53" s="1028"/>
      <c r="CD53" s="1028"/>
      <c r="CE53" s="1028"/>
      <c r="CF53" s="1028"/>
      <c r="CG53" s="1049"/>
      <c r="CH53" s="1024"/>
      <c r="CI53" s="1025"/>
      <c r="CJ53" s="1025"/>
      <c r="CK53" s="1025"/>
      <c r="CL53" s="1026"/>
      <c r="CM53" s="1024"/>
      <c r="CN53" s="1025"/>
      <c r="CO53" s="1025"/>
      <c r="CP53" s="1025"/>
      <c r="CQ53" s="1026"/>
      <c r="CR53" s="1024"/>
      <c r="CS53" s="1025"/>
      <c r="CT53" s="1025"/>
      <c r="CU53" s="1025"/>
      <c r="CV53" s="1026"/>
      <c r="CW53" s="1024"/>
      <c r="CX53" s="1025"/>
      <c r="CY53" s="1025"/>
      <c r="CZ53" s="1025"/>
      <c r="DA53" s="1026"/>
      <c r="DB53" s="1024"/>
      <c r="DC53" s="1025"/>
      <c r="DD53" s="1025"/>
      <c r="DE53" s="1025"/>
      <c r="DF53" s="1026"/>
      <c r="DG53" s="1024"/>
      <c r="DH53" s="1025"/>
      <c r="DI53" s="1025"/>
      <c r="DJ53" s="1025"/>
      <c r="DK53" s="1026"/>
      <c r="DL53" s="1024"/>
      <c r="DM53" s="1025"/>
      <c r="DN53" s="1025"/>
      <c r="DO53" s="1025"/>
      <c r="DP53" s="1026"/>
      <c r="DQ53" s="1024"/>
      <c r="DR53" s="1025"/>
      <c r="DS53" s="1025"/>
      <c r="DT53" s="1025"/>
      <c r="DU53" s="1026"/>
      <c r="DV53" s="1027"/>
      <c r="DW53" s="1028"/>
      <c r="DX53" s="1028"/>
      <c r="DY53" s="1028"/>
      <c r="DZ53" s="1029"/>
      <c r="EA53" s="212"/>
    </row>
    <row r="54" spans="1:131" ht="26.25" customHeight="1" x14ac:dyDescent="0.2">
      <c r="A54" s="220">
        <v>27</v>
      </c>
      <c r="B54" s="1065"/>
      <c r="C54" s="1066"/>
      <c r="D54" s="1066"/>
      <c r="E54" s="1066"/>
      <c r="F54" s="1066"/>
      <c r="G54" s="1066"/>
      <c r="H54" s="1066"/>
      <c r="I54" s="1066"/>
      <c r="J54" s="1066"/>
      <c r="K54" s="1066"/>
      <c r="L54" s="1066"/>
      <c r="M54" s="1066"/>
      <c r="N54" s="1066"/>
      <c r="O54" s="1066"/>
      <c r="P54" s="1067"/>
      <c r="Q54" s="1068"/>
      <c r="R54" s="1060"/>
      <c r="S54" s="1060"/>
      <c r="T54" s="1060"/>
      <c r="U54" s="1060"/>
      <c r="V54" s="1060"/>
      <c r="W54" s="1060"/>
      <c r="X54" s="1060"/>
      <c r="Y54" s="1060"/>
      <c r="Z54" s="1060"/>
      <c r="AA54" s="1060"/>
      <c r="AB54" s="1060"/>
      <c r="AC54" s="1060"/>
      <c r="AD54" s="1060"/>
      <c r="AE54" s="1069"/>
      <c r="AF54" s="1070"/>
      <c r="AG54" s="1071"/>
      <c r="AH54" s="1071"/>
      <c r="AI54" s="1071"/>
      <c r="AJ54" s="1072"/>
      <c r="AK54" s="1059"/>
      <c r="AL54" s="1060"/>
      <c r="AM54" s="1060"/>
      <c r="AN54" s="1060"/>
      <c r="AO54" s="1060"/>
      <c r="AP54" s="1060"/>
      <c r="AQ54" s="1060"/>
      <c r="AR54" s="1060"/>
      <c r="AS54" s="1060"/>
      <c r="AT54" s="1060"/>
      <c r="AU54" s="1060"/>
      <c r="AV54" s="1060"/>
      <c r="AW54" s="1060"/>
      <c r="AX54" s="1060"/>
      <c r="AY54" s="1060"/>
      <c r="AZ54" s="1061"/>
      <c r="BA54" s="1061"/>
      <c r="BB54" s="1061"/>
      <c r="BC54" s="1061"/>
      <c r="BD54" s="1061"/>
      <c r="BE54" s="1007"/>
      <c r="BF54" s="1007"/>
      <c r="BG54" s="1007"/>
      <c r="BH54" s="1007"/>
      <c r="BI54" s="1008"/>
      <c r="BJ54" s="214"/>
      <c r="BK54" s="214"/>
      <c r="BL54" s="214"/>
      <c r="BM54" s="214"/>
      <c r="BN54" s="214"/>
      <c r="BO54" s="223"/>
      <c r="BP54" s="223"/>
      <c r="BQ54" s="220">
        <v>48</v>
      </c>
      <c r="BR54" s="221"/>
      <c r="BS54" s="1027"/>
      <c r="BT54" s="1028"/>
      <c r="BU54" s="1028"/>
      <c r="BV54" s="1028"/>
      <c r="BW54" s="1028"/>
      <c r="BX54" s="1028"/>
      <c r="BY54" s="1028"/>
      <c r="BZ54" s="1028"/>
      <c r="CA54" s="1028"/>
      <c r="CB54" s="1028"/>
      <c r="CC54" s="1028"/>
      <c r="CD54" s="1028"/>
      <c r="CE54" s="1028"/>
      <c r="CF54" s="1028"/>
      <c r="CG54" s="1049"/>
      <c r="CH54" s="1024"/>
      <c r="CI54" s="1025"/>
      <c r="CJ54" s="1025"/>
      <c r="CK54" s="1025"/>
      <c r="CL54" s="1026"/>
      <c r="CM54" s="1024"/>
      <c r="CN54" s="1025"/>
      <c r="CO54" s="1025"/>
      <c r="CP54" s="1025"/>
      <c r="CQ54" s="1026"/>
      <c r="CR54" s="1024"/>
      <c r="CS54" s="1025"/>
      <c r="CT54" s="1025"/>
      <c r="CU54" s="1025"/>
      <c r="CV54" s="1026"/>
      <c r="CW54" s="1024"/>
      <c r="CX54" s="1025"/>
      <c r="CY54" s="1025"/>
      <c r="CZ54" s="1025"/>
      <c r="DA54" s="1026"/>
      <c r="DB54" s="1024"/>
      <c r="DC54" s="1025"/>
      <c r="DD54" s="1025"/>
      <c r="DE54" s="1025"/>
      <c r="DF54" s="1026"/>
      <c r="DG54" s="1024"/>
      <c r="DH54" s="1025"/>
      <c r="DI54" s="1025"/>
      <c r="DJ54" s="1025"/>
      <c r="DK54" s="1026"/>
      <c r="DL54" s="1024"/>
      <c r="DM54" s="1025"/>
      <c r="DN54" s="1025"/>
      <c r="DO54" s="1025"/>
      <c r="DP54" s="1026"/>
      <c r="DQ54" s="1024"/>
      <c r="DR54" s="1025"/>
      <c r="DS54" s="1025"/>
      <c r="DT54" s="1025"/>
      <c r="DU54" s="1026"/>
      <c r="DV54" s="1027"/>
      <c r="DW54" s="1028"/>
      <c r="DX54" s="1028"/>
      <c r="DY54" s="1028"/>
      <c r="DZ54" s="1029"/>
      <c r="EA54" s="212"/>
    </row>
    <row r="55" spans="1:131" ht="26.25" customHeight="1" x14ac:dyDescent="0.2">
      <c r="A55" s="220">
        <v>28</v>
      </c>
      <c r="B55" s="1065"/>
      <c r="C55" s="1066"/>
      <c r="D55" s="1066"/>
      <c r="E55" s="1066"/>
      <c r="F55" s="1066"/>
      <c r="G55" s="1066"/>
      <c r="H55" s="1066"/>
      <c r="I55" s="1066"/>
      <c r="J55" s="1066"/>
      <c r="K55" s="1066"/>
      <c r="L55" s="1066"/>
      <c r="M55" s="1066"/>
      <c r="N55" s="1066"/>
      <c r="O55" s="1066"/>
      <c r="P55" s="1067"/>
      <c r="Q55" s="1068"/>
      <c r="R55" s="1060"/>
      <c r="S55" s="1060"/>
      <c r="T55" s="1060"/>
      <c r="U55" s="1060"/>
      <c r="V55" s="1060"/>
      <c r="W55" s="1060"/>
      <c r="X55" s="1060"/>
      <c r="Y55" s="1060"/>
      <c r="Z55" s="1060"/>
      <c r="AA55" s="1060"/>
      <c r="AB55" s="1060"/>
      <c r="AC55" s="1060"/>
      <c r="AD55" s="1060"/>
      <c r="AE55" s="1069"/>
      <c r="AF55" s="1070"/>
      <c r="AG55" s="1071"/>
      <c r="AH55" s="1071"/>
      <c r="AI55" s="1071"/>
      <c r="AJ55" s="1072"/>
      <c r="AK55" s="1059"/>
      <c r="AL55" s="1060"/>
      <c r="AM55" s="1060"/>
      <c r="AN55" s="1060"/>
      <c r="AO55" s="1060"/>
      <c r="AP55" s="1060"/>
      <c r="AQ55" s="1060"/>
      <c r="AR55" s="1060"/>
      <c r="AS55" s="1060"/>
      <c r="AT55" s="1060"/>
      <c r="AU55" s="1060"/>
      <c r="AV55" s="1060"/>
      <c r="AW55" s="1060"/>
      <c r="AX55" s="1060"/>
      <c r="AY55" s="1060"/>
      <c r="AZ55" s="1061"/>
      <c r="BA55" s="1061"/>
      <c r="BB55" s="1061"/>
      <c r="BC55" s="1061"/>
      <c r="BD55" s="1061"/>
      <c r="BE55" s="1007"/>
      <c r="BF55" s="1007"/>
      <c r="BG55" s="1007"/>
      <c r="BH55" s="1007"/>
      <c r="BI55" s="1008"/>
      <c r="BJ55" s="214"/>
      <c r="BK55" s="214"/>
      <c r="BL55" s="214"/>
      <c r="BM55" s="214"/>
      <c r="BN55" s="214"/>
      <c r="BO55" s="223"/>
      <c r="BP55" s="223"/>
      <c r="BQ55" s="220">
        <v>49</v>
      </c>
      <c r="BR55" s="221"/>
      <c r="BS55" s="1027"/>
      <c r="BT55" s="1028"/>
      <c r="BU55" s="1028"/>
      <c r="BV55" s="1028"/>
      <c r="BW55" s="1028"/>
      <c r="BX55" s="1028"/>
      <c r="BY55" s="1028"/>
      <c r="BZ55" s="1028"/>
      <c r="CA55" s="1028"/>
      <c r="CB55" s="1028"/>
      <c r="CC55" s="1028"/>
      <c r="CD55" s="1028"/>
      <c r="CE55" s="1028"/>
      <c r="CF55" s="1028"/>
      <c r="CG55" s="1049"/>
      <c r="CH55" s="1024"/>
      <c r="CI55" s="1025"/>
      <c r="CJ55" s="1025"/>
      <c r="CK55" s="1025"/>
      <c r="CL55" s="1026"/>
      <c r="CM55" s="1024"/>
      <c r="CN55" s="1025"/>
      <c r="CO55" s="1025"/>
      <c r="CP55" s="1025"/>
      <c r="CQ55" s="1026"/>
      <c r="CR55" s="1024"/>
      <c r="CS55" s="1025"/>
      <c r="CT55" s="1025"/>
      <c r="CU55" s="1025"/>
      <c r="CV55" s="1026"/>
      <c r="CW55" s="1024"/>
      <c r="CX55" s="1025"/>
      <c r="CY55" s="1025"/>
      <c r="CZ55" s="1025"/>
      <c r="DA55" s="1026"/>
      <c r="DB55" s="1024"/>
      <c r="DC55" s="1025"/>
      <c r="DD55" s="1025"/>
      <c r="DE55" s="1025"/>
      <c r="DF55" s="1026"/>
      <c r="DG55" s="1024"/>
      <c r="DH55" s="1025"/>
      <c r="DI55" s="1025"/>
      <c r="DJ55" s="1025"/>
      <c r="DK55" s="1026"/>
      <c r="DL55" s="1024"/>
      <c r="DM55" s="1025"/>
      <c r="DN55" s="1025"/>
      <c r="DO55" s="1025"/>
      <c r="DP55" s="1026"/>
      <c r="DQ55" s="1024"/>
      <c r="DR55" s="1025"/>
      <c r="DS55" s="1025"/>
      <c r="DT55" s="1025"/>
      <c r="DU55" s="1026"/>
      <c r="DV55" s="1027"/>
      <c r="DW55" s="1028"/>
      <c r="DX55" s="1028"/>
      <c r="DY55" s="1028"/>
      <c r="DZ55" s="1029"/>
      <c r="EA55" s="212"/>
    </row>
    <row r="56" spans="1:131" ht="26.25" customHeight="1" x14ac:dyDescent="0.2">
      <c r="A56" s="220">
        <v>29</v>
      </c>
      <c r="B56" s="1065"/>
      <c r="C56" s="1066"/>
      <c r="D56" s="1066"/>
      <c r="E56" s="1066"/>
      <c r="F56" s="1066"/>
      <c r="G56" s="1066"/>
      <c r="H56" s="1066"/>
      <c r="I56" s="1066"/>
      <c r="J56" s="1066"/>
      <c r="K56" s="1066"/>
      <c r="L56" s="1066"/>
      <c r="M56" s="1066"/>
      <c r="N56" s="1066"/>
      <c r="O56" s="1066"/>
      <c r="P56" s="1067"/>
      <c r="Q56" s="1068"/>
      <c r="R56" s="1060"/>
      <c r="S56" s="1060"/>
      <c r="T56" s="1060"/>
      <c r="U56" s="1060"/>
      <c r="V56" s="1060"/>
      <c r="W56" s="1060"/>
      <c r="X56" s="1060"/>
      <c r="Y56" s="1060"/>
      <c r="Z56" s="1060"/>
      <c r="AA56" s="1060"/>
      <c r="AB56" s="1060"/>
      <c r="AC56" s="1060"/>
      <c r="AD56" s="1060"/>
      <c r="AE56" s="1069"/>
      <c r="AF56" s="1070"/>
      <c r="AG56" s="1071"/>
      <c r="AH56" s="1071"/>
      <c r="AI56" s="1071"/>
      <c r="AJ56" s="1072"/>
      <c r="AK56" s="1059"/>
      <c r="AL56" s="1060"/>
      <c r="AM56" s="1060"/>
      <c r="AN56" s="1060"/>
      <c r="AO56" s="1060"/>
      <c r="AP56" s="1060"/>
      <c r="AQ56" s="1060"/>
      <c r="AR56" s="1060"/>
      <c r="AS56" s="1060"/>
      <c r="AT56" s="1060"/>
      <c r="AU56" s="1060"/>
      <c r="AV56" s="1060"/>
      <c r="AW56" s="1060"/>
      <c r="AX56" s="1060"/>
      <c r="AY56" s="1060"/>
      <c r="AZ56" s="1061"/>
      <c r="BA56" s="1061"/>
      <c r="BB56" s="1061"/>
      <c r="BC56" s="1061"/>
      <c r="BD56" s="1061"/>
      <c r="BE56" s="1007"/>
      <c r="BF56" s="1007"/>
      <c r="BG56" s="1007"/>
      <c r="BH56" s="1007"/>
      <c r="BI56" s="1008"/>
      <c r="BJ56" s="214"/>
      <c r="BK56" s="214"/>
      <c r="BL56" s="214"/>
      <c r="BM56" s="214"/>
      <c r="BN56" s="214"/>
      <c r="BO56" s="223"/>
      <c r="BP56" s="223"/>
      <c r="BQ56" s="220">
        <v>50</v>
      </c>
      <c r="BR56" s="221"/>
      <c r="BS56" s="1027"/>
      <c r="BT56" s="1028"/>
      <c r="BU56" s="1028"/>
      <c r="BV56" s="1028"/>
      <c r="BW56" s="1028"/>
      <c r="BX56" s="1028"/>
      <c r="BY56" s="1028"/>
      <c r="BZ56" s="1028"/>
      <c r="CA56" s="1028"/>
      <c r="CB56" s="1028"/>
      <c r="CC56" s="1028"/>
      <c r="CD56" s="1028"/>
      <c r="CE56" s="1028"/>
      <c r="CF56" s="1028"/>
      <c r="CG56" s="1049"/>
      <c r="CH56" s="1024"/>
      <c r="CI56" s="1025"/>
      <c r="CJ56" s="1025"/>
      <c r="CK56" s="1025"/>
      <c r="CL56" s="1026"/>
      <c r="CM56" s="1024"/>
      <c r="CN56" s="1025"/>
      <c r="CO56" s="1025"/>
      <c r="CP56" s="1025"/>
      <c r="CQ56" s="1026"/>
      <c r="CR56" s="1024"/>
      <c r="CS56" s="1025"/>
      <c r="CT56" s="1025"/>
      <c r="CU56" s="1025"/>
      <c r="CV56" s="1026"/>
      <c r="CW56" s="1024"/>
      <c r="CX56" s="1025"/>
      <c r="CY56" s="1025"/>
      <c r="CZ56" s="1025"/>
      <c r="DA56" s="1026"/>
      <c r="DB56" s="1024"/>
      <c r="DC56" s="1025"/>
      <c r="DD56" s="1025"/>
      <c r="DE56" s="1025"/>
      <c r="DF56" s="1026"/>
      <c r="DG56" s="1024"/>
      <c r="DH56" s="1025"/>
      <c r="DI56" s="1025"/>
      <c r="DJ56" s="1025"/>
      <c r="DK56" s="1026"/>
      <c r="DL56" s="1024"/>
      <c r="DM56" s="1025"/>
      <c r="DN56" s="1025"/>
      <c r="DO56" s="1025"/>
      <c r="DP56" s="1026"/>
      <c r="DQ56" s="1024"/>
      <c r="DR56" s="1025"/>
      <c r="DS56" s="1025"/>
      <c r="DT56" s="1025"/>
      <c r="DU56" s="1026"/>
      <c r="DV56" s="1027"/>
      <c r="DW56" s="1028"/>
      <c r="DX56" s="1028"/>
      <c r="DY56" s="1028"/>
      <c r="DZ56" s="1029"/>
      <c r="EA56" s="212"/>
    </row>
    <row r="57" spans="1:131" ht="26.25" customHeight="1" x14ac:dyDescent="0.2">
      <c r="A57" s="220">
        <v>30</v>
      </c>
      <c r="B57" s="1065"/>
      <c r="C57" s="1066"/>
      <c r="D57" s="1066"/>
      <c r="E57" s="1066"/>
      <c r="F57" s="1066"/>
      <c r="G57" s="1066"/>
      <c r="H57" s="1066"/>
      <c r="I57" s="1066"/>
      <c r="J57" s="1066"/>
      <c r="K57" s="1066"/>
      <c r="L57" s="1066"/>
      <c r="M57" s="1066"/>
      <c r="N57" s="1066"/>
      <c r="O57" s="1066"/>
      <c r="P57" s="1067"/>
      <c r="Q57" s="1068"/>
      <c r="R57" s="1060"/>
      <c r="S57" s="1060"/>
      <c r="T57" s="1060"/>
      <c r="U57" s="1060"/>
      <c r="V57" s="1060"/>
      <c r="W57" s="1060"/>
      <c r="X57" s="1060"/>
      <c r="Y57" s="1060"/>
      <c r="Z57" s="1060"/>
      <c r="AA57" s="1060"/>
      <c r="AB57" s="1060"/>
      <c r="AC57" s="1060"/>
      <c r="AD57" s="1060"/>
      <c r="AE57" s="1069"/>
      <c r="AF57" s="1070"/>
      <c r="AG57" s="1071"/>
      <c r="AH57" s="1071"/>
      <c r="AI57" s="1071"/>
      <c r="AJ57" s="1072"/>
      <c r="AK57" s="1059"/>
      <c r="AL57" s="1060"/>
      <c r="AM57" s="1060"/>
      <c r="AN57" s="1060"/>
      <c r="AO57" s="1060"/>
      <c r="AP57" s="1060"/>
      <c r="AQ57" s="1060"/>
      <c r="AR57" s="1060"/>
      <c r="AS57" s="1060"/>
      <c r="AT57" s="1060"/>
      <c r="AU57" s="1060"/>
      <c r="AV57" s="1060"/>
      <c r="AW57" s="1060"/>
      <c r="AX57" s="1060"/>
      <c r="AY57" s="1060"/>
      <c r="AZ57" s="1061"/>
      <c r="BA57" s="1061"/>
      <c r="BB57" s="1061"/>
      <c r="BC57" s="1061"/>
      <c r="BD57" s="1061"/>
      <c r="BE57" s="1007"/>
      <c r="BF57" s="1007"/>
      <c r="BG57" s="1007"/>
      <c r="BH57" s="1007"/>
      <c r="BI57" s="1008"/>
      <c r="BJ57" s="214"/>
      <c r="BK57" s="214"/>
      <c r="BL57" s="214"/>
      <c r="BM57" s="214"/>
      <c r="BN57" s="214"/>
      <c r="BO57" s="223"/>
      <c r="BP57" s="223"/>
      <c r="BQ57" s="220">
        <v>51</v>
      </c>
      <c r="BR57" s="221"/>
      <c r="BS57" s="1027"/>
      <c r="BT57" s="1028"/>
      <c r="BU57" s="1028"/>
      <c r="BV57" s="1028"/>
      <c r="BW57" s="1028"/>
      <c r="BX57" s="1028"/>
      <c r="BY57" s="1028"/>
      <c r="BZ57" s="1028"/>
      <c r="CA57" s="1028"/>
      <c r="CB57" s="1028"/>
      <c r="CC57" s="1028"/>
      <c r="CD57" s="1028"/>
      <c r="CE57" s="1028"/>
      <c r="CF57" s="1028"/>
      <c r="CG57" s="1049"/>
      <c r="CH57" s="1024"/>
      <c r="CI57" s="1025"/>
      <c r="CJ57" s="1025"/>
      <c r="CK57" s="1025"/>
      <c r="CL57" s="1026"/>
      <c r="CM57" s="1024"/>
      <c r="CN57" s="1025"/>
      <c r="CO57" s="1025"/>
      <c r="CP57" s="1025"/>
      <c r="CQ57" s="1026"/>
      <c r="CR57" s="1024"/>
      <c r="CS57" s="1025"/>
      <c r="CT57" s="1025"/>
      <c r="CU57" s="1025"/>
      <c r="CV57" s="1026"/>
      <c r="CW57" s="1024"/>
      <c r="CX57" s="1025"/>
      <c r="CY57" s="1025"/>
      <c r="CZ57" s="1025"/>
      <c r="DA57" s="1026"/>
      <c r="DB57" s="1024"/>
      <c r="DC57" s="1025"/>
      <c r="DD57" s="1025"/>
      <c r="DE57" s="1025"/>
      <c r="DF57" s="1026"/>
      <c r="DG57" s="1024"/>
      <c r="DH57" s="1025"/>
      <c r="DI57" s="1025"/>
      <c r="DJ57" s="1025"/>
      <c r="DK57" s="1026"/>
      <c r="DL57" s="1024"/>
      <c r="DM57" s="1025"/>
      <c r="DN57" s="1025"/>
      <c r="DO57" s="1025"/>
      <c r="DP57" s="1026"/>
      <c r="DQ57" s="1024"/>
      <c r="DR57" s="1025"/>
      <c r="DS57" s="1025"/>
      <c r="DT57" s="1025"/>
      <c r="DU57" s="1026"/>
      <c r="DV57" s="1027"/>
      <c r="DW57" s="1028"/>
      <c r="DX57" s="1028"/>
      <c r="DY57" s="1028"/>
      <c r="DZ57" s="1029"/>
      <c r="EA57" s="212"/>
    </row>
    <row r="58" spans="1:131" ht="26.25" customHeight="1" x14ac:dyDescent="0.2">
      <c r="A58" s="220">
        <v>31</v>
      </c>
      <c r="B58" s="1065"/>
      <c r="C58" s="1066"/>
      <c r="D58" s="1066"/>
      <c r="E58" s="1066"/>
      <c r="F58" s="1066"/>
      <c r="G58" s="1066"/>
      <c r="H58" s="1066"/>
      <c r="I58" s="1066"/>
      <c r="J58" s="1066"/>
      <c r="K58" s="1066"/>
      <c r="L58" s="1066"/>
      <c r="M58" s="1066"/>
      <c r="N58" s="1066"/>
      <c r="O58" s="1066"/>
      <c r="P58" s="1067"/>
      <c r="Q58" s="1068"/>
      <c r="R58" s="1060"/>
      <c r="S58" s="1060"/>
      <c r="T58" s="1060"/>
      <c r="U58" s="1060"/>
      <c r="V58" s="1060"/>
      <c r="W58" s="1060"/>
      <c r="X58" s="1060"/>
      <c r="Y58" s="1060"/>
      <c r="Z58" s="1060"/>
      <c r="AA58" s="1060"/>
      <c r="AB58" s="1060"/>
      <c r="AC58" s="1060"/>
      <c r="AD58" s="1060"/>
      <c r="AE58" s="1069"/>
      <c r="AF58" s="1070"/>
      <c r="AG58" s="1071"/>
      <c r="AH58" s="1071"/>
      <c r="AI58" s="1071"/>
      <c r="AJ58" s="1072"/>
      <c r="AK58" s="1059"/>
      <c r="AL58" s="1060"/>
      <c r="AM58" s="1060"/>
      <c r="AN58" s="1060"/>
      <c r="AO58" s="1060"/>
      <c r="AP58" s="1060"/>
      <c r="AQ58" s="1060"/>
      <c r="AR58" s="1060"/>
      <c r="AS58" s="1060"/>
      <c r="AT58" s="1060"/>
      <c r="AU58" s="1060"/>
      <c r="AV58" s="1060"/>
      <c r="AW58" s="1060"/>
      <c r="AX58" s="1060"/>
      <c r="AY58" s="1060"/>
      <c r="AZ58" s="1061"/>
      <c r="BA58" s="1061"/>
      <c r="BB58" s="1061"/>
      <c r="BC58" s="1061"/>
      <c r="BD58" s="1061"/>
      <c r="BE58" s="1007"/>
      <c r="BF58" s="1007"/>
      <c r="BG58" s="1007"/>
      <c r="BH58" s="1007"/>
      <c r="BI58" s="1008"/>
      <c r="BJ58" s="214"/>
      <c r="BK58" s="214"/>
      <c r="BL58" s="214"/>
      <c r="BM58" s="214"/>
      <c r="BN58" s="214"/>
      <c r="BO58" s="223"/>
      <c r="BP58" s="223"/>
      <c r="BQ58" s="220">
        <v>52</v>
      </c>
      <c r="BR58" s="221"/>
      <c r="BS58" s="1027"/>
      <c r="BT58" s="1028"/>
      <c r="BU58" s="1028"/>
      <c r="BV58" s="1028"/>
      <c r="BW58" s="1028"/>
      <c r="BX58" s="1028"/>
      <c r="BY58" s="1028"/>
      <c r="BZ58" s="1028"/>
      <c r="CA58" s="1028"/>
      <c r="CB58" s="1028"/>
      <c r="CC58" s="1028"/>
      <c r="CD58" s="1028"/>
      <c r="CE58" s="1028"/>
      <c r="CF58" s="1028"/>
      <c r="CG58" s="1049"/>
      <c r="CH58" s="1024"/>
      <c r="CI58" s="1025"/>
      <c r="CJ58" s="1025"/>
      <c r="CK58" s="1025"/>
      <c r="CL58" s="1026"/>
      <c r="CM58" s="1024"/>
      <c r="CN58" s="1025"/>
      <c r="CO58" s="1025"/>
      <c r="CP58" s="1025"/>
      <c r="CQ58" s="1026"/>
      <c r="CR58" s="1024"/>
      <c r="CS58" s="1025"/>
      <c r="CT58" s="1025"/>
      <c r="CU58" s="1025"/>
      <c r="CV58" s="1026"/>
      <c r="CW58" s="1024"/>
      <c r="CX58" s="1025"/>
      <c r="CY58" s="1025"/>
      <c r="CZ58" s="1025"/>
      <c r="DA58" s="1026"/>
      <c r="DB58" s="1024"/>
      <c r="DC58" s="1025"/>
      <c r="DD58" s="1025"/>
      <c r="DE58" s="1025"/>
      <c r="DF58" s="1026"/>
      <c r="DG58" s="1024"/>
      <c r="DH58" s="1025"/>
      <c r="DI58" s="1025"/>
      <c r="DJ58" s="1025"/>
      <c r="DK58" s="1026"/>
      <c r="DL58" s="1024"/>
      <c r="DM58" s="1025"/>
      <c r="DN58" s="1025"/>
      <c r="DO58" s="1025"/>
      <c r="DP58" s="1026"/>
      <c r="DQ58" s="1024"/>
      <c r="DR58" s="1025"/>
      <c r="DS58" s="1025"/>
      <c r="DT58" s="1025"/>
      <c r="DU58" s="1026"/>
      <c r="DV58" s="1027"/>
      <c r="DW58" s="1028"/>
      <c r="DX58" s="1028"/>
      <c r="DY58" s="1028"/>
      <c r="DZ58" s="1029"/>
      <c r="EA58" s="212"/>
    </row>
    <row r="59" spans="1:131" ht="26.25" customHeight="1" x14ac:dyDescent="0.2">
      <c r="A59" s="220">
        <v>32</v>
      </c>
      <c r="B59" s="1065"/>
      <c r="C59" s="1066"/>
      <c r="D59" s="1066"/>
      <c r="E59" s="1066"/>
      <c r="F59" s="1066"/>
      <c r="G59" s="1066"/>
      <c r="H59" s="1066"/>
      <c r="I59" s="1066"/>
      <c r="J59" s="1066"/>
      <c r="K59" s="1066"/>
      <c r="L59" s="1066"/>
      <c r="M59" s="1066"/>
      <c r="N59" s="1066"/>
      <c r="O59" s="1066"/>
      <c r="P59" s="1067"/>
      <c r="Q59" s="1068"/>
      <c r="R59" s="1060"/>
      <c r="S59" s="1060"/>
      <c r="T59" s="1060"/>
      <c r="U59" s="1060"/>
      <c r="V59" s="1060"/>
      <c r="W59" s="1060"/>
      <c r="X59" s="1060"/>
      <c r="Y59" s="1060"/>
      <c r="Z59" s="1060"/>
      <c r="AA59" s="1060"/>
      <c r="AB59" s="1060"/>
      <c r="AC59" s="1060"/>
      <c r="AD59" s="1060"/>
      <c r="AE59" s="1069"/>
      <c r="AF59" s="1070"/>
      <c r="AG59" s="1071"/>
      <c r="AH59" s="1071"/>
      <c r="AI59" s="1071"/>
      <c r="AJ59" s="1072"/>
      <c r="AK59" s="1059"/>
      <c r="AL59" s="1060"/>
      <c r="AM59" s="1060"/>
      <c r="AN59" s="1060"/>
      <c r="AO59" s="1060"/>
      <c r="AP59" s="1060"/>
      <c r="AQ59" s="1060"/>
      <c r="AR59" s="1060"/>
      <c r="AS59" s="1060"/>
      <c r="AT59" s="1060"/>
      <c r="AU59" s="1060"/>
      <c r="AV59" s="1060"/>
      <c r="AW59" s="1060"/>
      <c r="AX59" s="1060"/>
      <c r="AY59" s="1060"/>
      <c r="AZ59" s="1061"/>
      <c r="BA59" s="1061"/>
      <c r="BB59" s="1061"/>
      <c r="BC59" s="1061"/>
      <c r="BD59" s="1061"/>
      <c r="BE59" s="1007"/>
      <c r="BF59" s="1007"/>
      <c r="BG59" s="1007"/>
      <c r="BH59" s="1007"/>
      <c r="BI59" s="1008"/>
      <c r="BJ59" s="214"/>
      <c r="BK59" s="214"/>
      <c r="BL59" s="214"/>
      <c r="BM59" s="214"/>
      <c r="BN59" s="214"/>
      <c r="BO59" s="223"/>
      <c r="BP59" s="223"/>
      <c r="BQ59" s="220">
        <v>53</v>
      </c>
      <c r="BR59" s="221"/>
      <c r="BS59" s="1027"/>
      <c r="BT59" s="1028"/>
      <c r="BU59" s="1028"/>
      <c r="BV59" s="1028"/>
      <c r="BW59" s="1028"/>
      <c r="BX59" s="1028"/>
      <c r="BY59" s="1028"/>
      <c r="BZ59" s="1028"/>
      <c r="CA59" s="1028"/>
      <c r="CB59" s="1028"/>
      <c r="CC59" s="1028"/>
      <c r="CD59" s="1028"/>
      <c r="CE59" s="1028"/>
      <c r="CF59" s="1028"/>
      <c r="CG59" s="1049"/>
      <c r="CH59" s="1024"/>
      <c r="CI59" s="1025"/>
      <c r="CJ59" s="1025"/>
      <c r="CK59" s="1025"/>
      <c r="CL59" s="1026"/>
      <c r="CM59" s="1024"/>
      <c r="CN59" s="1025"/>
      <c r="CO59" s="1025"/>
      <c r="CP59" s="1025"/>
      <c r="CQ59" s="1026"/>
      <c r="CR59" s="1024"/>
      <c r="CS59" s="1025"/>
      <c r="CT59" s="1025"/>
      <c r="CU59" s="1025"/>
      <c r="CV59" s="1026"/>
      <c r="CW59" s="1024"/>
      <c r="CX59" s="1025"/>
      <c r="CY59" s="1025"/>
      <c r="CZ59" s="1025"/>
      <c r="DA59" s="1026"/>
      <c r="DB59" s="1024"/>
      <c r="DC59" s="1025"/>
      <c r="DD59" s="1025"/>
      <c r="DE59" s="1025"/>
      <c r="DF59" s="1026"/>
      <c r="DG59" s="1024"/>
      <c r="DH59" s="1025"/>
      <c r="DI59" s="1025"/>
      <c r="DJ59" s="1025"/>
      <c r="DK59" s="1026"/>
      <c r="DL59" s="1024"/>
      <c r="DM59" s="1025"/>
      <c r="DN59" s="1025"/>
      <c r="DO59" s="1025"/>
      <c r="DP59" s="1026"/>
      <c r="DQ59" s="1024"/>
      <c r="DR59" s="1025"/>
      <c r="DS59" s="1025"/>
      <c r="DT59" s="1025"/>
      <c r="DU59" s="1026"/>
      <c r="DV59" s="1027"/>
      <c r="DW59" s="1028"/>
      <c r="DX59" s="1028"/>
      <c r="DY59" s="1028"/>
      <c r="DZ59" s="1029"/>
      <c r="EA59" s="212"/>
    </row>
    <row r="60" spans="1:131" ht="26.25" customHeight="1" x14ac:dyDescent="0.2">
      <c r="A60" s="220">
        <v>33</v>
      </c>
      <c r="B60" s="1065"/>
      <c r="C60" s="1066"/>
      <c r="D60" s="1066"/>
      <c r="E60" s="1066"/>
      <c r="F60" s="1066"/>
      <c r="G60" s="1066"/>
      <c r="H60" s="1066"/>
      <c r="I60" s="1066"/>
      <c r="J60" s="1066"/>
      <c r="K60" s="1066"/>
      <c r="L60" s="1066"/>
      <c r="M60" s="1066"/>
      <c r="N60" s="1066"/>
      <c r="O60" s="1066"/>
      <c r="P60" s="1067"/>
      <c r="Q60" s="1068"/>
      <c r="R60" s="1060"/>
      <c r="S60" s="1060"/>
      <c r="T60" s="1060"/>
      <c r="U60" s="1060"/>
      <c r="V60" s="1060"/>
      <c r="W60" s="1060"/>
      <c r="X60" s="1060"/>
      <c r="Y60" s="1060"/>
      <c r="Z60" s="1060"/>
      <c r="AA60" s="1060"/>
      <c r="AB60" s="1060"/>
      <c r="AC60" s="1060"/>
      <c r="AD60" s="1060"/>
      <c r="AE60" s="1069"/>
      <c r="AF60" s="1070"/>
      <c r="AG60" s="1071"/>
      <c r="AH60" s="1071"/>
      <c r="AI60" s="1071"/>
      <c r="AJ60" s="1072"/>
      <c r="AK60" s="1059"/>
      <c r="AL60" s="1060"/>
      <c r="AM60" s="1060"/>
      <c r="AN60" s="1060"/>
      <c r="AO60" s="1060"/>
      <c r="AP60" s="1060"/>
      <c r="AQ60" s="1060"/>
      <c r="AR60" s="1060"/>
      <c r="AS60" s="1060"/>
      <c r="AT60" s="1060"/>
      <c r="AU60" s="1060"/>
      <c r="AV60" s="1060"/>
      <c r="AW60" s="1060"/>
      <c r="AX60" s="1060"/>
      <c r="AY60" s="1060"/>
      <c r="AZ60" s="1061"/>
      <c r="BA60" s="1061"/>
      <c r="BB60" s="1061"/>
      <c r="BC60" s="1061"/>
      <c r="BD60" s="1061"/>
      <c r="BE60" s="1007"/>
      <c r="BF60" s="1007"/>
      <c r="BG60" s="1007"/>
      <c r="BH60" s="1007"/>
      <c r="BI60" s="1008"/>
      <c r="BJ60" s="214"/>
      <c r="BK60" s="214"/>
      <c r="BL60" s="214"/>
      <c r="BM60" s="214"/>
      <c r="BN60" s="214"/>
      <c r="BO60" s="223"/>
      <c r="BP60" s="223"/>
      <c r="BQ60" s="220">
        <v>54</v>
      </c>
      <c r="BR60" s="221"/>
      <c r="BS60" s="1027"/>
      <c r="BT60" s="1028"/>
      <c r="BU60" s="1028"/>
      <c r="BV60" s="1028"/>
      <c r="BW60" s="1028"/>
      <c r="BX60" s="1028"/>
      <c r="BY60" s="1028"/>
      <c r="BZ60" s="1028"/>
      <c r="CA60" s="1028"/>
      <c r="CB60" s="1028"/>
      <c r="CC60" s="1028"/>
      <c r="CD60" s="1028"/>
      <c r="CE60" s="1028"/>
      <c r="CF60" s="1028"/>
      <c r="CG60" s="1049"/>
      <c r="CH60" s="1024"/>
      <c r="CI60" s="1025"/>
      <c r="CJ60" s="1025"/>
      <c r="CK60" s="1025"/>
      <c r="CL60" s="1026"/>
      <c r="CM60" s="1024"/>
      <c r="CN60" s="1025"/>
      <c r="CO60" s="1025"/>
      <c r="CP60" s="1025"/>
      <c r="CQ60" s="1026"/>
      <c r="CR60" s="1024"/>
      <c r="CS60" s="1025"/>
      <c r="CT60" s="1025"/>
      <c r="CU60" s="1025"/>
      <c r="CV60" s="1026"/>
      <c r="CW60" s="1024"/>
      <c r="CX60" s="1025"/>
      <c r="CY60" s="1025"/>
      <c r="CZ60" s="1025"/>
      <c r="DA60" s="1026"/>
      <c r="DB60" s="1024"/>
      <c r="DC60" s="1025"/>
      <c r="DD60" s="1025"/>
      <c r="DE60" s="1025"/>
      <c r="DF60" s="1026"/>
      <c r="DG60" s="1024"/>
      <c r="DH60" s="1025"/>
      <c r="DI60" s="1025"/>
      <c r="DJ60" s="1025"/>
      <c r="DK60" s="1026"/>
      <c r="DL60" s="1024"/>
      <c r="DM60" s="1025"/>
      <c r="DN60" s="1025"/>
      <c r="DO60" s="1025"/>
      <c r="DP60" s="1026"/>
      <c r="DQ60" s="1024"/>
      <c r="DR60" s="1025"/>
      <c r="DS60" s="1025"/>
      <c r="DT60" s="1025"/>
      <c r="DU60" s="1026"/>
      <c r="DV60" s="1027"/>
      <c r="DW60" s="1028"/>
      <c r="DX60" s="1028"/>
      <c r="DY60" s="1028"/>
      <c r="DZ60" s="1029"/>
      <c r="EA60" s="212"/>
    </row>
    <row r="61" spans="1:131" ht="26.25" customHeight="1" thickBot="1" x14ac:dyDescent="0.25">
      <c r="A61" s="220">
        <v>34</v>
      </c>
      <c r="B61" s="1065"/>
      <c r="C61" s="1066"/>
      <c r="D61" s="1066"/>
      <c r="E61" s="1066"/>
      <c r="F61" s="1066"/>
      <c r="G61" s="1066"/>
      <c r="H61" s="1066"/>
      <c r="I61" s="1066"/>
      <c r="J61" s="1066"/>
      <c r="K61" s="1066"/>
      <c r="L61" s="1066"/>
      <c r="M61" s="1066"/>
      <c r="N61" s="1066"/>
      <c r="O61" s="1066"/>
      <c r="P61" s="1067"/>
      <c r="Q61" s="1068"/>
      <c r="R61" s="1060"/>
      <c r="S61" s="1060"/>
      <c r="T61" s="1060"/>
      <c r="U61" s="1060"/>
      <c r="V61" s="1060"/>
      <c r="W61" s="1060"/>
      <c r="X61" s="1060"/>
      <c r="Y61" s="1060"/>
      <c r="Z61" s="1060"/>
      <c r="AA61" s="1060"/>
      <c r="AB61" s="1060"/>
      <c r="AC61" s="1060"/>
      <c r="AD61" s="1060"/>
      <c r="AE61" s="1069"/>
      <c r="AF61" s="1070"/>
      <c r="AG61" s="1071"/>
      <c r="AH61" s="1071"/>
      <c r="AI61" s="1071"/>
      <c r="AJ61" s="1072"/>
      <c r="AK61" s="1059"/>
      <c r="AL61" s="1060"/>
      <c r="AM61" s="1060"/>
      <c r="AN61" s="1060"/>
      <c r="AO61" s="1060"/>
      <c r="AP61" s="1060"/>
      <c r="AQ61" s="1060"/>
      <c r="AR61" s="1060"/>
      <c r="AS61" s="1060"/>
      <c r="AT61" s="1060"/>
      <c r="AU61" s="1060"/>
      <c r="AV61" s="1060"/>
      <c r="AW61" s="1060"/>
      <c r="AX61" s="1060"/>
      <c r="AY61" s="1060"/>
      <c r="AZ61" s="1061"/>
      <c r="BA61" s="1061"/>
      <c r="BB61" s="1061"/>
      <c r="BC61" s="1061"/>
      <c r="BD61" s="1061"/>
      <c r="BE61" s="1007"/>
      <c r="BF61" s="1007"/>
      <c r="BG61" s="1007"/>
      <c r="BH61" s="1007"/>
      <c r="BI61" s="1008"/>
      <c r="BJ61" s="214"/>
      <c r="BK61" s="214"/>
      <c r="BL61" s="214"/>
      <c r="BM61" s="214"/>
      <c r="BN61" s="214"/>
      <c r="BO61" s="223"/>
      <c r="BP61" s="223"/>
      <c r="BQ61" s="220">
        <v>55</v>
      </c>
      <c r="BR61" s="221"/>
      <c r="BS61" s="1027"/>
      <c r="BT61" s="1028"/>
      <c r="BU61" s="1028"/>
      <c r="BV61" s="1028"/>
      <c r="BW61" s="1028"/>
      <c r="BX61" s="1028"/>
      <c r="BY61" s="1028"/>
      <c r="BZ61" s="1028"/>
      <c r="CA61" s="1028"/>
      <c r="CB61" s="1028"/>
      <c r="CC61" s="1028"/>
      <c r="CD61" s="1028"/>
      <c r="CE61" s="1028"/>
      <c r="CF61" s="1028"/>
      <c r="CG61" s="1049"/>
      <c r="CH61" s="1024"/>
      <c r="CI61" s="1025"/>
      <c r="CJ61" s="1025"/>
      <c r="CK61" s="1025"/>
      <c r="CL61" s="1026"/>
      <c r="CM61" s="1024"/>
      <c r="CN61" s="1025"/>
      <c r="CO61" s="1025"/>
      <c r="CP61" s="1025"/>
      <c r="CQ61" s="1026"/>
      <c r="CR61" s="1024"/>
      <c r="CS61" s="1025"/>
      <c r="CT61" s="1025"/>
      <c r="CU61" s="1025"/>
      <c r="CV61" s="1026"/>
      <c r="CW61" s="1024"/>
      <c r="CX61" s="1025"/>
      <c r="CY61" s="1025"/>
      <c r="CZ61" s="1025"/>
      <c r="DA61" s="1026"/>
      <c r="DB61" s="1024"/>
      <c r="DC61" s="1025"/>
      <c r="DD61" s="1025"/>
      <c r="DE61" s="1025"/>
      <c r="DF61" s="1026"/>
      <c r="DG61" s="1024"/>
      <c r="DH61" s="1025"/>
      <c r="DI61" s="1025"/>
      <c r="DJ61" s="1025"/>
      <c r="DK61" s="1026"/>
      <c r="DL61" s="1024"/>
      <c r="DM61" s="1025"/>
      <c r="DN61" s="1025"/>
      <c r="DO61" s="1025"/>
      <c r="DP61" s="1026"/>
      <c r="DQ61" s="1024"/>
      <c r="DR61" s="1025"/>
      <c r="DS61" s="1025"/>
      <c r="DT61" s="1025"/>
      <c r="DU61" s="1026"/>
      <c r="DV61" s="1027"/>
      <c r="DW61" s="1028"/>
      <c r="DX61" s="1028"/>
      <c r="DY61" s="1028"/>
      <c r="DZ61" s="1029"/>
      <c r="EA61" s="212"/>
    </row>
    <row r="62" spans="1:131" ht="26.25" customHeight="1" x14ac:dyDescent="0.2">
      <c r="A62" s="220">
        <v>35</v>
      </c>
      <c r="B62" s="1065"/>
      <c r="C62" s="1066"/>
      <c r="D62" s="1066"/>
      <c r="E62" s="1066"/>
      <c r="F62" s="1066"/>
      <c r="G62" s="1066"/>
      <c r="H62" s="1066"/>
      <c r="I62" s="1066"/>
      <c r="J62" s="1066"/>
      <c r="K62" s="1066"/>
      <c r="L62" s="1066"/>
      <c r="M62" s="1066"/>
      <c r="N62" s="1066"/>
      <c r="O62" s="1066"/>
      <c r="P62" s="1067"/>
      <c r="Q62" s="1068"/>
      <c r="R62" s="1060"/>
      <c r="S62" s="1060"/>
      <c r="T62" s="1060"/>
      <c r="U62" s="1060"/>
      <c r="V62" s="1060"/>
      <c r="W62" s="1060"/>
      <c r="X62" s="1060"/>
      <c r="Y62" s="1060"/>
      <c r="Z62" s="1060"/>
      <c r="AA62" s="1060"/>
      <c r="AB62" s="1060"/>
      <c r="AC62" s="1060"/>
      <c r="AD62" s="1060"/>
      <c r="AE62" s="1069"/>
      <c r="AF62" s="1070"/>
      <c r="AG62" s="1071"/>
      <c r="AH62" s="1071"/>
      <c r="AI62" s="1071"/>
      <c r="AJ62" s="1072"/>
      <c r="AK62" s="1059"/>
      <c r="AL62" s="1060"/>
      <c r="AM62" s="1060"/>
      <c r="AN62" s="1060"/>
      <c r="AO62" s="1060"/>
      <c r="AP62" s="1060"/>
      <c r="AQ62" s="1060"/>
      <c r="AR62" s="1060"/>
      <c r="AS62" s="1060"/>
      <c r="AT62" s="1060"/>
      <c r="AU62" s="1060"/>
      <c r="AV62" s="1060"/>
      <c r="AW62" s="1060"/>
      <c r="AX62" s="1060"/>
      <c r="AY62" s="1060"/>
      <c r="AZ62" s="1061"/>
      <c r="BA62" s="1061"/>
      <c r="BB62" s="1061"/>
      <c r="BC62" s="1061"/>
      <c r="BD62" s="1061"/>
      <c r="BE62" s="1007"/>
      <c r="BF62" s="1007"/>
      <c r="BG62" s="1007"/>
      <c r="BH62" s="1007"/>
      <c r="BI62" s="1008"/>
      <c r="BJ62" s="1062" t="s">
        <v>395</v>
      </c>
      <c r="BK62" s="1063"/>
      <c r="BL62" s="1063"/>
      <c r="BM62" s="1063"/>
      <c r="BN62" s="1064"/>
      <c r="BO62" s="223"/>
      <c r="BP62" s="223"/>
      <c r="BQ62" s="220">
        <v>56</v>
      </c>
      <c r="BR62" s="221"/>
      <c r="BS62" s="1027"/>
      <c r="BT62" s="1028"/>
      <c r="BU62" s="1028"/>
      <c r="BV62" s="1028"/>
      <c r="BW62" s="1028"/>
      <c r="BX62" s="1028"/>
      <c r="BY62" s="1028"/>
      <c r="BZ62" s="1028"/>
      <c r="CA62" s="1028"/>
      <c r="CB62" s="1028"/>
      <c r="CC62" s="1028"/>
      <c r="CD62" s="1028"/>
      <c r="CE62" s="1028"/>
      <c r="CF62" s="1028"/>
      <c r="CG62" s="1049"/>
      <c r="CH62" s="1024"/>
      <c r="CI62" s="1025"/>
      <c r="CJ62" s="1025"/>
      <c r="CK62" s="1025"/>
      <c r="CL62" s="1026"/>
      <c r="CM62" s="1024"/>
      <c r="CN62" s="1025"/>
      <c r="CO62" s="1025"/>
      <c r="CP62" s="1025"/>
      <c r="CQ62" s="1026"/>
      <c r="CR62" s="1024"/>
      <c r="CS62" s="1025"/>
      <c r="CT62" s="1025"/>
      <c r="CU62" s="1025"/>
      <c r="CV62" s="1026"/>
      <c r="CW62" s="1024"/>
      <c r="CX62" s="1025"/>
      <c r="CY62" s="1025"/>
      <c r="CZ62" s="1025"/>
      <c r="DA62" s="1026"/>
      <c r="DB62" s="1024"/>
      <c r="DC62" s="1025"/>
      <c r="DD62" s="1025"/>
      <c r="DE62" s="1025"/>
      <c r="DF62" s="1026"/>
      <c r="DG62" s="1024"/>
      <c r="DH62" s="1025"/>
      <c r="DI62" s="1025"/>
      <c r="DJ62" s="1025"/>
      <c r="DK62" s="1026"/>
      <c r="DL62" s="1024"/>
      <c r="DM62" s="1025"/>
      <c r="DN62" s="1025"/>
      <c r="DO62" s="1025"/>
      <c r="DP62" s="1026"/>
      <c r="DQ62" s="1024"/>
      <c r="DR62" s="1025"/>
      <c r="DS62" s="1025"/>
      <c r="DT62" s="1025"/>
      <c r="DU62" s="1026"/>
      <c r="DV62" s="1027"/>
      <c r="DW62" s="1028"/>
      <c r="DX62" s="1028"/>
      <c r="DY62" s="1028"/>
      <c r="DZ62" s="1029"/>
      <c r="EA62" s="212"/>
    </row>
    <row r="63" spans="1:131" ht="26.25" customHeight="1" thickBot="1" x14ac:dyDescent="0.25">
      <c r="A63" s="222" t="s">
        <v>378</v>
      </c>
      <c r="B63" s="972" t="s">
        <v>396</v>
      </c>
      <c r="C63" s="973"/>
      <c r="D63" s="973"/>
      <c r="E63" s="973"/>
      <c r="F63" s="973"/>
      <c r="G63" s="973"/>
      <c r="H63" s="973"/>
      <c r="I63" s="973"/>
      <c r="J63" s="973"/>
      <c r="K63" s="973"/>
      <c r="L63" s="973"/>
      <c r="M63" s="973"/>
      <c r="N63" s="973"/>
      <c r="O63" s="973"/>
      <c r="P63" s="983"/>
      <c r="Q63" s="997"/>
      <c r="R63" s="998"/>
      <c r="S63" s="998"/>
      <c r="T63" s="998"/>
      <c r="U63" s="998"/>
      <c r="V63" s="998"/>
      <c r="W63" s="998"/>
      <c r="X63" s="998"/>
      <c r="Y63" s="998"/>
      <c r="Z63" s="998"/>
      <c r="AA63" s="998"/>
      <c r="AB63" s="998"/>
      <c r="AC63" s="998"/>
      <c r="AD63" s="998"/>
      <c r="AE63" s="1055"/>
      <c r="AF63" s="1056">
        <v>372</v>
      </c>
      <c r="AG63" s="994"/>
      <c r="AH63" s="994"/>
      <c r="AI63" s="994"/>
      <c r="AJ63" s="1057"/>
      <c r="AK63" s="1058"/>
      <c r="AL63" s="998"/>
      <c r="AM63" s="998"/>
      <c r="AN63" s="998"/>
      <c r="AO63" s="998"/>
      <c r="AP63" s="994">
        <v>3094</v>
      </c>
      <c r="AQ63" s="994"/>
      <c r="AR63" s="994"/>
      <c r="AS63" s="994"/>
      <c r="AT63" s="994"/>
      <c r="AU63" s="994">
        <v>2314</v>
      </c>
      <c r="AV63" s="994"/>
      <c r="AW63" s="994"/>
      <c r="AX63" s="994"/>
      <c r="AY63" s="994"/>
      <c r="AZ63" s="1052"/>
      <c r="BA63" s="1052"/>
      <c r="BB63" s="1052"/>
      <c r="BC63" s="1052"/>
      <c r="BD63" s="1052"/>
      <c r="BE63" s="995"/>
      <c r="BF63" s="995"/>
      <c r="BG63" s="995"/>
      <c r="BH63" s="995"/>
      <c r="BI63" s="996"/>
      <c r="BJ63" s="1053" t="s">
        <v>122</v>
      </c>
      <c r="BK63" s="988"/>
      <c r="BL63" s="988"/>
      <c r="BM63" s="988"/>
      <c r="BN63" s="1054"/>
      <c r="BO63" s="223"/>
      <c r="BP63" s="223"/>
      <c r="BQ63" s="220">
        <v>57</v>
      </c>
      <c r="BR63" s="221"/>
      <c r="BS63" s="1027"/>
      <c r="BT63" s="1028"/>
      <c r="BU63" s="1028"/>
      <c r="BV63" s="1028"/>
      <c r="BW63" s="1028"/>
      <c r="BX63" s="1028"/>
      <c r="BY63" s="1028"/>
      <c r="BZ63" s="1028"/>
      <c r="CA63" s="1028"/>
      <c r="CB63" s="1028"/>
      <c r="CC63" s="1028"/>
      <c r="CD63" s="1028"/>
      <c r="CE63" s="1028"/>
      <c r="CF63" s="1028"/>
      <c r="CG63" s="1049"/>
      <c r="CH63" s="1024"/>
      <c r="CI63" s="1025"/>
      <c r="CJ63" s="1025"/>
      <c r="CK63" s="1025"/>
      <c r="CL63" s="1026"/>
      <c r="CM63" s="1024"/>
      <c r="CN63" s="1025"/>
      <c r="CO63" s="1025"/>
      <c r="CP63" s="1025"/>
      <c r="CQ63" s="1026"/>
      <c r="CR63" s="1024"/>
      <c r="CS63" s="1025"/>
      <c r="CT63" s="1025"/>
      <c r="CU63" s="1025"/>
      <c r="CV63" s="1026"/>
      <c r="CW63" s="1024"/>
      <c r="CX63" s="1025"/>
      <c r="CY63" s="1025"/>
      <c r="CZ63" s="1025"/>
      <c r="DA63" s="1026"/>
      <c r="DB63" s="1024"/>
      <c r="DC63" s="1025"/>
      <c r="DD63" s="1025"/>
      <c r="DE63" s="1025"/>
      <c r="DF63" s="1026"/>
      <c r="DG63" s="1024"/>
      <c r="DH63" s="1025"/>
      <c r="DI63" s="1025"/>
      <c r="DJ63" s="1025"/>
      <c r="DK63" s="1026"/>
      <c r="DL63" s="1024"/>
      <c r="DM63" s="1025"/>
      <c r="DN63" s="1025"/>
      <c r="DO63" s="1025"/>
      <c r="DP63" s="1026"/>
      <c r="DQ63" s="1024"/>
      <c r="DR63" s="1025"/>
      <c r="DS63" s="1025"/>
      <c r="DT63" s="1025"/>
      <c r="DU63" s="1026"/>
      <c r="DV63" s="1027"/>
      <c r="DW63" s="1028"/>
      <c r="DX63" s="1028"/>
      <c r="DY63" s="1028"/>
      <c r="DZ63" s="1029"/>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27"/>
      <c r="BT64" s="1028"/>
      <c r="BU64" s="1028"/>
      <c r="BV64" s="1028"/>
      <c r="BW64" s="1028"/>
      <c r="BX64" s="1028"/>
      <c r="BY64" s="1028"/>
      <c r="BZ64" s="1028"/>
      <c r="CA64" s="1028"/>
      <c r="CB64" s="1028"/>
      <c r="CC64" s="1028"/>
      <c r="CD64" s="1028"/>
      <c r="CE64" s="1028"/>
      <c r="CF64" s="1028"/>
      <c r="CG64" s="1049"/>
      <c r="CH64" s="1024"/>
      <c r="CI64" s="1025"/>
      <c r="CJ64" s="1025"/>
      <c r="CK64" s="1025"/>
      <c r="CL64" s="1026"/>
      <c r="CM64" s="1024"/>
      <c r="CN64" s="1025"/>
      <c r="CO64" s="1025"/>
      <c r="CP64" s="1025"/>
      <c r="CQ64" s="1026"/>
      <c r="CR64" s="1024"/>
      <c r="CS64" s="1025"/>
      <c r="CT64" s="1025"/>
      <c r="CU64" s="1025"/>
      <c r="CV64" s="1026"/>
      <c r="CW64" s="1024"/>
      <c r="CX64" s="1025"/>
      <c r="CY64" s="1025"/>
      <c r="CZ64" s="1025"/>
      <c r="DA64" s="1026"/>
      <c r="DB64" s="1024"/>
      <c r="DC64" s="1025"/>
      <c r="DD64" s="1025"/>
      <c r="DE64" s="1025"/>
      <c r="DF64" s="1026"/>
      <c r="DG64" s="1024"/>
      <c r="DH64" s="1025"/>
      <c r="DI64" s="1025"/>
      <c r="DJ64" s="1025"/>
      <c r="DK64" s="1026"/>
      <c r="DL64" s="1024"/>
      <c r="DM64" s="1025"/>
      <c r="DN64" s="1025"/>
      <c r="DO64" s="1025"/>
      <c r="DP64" s="1026"/>
      <c r="DQ64" s="1024"/>
      <c r="DR64" s="1025"/>
      <c r="DS64" s="1025"/>
      <c r="DT64" s="1025"/>
      <c r="DU64" s="1026"/>
      <c r="DV64" s="1027"/>
      <c r="DW64" s="1028"/>
      <c r="DX64" s="1028"/>
      <c r="DY64" s="1028"/>
      <c r="DZ64" s="1029"/>
      <c r="EA64" s="212"/>
    </row>
    <row r="65" spans="1:131" ht="26.25"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27"/>
      <c r="BT65" s="1028"/>
      <c r="BU65" s="1028"/>
      <c r="BV65" s="1028"/>
      <c r="BW65" s="1028"/>
      <c r="BX65" s="1028"/>
      <c r="BY65" s="1028"/>
      <c r="BZ65" s="1028"/>
      <c r="CA65" s="1028"/>
      <c r="CB65" s="1028"/>
      <c r="CC65" s="1028"/>
      <c r="CD65" s="1028"/>
      <c r="CE65" s="1028"/>
      <c r="CF65" s="1028"/>
      <c r="CG65" s="1049"/>
      <c r="CH65" s="1024"/>
      <c r="CI65" s="1025"/>
      <c r="CJ65" s="1025"/>
      <c r="CK65" s="1025"/>
      <c r="CL65" s="1026"/>
      <c r="CM65" s="1024"/>
      <c r="CN65" s="1025"/>
      <c r="CO65" s="1025"/>
      <c r="CP65" s="1025"/>
      <c r="CQ65" s="1026"/>
      <c r="CR65" s="1024"/>
      <c r="CS65" s="1025"/>
      <c r="CT65" s="1025"/>
      <c r="CU65" s="1025"/>
      <c r="CV65" s="1026"/>
      <c r="CW65" s="1024"/>
      <c r="CX65" s="1025"/>
      <c r="CY65" s="1025"/>
      <c r="CZ65" s="1025"/>
      <c r="DA65" s="1026"/>
      <c r="DB65" s="1024"/>
      <c r="DC65" s="1025"/>
      <c r="DD65" s="1025"/>
      <c r="DE65" s="1025"/>
      <c r="DF65" s="1026"/>
      <c r="DG65" s="1024"/>
      <c r="DH65" s="1025"/>
      <c r="DI65" s="1025"/>
      <c r="DJ65" s="1025"/>
      <c r="DK65" s="1026"/>
      <c r="DL65" s="1024"/>
      <c r="DM65" s="1025"/>
      <c r="DN65" s="1025"/>
      <c r="DO65" s="1025"/>
      <c r="DP65" s="1026"/>
      <c r="DQ65" s="1024"/>
      <c r="DR65" s="1025"/>
      <c r="DS65" s="1025"/>
      <c r="DT65" s="1025"/>
      <c r="DU65" s="1026"/>
      <c r="DV65" s="1027"/>
      <c r="DW65" s="1028"/>
      <c r="DX65" s="1028"/>
      <c r="DY65" s="1028"/>
      <c r="DZ65" s="1029"/>
      <c r="EA65" s="212"/>
    </row>
    <row r="66" spans="1:131" ht="26.25" customHeight="1" x14ac:dyDescent="0.2">
      <c r="A66" s="1030" t="s">
        <v>398</v>
      </c>
      <c r="B66" s="1031"/>
      <c r="C66" s="1031"/>
      <c r="D66" s="1031"/>
      <c r="E66" s="1031"/>
      <c r="F66" s="1031"/>
      <c r="G66" s="1031"/>
      <c r="H66" s="1031"/>
      <c r="I66" s="1031"/>
      <c r="J66" s="1031"/>
      <c r="K66" s="1031"/>
      <c r="L66" s="1031"/>
      <c r="M66" s="1031"/>
      <c r="N66" s="1031"/>
      <c r="O66" s="1031"/>
      <c r="P66" s="1032"/>
      <c r="Q66" s="1036" t="s">
        <v>382</v>
      </c>
      <c r="R66" s="1037"/>
      <c r="S66" s="1037"/>
      <c r="T66" s="1037"/>
      <c r="U66" s="1038"/>
      <c r="V66" s="1036" t="s">
        <v>383</v>
      </c>
      <c r="W66" s="1037"/>
      <c r="X66" s="1037"/>
      <c r="Y66" s="1037"/>
      <c r="Z66" s="1038"/>
      <c r="AA66" s="1036" t="s">
        <v>384</v>
      </c>
      <c r="AB66" s="1037"/>
      <c r="AC66" s="1037"/>
      <c r="AD66" s="1037"/>
      <c r="AE66" s="1038"/>
      <c r="AF66" s="1042" t="s">
        <v>385</v>
      </c>
      <c r="AG66" s="1043"/>
      <c r="AH66" s="1043"/>
      <c r="AI66" s="1043"/>
      <c r="AJ66" s="1044"/>
      <c r="AK66" s="1036" t="s">
        <v>386</v>
      </c>
      <c r="AL66" s="1031"/>
      <c r="AM66" s="1031"/>
      <c r="AN66" s="1031"/>
      <c r="AO66" s="1032"/>
      <c r="AP66" s="1036" t="s">
        <v>387</v>
      </c>
      <c r="AQ66" s="1037"/>
      <c r="AR66" s="1037"/>
      <c r="AS66" s="1037"/>
      <c r="AT66" s="1038"/>
      <c r="AU66" s="1036" t="s">
        <v>399</v>
      </c>
      <c r="AV66" s="1037"/>
      <c r="AW66" s="1037"/>
      <c r="AX66" s="1037"/>
      <c r="AY66" s="1038"/>
      <c r="AZ66" s="1036" t="s">
        <v>365</v>
      </c>
      <c r="BA66" s="1037"/>
      <c r="BB66" s="1037"/>
      <c r="BC66" s="1037"/>
      <c r="BD66" s="1050"/>
      <c r="BE66" s="223"/>
      <c r="BF66" s="223"/>
      <c r="BG66" s="223"/>
      <c r="BH66" s="223"/>
      <c r="BI66" s="223"/>
      <c r="BJ66" s="223"/>
      <c r="BK66" s="223"/>
      <c r="BL66" s="223"/>
      <c r="BM66" s="223"/>
      <c r="BN66" s="223"/>
      <c r="BO66" s="223"/>
      <c r="BP66" s="223"/>
      <c r="BQ66" s="220">
        <v>60</v>
      </c>
      <c r="BR66" s="225"/>
      <c r="BS66" s="980"/>
      <c r="BT66" s="981"/>
      <c r="BU66" s="981"/>
      <c r="BV66" s="981"/>
      <c r="BW66" s="981"/>
      <c r="BX66" s="981"/>
      <c r="BY66" s="981"/>
      <c r="BZ66" s="981"/>
      <c r="CA66" s="981"/>
      <c r="CB66" s="981"/>
      <c r="CC66" s="981"/>
      <c r="CD66" s="981"/>
      <c r="CE66" s="981"/>
      <c r="CF66" s="981"/>
      <c r="CG66" s="990"/>
      <c r="CH66" s="991"/>
      <c r="CI66" s="992"/>
      <c r="CJ66" s="992"/>
      <c r="CK66" s="992"/>
      <c r="CL66" s="993"/>
      <c r="CM66" s="991"/>
      <c r="CN66" s="992"/>
      <c r="CO66" s="992"/>
      <c r="CP66" s="992"/>
      <c r="CQ66" s="993"/>
      <c r="CR66" s="991"/>
      <c r="CS66" s="992"/>
      <c r="CT66" s="992"/>
      <c r="CU66" s="992"/>
      <c r="CV66" s="993"/>
      <c r="CW66" s="991"/>
      <c r="CX66" s="992"/>
      <c r="CY66" s="992"/>
      <c r="CZ66" s="992"/>
      <c r="DA66" s="993"/>
      <c r="DB66" s="991"/>
      <c r="DC66" s="992"/>
      <c r="DD66" s="992"/>
      <c r="DE66" s="992"/>
      <c r="DF66" s="993"/>
      <c r="DG66" s="991"/>
      <c r="DH66" s="992"/>
      <c r="DI66" s="992"/>
      <c r="DJ66" s="992"/>
      <c r="DK66" s="993"/>
      <c r="DL66" s="991"/>
      <c r="DM66" s="992"/>
      <c r="DN66" s="992"/>
      <c r="DO66" s="992"/>
      <c r="DP66" s="993"/>
      <c r="DQ66" s="991"/>
      <c r="DR66" s="992"/>
      <c r="DS66" s="992"/>
      <c r="DT66" s="992"/>
      <c r="DU66" s="993"/>
      <c r="DV66" s="980"/>
      <c r="DW66" s="981"/>
      <c r="DX66" s="981"/>
      <c r="DY66" s="981"/>
      <c r="DZ66" s="982"/>
      <c r="EA66" s="212"/>
    </row>
    <row r="67" spans="1:131" ht="26.25" customHeight="1" thickBot="1" x14ac:dyDescent="0.25">
      <c r="A67" s="1033"/>
      <c r="B67" s="1034"/>
      <c r="C67" s="1034"/>
      <c r="D67" s="1034"/>
      <c r="E67" s="1034"/>
      <c r="F67" s="1034"/>
      <c r="G67" s="1034"/>
      <c r="H67" s="1034"/>
      <c r="I67" s="1034"/>
      <c r="J67" s="1034"/>
      <c r="K67" s="1034"/>
      <c r="L67" s="1034"/>
      <c r="M67" s="1034"/>
      <c r="N67" s="1034"/>
      <c r="O67" s="1034"/>
      <c r="P67" s="1035"/>
      <c r="Q67" s="1039"/>
      <c r="R67" s="1040"/>
      <c r="S67" s="1040"/>
      <c r="T67" s="1040"/>
      <c r="U67" s="1041"/>
      <c r="V67" s="1039"/>
      <c r="W67" s="1040"/>
      <c r="X67" s="1040"/>
      <c r="Y67" s="1040"/>
      <c r="Z67" s="1041"/>
      <c r="AA67" s="1039"/>
      <c r="AB67" s="1040"/>
      <c r="AC67" s="1040"/>
      <c r="AD67" s="1040"/>
      <c r="AE67" s="1041"/>
      <c r="AF67" s="1045"/>
      <c r="AG67" s="1046"/>
      <c r="AH67" s="1046"/>
      <c r="AI67" s="1046"/>
      <c r="AJ67" s="1047"/>
      <c r="AK67" s="1048"/>
      <c r="AL67" s="1034"/>
      <c r="AM67" s="1034"/>
      <c r="AN67" s="1034"/>
      <c r="AO67" s="1035"/>
      <c r="AP67" s="1039"/>
      <c r="AQ67" s="1040"/>
      <c r="AR67" s="1040"/>
      <c r="AS67" s="1040"/>
      <c r="AT67" s="1041"/>
      <c r="AU67" s="1039"/>
      <c r="AV67" s="1040"/>
      <c r="AW67" s="1040"/>
      <c r="AX67" s="1040"/>
      <c r="AY67" s="1041"/>
      <c r="AZ67" s="1039"/>
      <c r="BA67" s="1040"/>
      <c r="BB67" s="1040"/>
      <c r="BC67" s="1040"/>
      <c r="BD67" s="1051"/>
      <c r="BE67" s="223"/>
      <c r="BF67" s="223"/>
      <c r="BG67" s="223"/>
      <c r="BH67" s="223"/>
      <c r="BI67" s="223"/>
      <c r="BJ67" s="223"/>
      <c r="BK67" s="223"/>
      <c r="BL67" s="223"/>
      <c r="BM67" s="223"/>
      <c r="BN67" s="223"/>
      <c r="BO67" s="223"/>
      <c r="BP67" s="223"/>
      <c r="BQ67" s="220">
        <v>61</v>
      </c>
      <c r="BR67" s="225"/>
      <c r="BS67" s="980"/>
      <c r="BT67" s="981"/>
      <c r="BU67" s="981"/>
      <c r="BV67" s="981"/>
      <c r="BW67" s="981"/>
      <c r="BX67" s="981"/>
      <c r="BY67" s="981"/>
      <c r="BZ67" s="981"/>
      <c r="CA67" s="981"/>
      <c r="CB67" s="981"/>
      <c r="CC67" s="981"/>
      <c r="CD67" s="981"/>
      <c r="CE67" s="981"/>
      <c r="CF67" s="981"/>
      <c r="CG67" s="990"/>
      <c r="CH67" s="991"/>
      <c r="CI67" s="992"/>
      <c r="CJ67" s="992"/>
      <c r="CK67" s="992"/>
      <c r="CL67" s="993"/>
      <c r="CM67" s="991"/>
      <c r="CN67" s="992"/>
      <c r="CO67" s="992"/>
      <c r="CP67" s="992"/>
      <c r="CQ67" s="993"/>
      <c r="CR67" s="991"/>
      <c r="CS67" s="992"/>
      <c r="CT67" s="992"/>
      <c r="CU67" s="992"/>
      <c r="CV67" s="993"/>
      <c r="CW67" s="991"/>
      <c r="CX67" s="992"/>
      <c r="CY67" s="992"/>
      <c r="CZ67" s="992"/>
      <c r="DA67" s="993"/>
      <c r="DB67" s="991"/>
      <c r="DC67" s="992"/>
      <c r="DD67" s="992"/>
      <c r="DE67" s="992"/>
      <c r="DF67" s="993"/>
      <c r="DG67" s="991"/>
      <c r="DH67" s="992"/>
      <c r="DI67" s="992"/>
      <c r="DJ67" s="992"/>
      <c r="DK67" s="993"/>
      <c r="DL67" s="991"/>
      <c r="DM67" s="992"/>
      <c r="DN67" s="992"/>
      <c r="DO67" s="992"/>
      <c r="DP67" s="993"/>
      <c r="DQ67" s="991"/>
      <c r="DR67" s="992"/>
      <c r="DS67" s="992"/>
      <c r="DT67" s="992"/>
      <c r="DU67" s="993"/>
      <c r="DV67" s="980"/>
      <c r="DW67" s="981"/>
      <c r="DX67" s="981"/>
      <c r="DY67" s="981"/>
      <c r="DZ67" s="982"/>
      <c r="EA67" s="212"/>
    </row>
    <row r="68" spans="1:131" ht="26.25" customHeight="1" thickTop="1" x14ac:dyDescent="0.2">
      <c r="A68" s="218">
        <v>1</v>
      </c>
      <c r="B68" s="1020" t="s">
        <v>546</v>
      </c>
      <c r="C68" s="1021"/>
      <c r="D68" s="1021"/>
      <c r="E68" s="1021"/>
      <c r="F68" s="1021"/>
      <c r="G68" s="1021"/>
      <c r="H68" s="1021"/>
      <c r="I68" s="1021"/>
      <c r="J68" s="1021"/>
      <c r="K68" s="1021"/>
      <c r="L68" s="1021"/>
      <c r="M68" s="1021"/>
      <c r="N68" s="1021"/>
      <c r="O68" s="1021"/>
      <c r="P68" s="1022"/>
      <c r="Q68" s="1023">
        <v>1148</v>
      </c>
      <c r="R68" s="1017"/>
      <c r="S68" s="1017"/>
      <c r="T68" s="1017"/>
      <c r="U68" s="1017"/>
      <c r="V68" s="1017">
        <v>1131</v>
      </c>
      <c r="W68" s="1017"/>
      <c r="X68" s="1017"/>
      <c r="Y68" s="1017"/>
      <c r="Z68" s="1017"/>
      <c r="AA68" s="1017">
        <v>17</v>
      </c>
      <c r="AB68" s="1017"/>
      <c r="AC68" s="1017"/>
      <c r="AD68" s="1017"/>
      <c r="AE68" s="1017"/>
      <c r="AF68" s="1017">
        <v>968</v>
      </c>
      <c r="AG68" s="1017"/>
      <c r="AH68" s="1017"/>
      <c r="AI68" s="1017"/>
      <c r="AJ68" s="1017"/>
      <c r="AK68" s="1017" t="s">
        <v>554</v>
      </c>
      <c r="AL68" s="1017"/>
      <c r="AM68" s="1017"/>
      <c r="AN68" s="1017"/>
      <c r="AO68" s="1017"/>
      <c r="AP68" s="1017">
        <v>1385</v>
      </c>
      <c r="AQ68" s="1017"/>
      <c r="AR68" s="1017"/>
      <c r="AS68" s="1017"/>
      <c r="AT68" s="1017"/>
      <c r="AU68" s="1017" t="s">
        <v>554</v>
      </c>
      <c r="AV68" s="1017"/>
      <c r="AW68" s="1017"/>
      <c r="AX68" s="1017"/>
      <c r="AY68" s="1017"/>
      <c r="AZ68" s="1018"/>
      <c r="BA68" s="1018"/>
      <c r="BB68" s="1018"/>
      <c r="BC68" s="1018"/>
      <c r="BD68" s="1019"/>
      <c r="BE68" s="223"/>
      <c r="BF68" s="223"/>
      <c r="BG68" s="223"/>
      <c r="BH68" s="223"/>
      <c r="BI68" s="223"/>
      <c r="BJ68" s="223"/>
      <c r="BK68" s="223"/>
      <c r="BL68" s="223"/>
      <c r="BM68" s="223"/>
      <c r="BN68" s="223"/>
      <c r="BO68" s="223"/>
      <c r="BP68" s="223"/>
      <c r="BQ68" s="220">
        <v>62</v>
      </c>
      <c r="BR68" s="225"/>
      <c r="BS68" s="980"/>
      <c r="BT68" s="981"/>
      <c r="BU68" s="981"/>
      <c r="BV68" s="981"/>
      <c r="BW68" s="981"/>
      <c r="BX68" s="981"/>
      <c r="BY68" s="981"/>
      <c r="BZ68" s="981"/>
      <c r="CA68" s="981"/>
      <c r="CB68" s="981"/>
      <c r="CC68" s="981"/>
      <c r="CD68" s="981"/>
      <c r="CE68" s="981"/>
      <c r="CF68" s="981"/>
      <c r="CG68" s="990"/>
      <c r="CH68" s="991"/>
      <c r="CI68" s="992"/>
      <c r="CJ68" s="992"/>
      <c r="CK68" s="992"/>
      <c r="CL68" s="993"/>
      <c r="CM68" s="991"/>
      <c r="CN68" s="992"/>
      <c r="CO68" s="992"/>
      <c r="CP68" s="992"/>
      <c r="CQ68" s="993"/>
      <c r="CR68" s="991"/>
      <c r="CS68" s="992"/>
      <c r="CT68" s="992"/>
      <c r="CU68" s="992"/>
      <c r="CV68" s="993"/>
      <c r="CW68" s="991"/>
      <c r="CX68" s="992"/>
      <c r="CY68" s="992"/>
      <c r="CZ68" s="992"/>
      <c r="DA68" s="993"/>
      <c r="DB68" s="991"/>
      <c r="DC68" s="992"/>
      <c r="DD68" s="992"/>
      <c r="DE68" s="992"/>
      <c r="DF68" s="993"/>
      <c r="DG68" s="991"/>
      <c r="DH68" s="992"/>
      <c r="DI68" s="992"/>
      <c r="DJ68" s="992"/>
      <c r="DK68" s="993"/>
      <c r="DL68" s="991"/>
      <c r="DM68" s="992"/>
      <c r="DN68" s="992"/>
      <c r="DO68" s="992"/>
      <c r="DP68" s="993"/>
      <c r="DQ68" s="991"/>
      <c r="DR68" s="992"/>
      <c r="DS68" s="992"/>
      <c r="DT68" s="992"/>
      <c r="DU68" s="993"/>
      <c r="DV68" s="980"/>
      <c r="DW68" s="981"/>
      <c r="DX68" s="981"/>
      <c r="DY68" s="981"/>
      <c r="DZ68" s="982"/>
      <c r="EA68" s="212"/>
    </row>
    <row r="69" spans="1:131" ht="26.25" customHeight="1" x14ac:dyDescent="0.2">
      <c r="A69" s="220">
        <v>2</v>
      </c>
      <c r="B69" s="1009" t="s">
        <v>547</v>
      </c>
      <c r="C69" s="1010"/>
      <c r="D69" s="1010"/>
      <c r="E69" s="1010"/>
      <c r="F69" s="1010"/>
      <c r="G69" s="1010"/>
      <c r="H69" s="1010"/>
      <c r="I69" s="1010"/>
      <c r="J69" s="1010"/>
      <c r="K69" s="1010"/>
      <c r="L69" s="1010"/>
      <c r="M69" s="1010"/>
      <c r="N69" s="1010"/>
      <c r="O69" s="1010"/>
      <c r="P69" s="1011"/>
      <c r="Q69" s="1012">
        <v>911</v>
      </c>
      <c r="R69" s="1006"/>
      <c r="S69" s="1006"/>
      <c r="T69" s="1006"/>
      <c r="U69" s="1006"/>
      <c r="V69" s="1006">
        <v>886</v>
      </c>
      <c r="W69" s="1006"/>
      <c r="X69" s="1006"/>
      <c r="Y69" s="1006"/>
      <c r="Z69" s="1006"/>
      <c r="AA69" s="1006">
        <v>25</v>
      </c>
      <c r="AB69" s="1006"/>
      <c r="AC69" s="1006"/>
      <c r="AD69" s="1006"/>
      <c r="AE69" s="1006"/>
      <c r="AF69" s="1006">
        <v>20</v>
      </c>
      <c r="AG69" s="1006"/>
      <c r="AH69" s="1006"/>
      <c r="AI69" s="1006"/>
      <c r="AJ69" s="1006"/>
      <c r="AK69" s="1006" t="s">
        <v>554</v>
      </c>
      <c r="AL69" s="1006"/>
      <c r="AM69" s="1006"/>
      <c r="AN69" s="1006"/>
      <c r="AO69" s="1006"/>
      <c r="AP69" s="1006">
        <v>62</v>
      </c>
      <c r="AQ69" s="1006"/>
      <c r="AR69" s="1006"/>
      <c r="AS69" s="1006"/>
      <c r="AT69" s="1006"/>
      <c r="AU69" s="1006" t="s">
        <v>554</v>
      </c>
      <c r="AV69" s="1006"/>
      <c r="AW69" s="1006"/>
      <c r="AX69" s="1006"/>
      <c r="AY69" s="1006"/>
      <c r="AZ69" s="1007"/>
      <c r="BA69" s="1007"/>
      <c r="BB69" s="1007"/>
      <c r="BC69" s="1007"/>
      <c r="BD69" s="1008"/>
      <c r="BE69" s="223"/>
      <c r="BF69" s="223"/>
      <c r="BG69" s="223"/>
      <c r="BH69" s="223"/>
      <c r="BI69" s="223"/>
      <c r="BJ69" s="223"/>
      <c r="BK69" s="223"/>
      <c r="BL69" s="223"/>
      <c r="BM69" s="223"/>
      <c r="BN69" s="223"/>
      <c r="BO69" s="223"/>
      <c r="BP69" s="223"/>
      <c r="BQ69" s="220">
        <v>63</v>
      </c>
      <c r="BR69" s="225"/>
      <c r="BS69" s="980"/>
      <c r="BT69" s="981"/>
      <c r="BU69" s="981"/>
      <c r="BV69" s="981"/>
      <c r="BW69" s="981"/>
      <c r="BX69" s="981"/>
      <c r="BY69" s="981"/>
      <c r="BZ69" s="981"/>
      <c r="CA69" s="981"/>
      <c r="CB69" s="981"/>
      <c r="CC69" s="981"/>
      <c r="CD69" s="981"/>
      <c r="CE69" s="981"/>
      <c r="CF69" s="981"/>
      <c r="CG69" s="990"/>
      <c r="CH69" s="991"/>
      <c r="CI69" s="992"/>
      <c r="CJ69" s="992"/>
      <c r="CK69" s="992"/>
      <c r="CL69" s="993"/>
      <c r="CM69" s="991"/>
      <c r="CN69" s="992"/>
      <c r="CO69" s="992"/>
      <c r="CP69" s="992"/>
      <c r="CQ69" s="993"/>
      <c r="CR69" s="991"/>
      <c r="CS69" s="992"/>
      <c r="CT69" s="992"/>
      <c r="CU69" s="992"/>
      <c r="CV69" s="993"/>
      <c r="CW69" s="991"/>
      <c r="CX69" s="992"/>
      <c r="CY69" s="992"/>
      <c r="CZ69" s="992"/>
      <c r="DA69" s="993"/>
      <c r="DB69" s="991"/>
      <c r="DC69" s="992"/>
      <c r="DD69" s="992"/>
      <c r="DE69" s="992"/>
      <c r="DF69" s="993"/>
      <c r="DG69" s="991"/>
      <c r="DH69" s="992"/>
      <c r="DI69" s="992"/>
      <c r="DJ69" s="992"/>
      <c r="DK69" s="993"/>
      <c r="DL69" s="991"/>
      <c r="DM69" s="992"/>
      <c r="DN69" s="992"/>
      <c r="DO69" s="992"/>
      <c r="DP69" s="993"/>
      <c r="DQ69" s="991"/>
      <c r="DR69" s="992"/>
      <c r="DS69" s="992"/>
      <c r="DT69" s="992"/>
      <c r="DU69" s="993"/>
      <c r="DV69" s="980"/>
      <c r="DW69" s="981"/>
      <c r="DX69" s="981"/>
      <c r="DY69" s="981"/>
      <c r="DZ69" s="982"/>
      <c r="EA69" s="212"/>
    </row>
    <row r="70" spans="1:131" ht="26.25" customHeight="1" x14ac:dyDescent="0.2">
      <c r="A70" s="220">
        <v>3</v>
      </c>
      <c r="B70" s="1009" t="s">
        <v>548</v>
      </c>
      <c r="C70" s="1010"/>
      <c r="D70" s="1010"/>
      <c r="E70" s="1010"/>
      <c r="F70" s="1010"/>
      <c r="G70" s="1010"/>
      <c r="H70" s="1010"/>
      <c r="I70" s="1010"/>
      <c r="J70" s="1010"/>
      <c r="K70" s="1010"/>
      <c r="L70" s="1010"/>
      <c r="M70" s="1010"/>
      <c r="N70" s="1010"/>
      <c r="O70" s="1010"/>
      <c r="P70" s="1011"/>
      <c r="Q70" s="1012">
        <v>1239</v>
      </c>
      <c r="R70" s="1006"/>
      <c r="S70" s="1006"/>
      <c r="T70" s="1006"/>
      <c r="U70" s="1006"/>
      <c r="V70" s="1006">
        <v>1202</v>
      </c>
      <c r="W70" s="1006"/>
      <c r="X70" s="1006"/>
      <c r="Y70" s="1006"/>
      <c r="Z70" s="1006"/>
      <c r="AA70" s="1006">
        <v>37</v>
      </c>
      <c r="AB70" s="1006"/>
      <c r="AC70" s="1006"/>
      <c r="AD70" s="1006"/>
      <c r="AE70" s="1006"/>
      <c r="AF70" s="1006">
        <v>37</v>
      </c>
      <c r="AG70" s="1006"/>
      <c r="AH70" s="1006"/>
      <c r="AI70" s="1006"/>
      <c r="AJ70" s="1006"/>
      <c r="AK70" s="1006" t="s">
        <v>554</v>
      </c>
      <c r="AL70" s="1006"/>
      <c r="AM70" s="1006"/>
      <c r="AN70" s="1006"/>
      <c r="AO70" s="1006"/>
      <c r="AP70" s="1006" t="s">
        <v>554</v>
      </c>
      <c r="AQ70" s="1006"/>
      <c r="AR70" s="1006"/>
      <c r="AS70" s="1006"/>
      <c r="AT70" s="1006"/>
      <c r="AU70" s="1006" t="s">
        <v>554</v>
      </c>
      <c r="AV70" s="1006"/>
      <c r="AW70" s="1006"/>
      <c r="AX70" s="1006"/>
      <c r="AY70" s="1006"/>
      <c r="AZ70" s="1007"/>
      <c r="BA70" s="1007"/>
      <c r="BB70" s="1007"/>
      <c r="BC70" s="1007"/>
      <c r="BD70" s="1008"/>
      <c r="BE70" s="223"/>
      <c r="BF70" s="223"/>
      <c r="BG70" s="223"/>
      <c r="BH70" s="223"/>
      <c r="BI70" s="223"/>
      <c r="BJ70" s="223"/>
      <c r="BK70" s="223"/>
      <c r="BL70" s="223"/>
      <c r="BM70" s="223"/>
      <c r="BN70" s="223"/>
      <c r="BO70" s="223"/>
      <c r="BP70" s="223"/>
      <c r="BQ70" s="220">
        <v>64</v>
      </c>
      <c r="BR70" s="225"/>
      <c r="BS70" s="980"/>
      <c r="BT70" s="981"/>
      <c r="BU70" s="981"/>
      <c r="BV70" s="981"/>
      <c r="BW70" s="981"/>
      <c r="BX70" s="981"/>
      <c r="BY70" s="981"/>
      <c r="BZ70" s="981"/>
      <c r="CA70" s="981"/>
      <c r="CB70" s="981"/>
      <c r="CC70" s="981"/>
      <c r="CD70" s="981"/>
      <c r="CE70" s="981"/>
      <c r="CF70" s="981"/>
      <c r="CG70" s="990"/>
      <c r="CH70" s="991"/>
      <c r="CI70" s="992"/>
      <c r="CJ70" s="992"/>
      <c r="CK70" s="992"/>
      <c r="CL70" s="993"/>
      <c r="CM70" s="991"/>
      <c r="CN70" s="992"/>
      <c r="CO70" s="992"/>
      <c r="CP70" s="992"/>
      <c r="CQ70" s="993"/>
      <c r="CR70" s="991"/>
      <c r="CS70" s="992"/>
      <c r="CT70" s="992"/>
      <c r="CU70" s="992"/>
      <c r="CV70" s="993"/>
      <c r="CW70" s="991"/>
      <c r="CX70" s="992"/>
      <c r="CY70" s="992"/>
      <c r="CZ70" s="992"/>
      <c r="DA70" s="993"/>
      <c r="DB70" s="991"/>
      <c r="DC70" s="992"/>
      <c r="DD70" s="992"/>
      <c r="DE70" s="992"/>
      <c r="DF70" s="993"/>
      <c r="DG70" s="991"/>
      <c r="DH70" s="992"/>
      <c r="DI70" s="992"/>
      <c r="DJ70" s="992"/>
      <c r="DK70" s="993"/>
      <c r="DL70" s="991"/>
      <c r="DM70" s="992"/>
      <c r="DN70" s="992"/>
      <c r="DO70" s="992"/>
      <c r="DP70" s="993"/>
      <c r="DQ70" s="991"/>
      <c r="DR70" s="992"/>
      <c r="DS70" s="992"/>
      <c r="DT70" s="992"/>
      <c r="DU70" s="993"/>
      <c r="DV70" s="980"/>
      <c r="DW70" s="981"/>
      <c r="DX70" s="981"/>
      <c r="DY70" s="981"/>
      <c r="DZ70" s="982"/>
      <c r="EA70" s="212"/>
    </row>
    <row r="71" spans="1:131" ht="26.25" customHeight="1" x14ac:dyDescent="0.2">
      <c r="A71" s="220">
        <v>4</v>
      </c>
      <c r="B71" s="1009" t="s">
        <v>549</v>
      </c>
      <c r="C71" s="1010"/>
      <c r="D71" s="1010"/>
      <c r="E71" s="1010"/>
      <c r="F71" s="1010"/>
      <c r="G71" s="1010"/>
      <c r="H71" s="1010"/>
      <c r="I71" s="1010"/>
      <c r="J71" s="1010"/>
      <c r="K71" s="1010"/>
      <c r="L71" s="1010"/>
      <c r="M71" s="1010"/>
      <c r="N71" s="1010"/>
      <c r="O71" s="1010"/>
      <c r="P71" s="1011"/>
      <c r="Q71" s="1012">
        <v>572</v>
      </c>
      <c r="R71" s="1006"/>
      <c r="S71" s="1006"/>
      <c r="T71" s="1006"/>
      <c r="U71" s="1006"/>
      <c r="V71" s="1006">
        <v>523</v>
      </c>
      <c r="W71" s="1006"/>
      <c r="X71" s="1006"/>
      <c r="Y71" s="1006"/>
      <c r="Z71" s="1006"/>
      <c r="AA71" s="1006">
        <v>49</v>
      </c>
      <c r="AB71" s="1006"/>
      <c r="AC71" s="1006"/>
      <c r="AD71" s="1006"/>
      <c r="AE71" s="1006"/>
      <c r="AF71" s="1006">
        <v>49</v>
      </c>
      <c r="AG71" s="1006"/>
      <c r="AH71" s="1006"/>
      <c r="AI71" s="1006"/>
      <c r="AJ71" s="1006"/>
      <c r="AK71" s="1006" t="s">
        <v>554</v>
      </c>
      <c r="AL71" s="1006"/>
      <c r="AM71" s="1006"/>
      <c r="AN71" s="1006"/>
      <c r="AO71" s="1006"/>
      <c r="AP71" s="1006" t="s">
        <v>554</v>
      </c>
      <c r="AQ71" s="1006"/>
      <c r="AR71" s="1006"/>
      <c r="AS71" s="1006"/>
      <c r="AT71" s="1006"/>
      <c r="AU71" s="1006" t="s">
        <v>554</v>
      </c>
      <c r="AV71" s="1006"/>
      <c r="AW71" s="1006"/>
      <c r="AX71" s="1006"/>
      <c r="AY71" s="1006"/>
      <c r="AZ71" s="1007"/>
      <c r="BA71" s="1007"/>
      <c r="BB71" s="1007"/>
      <c r="BC71" s="1007"/>
      <c r="BD71" s="1008"/>
      <c r="BE71" s="223"/>
      <c r="BF71" s="223"/>
      <c r="BG71" s="223"/>
      <c r="BH71" s="223"/>
      <c r="BI71" s="223"/>
      <c r="BJ71" s="223"/>
      <c r="BK71" s="223"/>
      <c r="BL71" s="223"/>
      <c r="BM71" s="223"/>
      <c r="BN71" s="223"/>
      <c r="BO71" s="223"/>
      <c r="BP71" s="223"/>
      <c r="BQ71" s="220">
        <v>65</v>
      </c>
      <c r="BR71" s="225"/>
      <c r="BS71" s="980"/>
      <c r="BT71" s="981"/>
      <c r="BU71" s="981"/>
      <c r="BV71" s="981"/>
      <c r="BW71" s="981"/>
      <c r="BX71" s="981"/>
      <c r="BY71" s="981"/>
      <c r="BZ71" s="981"/>
      <c r="CA71" s="981"/>
      <c r="CB71" s="981"/>
      <c r="CC71" s="981"/>
      <c r="CD71" s="981"/>
      <c r="CE71" s="981"/>
      <c r="CF71" s="981"/>
      <c r="CG71" s="990"/>
      <c r="CH71" s="991"/>
      <c r="CI71" s="992"/>
      <c r="CJ71" s="992"/>
      <c r="CK71" s="992"/>
      <c r="CL71" s="993"/>
      <c r="CM71" s="991"/>
      <c r="CN71" s="992"/>
      <c r="CO71" s="992"/>
      <c r="CP71" s="992"/>
      <c r="CQ71" s="993"/>
      <c r="CR71" s="991"/>
      <c r="CS71" s="992"/>
      <c r="CT71" s="992"/>
      <c r="CU71" s="992"/>
      <c r="CV71" s="993"/>
      <c r="CW71" s="991"/>
      <c r="CX71" s="992"/>
      <c r="CY71" s="992"/>
      <c r="CZ71" s="992"/>
      <c r="DA71" s="993"/>
      <c r="DB71" s="991"/>
      <c r="DC71" s="992"/>
      <c r="DD71" s="992"/>
      <c r="DE71" s="992"/>
      <c r="DF71" s="993"/>
      <c r="DG71" s="991"/>
      <c r="DH71" s="992"/>
      <c r="DI71" s="992"/>
      <c r="DJ71" s="992"/>
      <c r="DK71" s="993"/>
      <c r="DL71" s="991"/>
      <c r="DM71" s="992"/>
      <c r="DN71" s="992"/>
      <c r="DO71" s="992"/>
      <c r="DP71" s="993"/>
      <c r="DQ71" s="991"/>
      <c r="DR71" s="992"/>
      <c r="DS71" s="992"/>
      <c r="DT71" s="992"/>
      <c r="DU71" s="993"/>
      <c r="DV71" s="980"/>
      <c r="DW71" s="981"/>
      <c r="DX71" s="981"/>
      <c r="DY71" s="981"/>
      <c r="DZ71" s="982"/>
      <c r="EA71" s="212"/>
    </row>
    <row r="72" spans="1:131" ht="26.25" customHeight="1" x14ac:dyDescent="0.2">
      <c r="A72" s="220">
        <v>5</v>
      </c>
      <c r="B72" s="1009" t="s">
        <v>550</v>
      </c>
      <c r="C72" s="1010"/>
      <c r="D72" s="1010"/>
      <c r="E72" s="1010"/>
      <c r="F72" s="1010"/>
      <c r="G72" s="1010"/>
      <c r="H72" s="1010"/>
      <c r="I72" s="1010"/>
      <c r="J72" s="1010"/>
      <c r="K72" s="1010"/>
      <c r="L72" s="1010"/>
      <c r="M72" s="1010"/>
      <c r="N72" s="1010"/>
      <c r="O72" s="1010"/>
      <c r="P72" s="1011"/>
      <c r="Q72" s="1012">
        <v>1127</v>
      </c>
      <c r="R72" s="1006"/>
      <c r="S72" s="1006"/>
      <c r="T72" s="1006"/>
      <c r="U72" s="1006"/>
      <c r="V72" s="1006">
        <v>1089</v>
      </c>
      <c r="W72" s="1006"/>
      <c r="X72" s="1006"/>
      <c r="Y72" s="1006"/>
      <c r="Z72" s="1006"/>
      <c r="AA72" s="1006">
        <v>38</v>
      </c>
      <c r="AB72" s="1006"/>
      <c r="AC72" s="1006"/>
      <c r="AD72" s="1006"/>
      <c r="AE72" s="1006"/>
      <c r="AF72" s="1006">
        <v>7</v>
      </c>
      <c r="AG72" s="1006"/>
      <c r="AH72" s="1006"/>
      <c r="AI72" s="1006"/>
      <c r="AJ72" s="1006"/>
      <c r="AK72" s="1006" t="s">
        <v>554</v>
      </c>
      <c r="AL72" s="1006"/>
      <c r="AM72" s="1006"/>
      <c r="AN72" s="1006"/>
      <c r="AO72" s="1006"/>
      <c r="AP72" s="1006">
        <v>689</v>
      </c>
      <c r="AQ72" s="1006"/>
      <c r="AR72" s="1006"/>
      <c r="AS72" s="1006"/>
      <c r="AT72" s="1006"/>
      <c r="AU72" s="1006">
        <v>115</v>
      </c>
      <c r="AV72" s="1006"/>
      <c r="AW72" s="1006"/>
      <c r="AX72" s="1006"/>
      <c r="AY72" s="1006"/>
      <c r="AZ72" s="1007"/>
      <c r="BA72" s="1007"/>
      <c r="BB72" s="1007"/>
      <c r="BC72" s="1007"/>
      <c r="BD72" s="1008"/>
      <c r="BE72" s="223"/>
      <c r="BF72" s="223"/>
      <c r="BG72" s="223"/>
      <c r="BH72" s="223"/>
      <c r="BI72" s="223"/>
      <c r="BJ72" s="223"/>
      <c r="BK72" s="223"/>
      <c r="BL72" s="223"/>
      <c r="BM72" s="223"/>
      <c r="BN72" s="223"/>
      <c r="BO72" s="223"/>
      <c r="BP72" s="223"/>
      <c r="BQ72" s="220">
        <v>66</v>
      </c>
      <c r="BR72" s="225"/>
      <c r="BS72" s="980"/>
      <c r="BT72" s="981"/>
      <c r="BU72" s="981"/>
      <c r="BV72" s="981"/>
      <c r="BW72" s="981"/>
      <c r="BX72" s="981"/>
      <c r="BY72" s="981"/>
      <c r="BZ72" s="981"/>
      <c r="CA72" s="981"/>
      <c r="CB72" s="981"/>
      <c r="CC72" s="981"/>
      <c r="CD72" s="981"/>
      <c r="CE72" s="981"/>
      <c r="CF72" s="981"/>
      <c r="CG72" s="990"/>
      <c r="CH72" s="991"/>
      <c r="CI72" s="992"/>
      <c r="CJ72" s="992"/>
      <c r="CK72" s="992"/>
      <c r="CL72" s="993"/>
      <c r="CM72" s="991"/>
      <c r="CN72" s="992"/>
      <c r="CO72" s="992"/>
      <c r="CP72" s="992"/>
      <c r="CQ72" s="993"/>
      <c r="CR72" s="991"/>
      <c r="CS72" s="992"/>
      <c r="CT72" s="992"/>
      <c r="CU72" s="992"/>
      <c r="CV72" s="993"/>
      <c r="CW72" s="991"/>
      <c r="CX72" s="992"/>
      <c r="CY72" s="992"/>
      <c r="CZ72" s="992"/>
      <c r="DA72" s="993"/>
      <c r="DB72" s="991"/>
      <c r="DC72" s="992"/>
      <c r="DD72" s="992"/>
      <c r="DE72" s="992"/>
      <c r="DF72" s="993"/>
      <c r="DG72" s="991"/>
      <c r="DH72" s="992"/>
      <c r="DI72" s="992"/>
      <c r="DJ72" s="992"/>
      <c r="DK72" s="993"/>
      <c r="DL72" s="991"/>
      <c r="DM72" s="992"/>
      <c r="DN72" s="992"/>
      <c r="DO72" s="992"/>
      <c r="DP72" s="993"/>
      <c r="DQ72" s="991"/>
      <c r="DR72" s="992"/>
      <c r="DS72" s="992"/>
      <c r="DT72" s="992"/>
      <c r="DU72" s="993"/>
      <c r="DV72" s="980"/>
      <c r="DW72" s="981"/>
      <c r="DX72" s="981"/>
      <c r="DY72" s="981"/>
      <c r="DZ72" s="982"/>
      <c r="EA72" s="212"/>
    </row>
    <row r="73" spans="1:131" ht="26.25" customHeight="1" x14ac:dyDescent="0.2">
      <c r="A73" s="220">
        <v>6</v>
      </c>
      <c r="B73" s="1009" t="s">
        <v>551</v>
      </c>
      <c r="C73" s="1010"/>
      <c r="D73" s="1010"/>
      <c r="E73" s="1010"/>
      <c r="F73" s="1010"/>
      <c r="G73" s="1010"/>
      <c r="H73" s="1010"/>
      <c r="I73" s="1010"/>
      <c r="J73" s="1010"/>
      <c r="K73" s="1010"/>
      <c r="L73" s="1010"/>
      <c r="M73" s="1010"/>
      <c r="N73" s="1010"/>
      <c r="O73" s="1010"/>
      <c r="P73" s="1011"/>
      <c r="Q73" s="1012">
        <v>8102</v>
      </c>
      <c r="R73" s="1006"/>
      <c r="S73" s="1006"/>
      <c r="T73" s="1006"/>
      <c r="U73" s="1006"/>
      <c r="V73" s="1006">
        <v>6206</v>
      </c>
      <c r="W73" s="1006"/>
      <c r="X73" s="1006"/>
      <c r="Y73" s="1006"/>
      <c r="Z73" s="1006"/>
      <c r="AA73" s="1006">
        <v>1897</v>
      </c>
      <c r="AB73" s="1006"/>
      <c r="AC73" s="1006"/>
      <c r="AD73" s="1006"/>
      <c r="AE73" s="1006"/>
      <c r="AF73" s="1006">
        <v>1897</v>
      </c>
      <c r="AG73" s="1006"/>
      <c r="AH73" s="1006"/>
      <c r="AI73" s="1006"/>
      <c r="AJ73" s="1006"/>
      <c r="AK73" s="1006" t="s">
        <v>554</v>
      </c>
      <c r="AL73" s="1006"/>
      <c r="AM73" s="1006"/>
      <c r="AN73" s="1006"/>
      <c r="AO73" s="1006"/>
      <c r="AP73" s="1006" t="s">
        <v>554</v>
      </c>
      <c r="AQ73" s="1006"/>
      <c r="AR73" s="1006"/>
      <c r="AS73" s="1006"/>
      <c r="AT73" s="1006"/>
      <c r="AU73" s="1006" t="s">
        <v>554</v>
      </c>
      <c r="AV73" s="1006"/>
      <c r="AW73" s="1006"/>
      <c r="AX73" s="1006"/>
      <c r="AY73" s="1006"/>
      <c r="AZ73" s="1007"/>
      <c r="BA73" s="1007"/>
      <c r="BB73" s="1007"/>
      <c r="BC73" s="1007"/>
      <c r="BD73" s="1008"/>
      <c r="BE73" s="223"/>
      <c r="BF73" s="223"/>
      <c r="BG73" s="223"/>
      <c r="BH73" s="223"/>
      <c r="BI73" s="223"/>
      <c r="BJ73" s="223"/>
      <c r="BK73" s="223"/>
      <c r="BL73" s="223"/>
      <c r="BM73" s="223"/>
      <c r="BN73" s="223"/>
      <c r="BO73" s="223"/>
      <c r="BP73" s="223"/>
      <c r="BQ73" s="220">
        <v>67</v>
      </c>
      <c r="BR73" s="225"/>
      <c r="BS73" s="980"/>
      <c r="BT73" s="981"/>
      <c r="BU73" s="981"/>
      <c r="BV73" s="981"/>
      <c r="BW73" s="981"/>
      <c r="BX73" s="981"/>
      <c r="BY73" s="981"/>
      <c r="BZ73" s="981"/>
      <c r="CA73" s="981"/>
      <c r="CB73" s="981"/>
      <c r="CC73" s="981"/>
      <c r="CD73" s="981"/>
      <c r="CE73" s="981"/>
      <c r="CF73" s="981"/>
      <c r="CG73" s="990"/>
      <c r="CH73" s="991"/>
      <c r="CI73" s="992"/>
      <c r="CJ73" s="992"/>
      <c r="CK73" s="992"/>
      <c r="CL73" s="993"/>
      <c r="CM73" s="991"/>
      <c r="CN73" s="992"/>
      <c r="CO73" s="992"/>
      <c r="CP73" s="992"/>
      <c r="CQ73" s="993"/>
      <c r="CR73" s="991"/>
      <c r="CS73" s="992"/>
      <c r="CT73" s="992"/>
      <c r="CU73" s="992"/>
      <c r="CV73" s="993"/>
      <c r="CW73" s="991"/>
      <c r="CX73" s="992"/>
      <c r="CY73" s="992"/>
      <c r="CZ73" s="992"/>
      <c r="DA73" s="993"/>
      <c r="DB73" s="991"/>
      <c r="DC73" s="992"/>
      <c r="DD73" s="992"/>
      <c r="DE73" s="992"/>
      <c r="DF73" s="993"/>
      <c r="DG73" s="991"/>
      <c r="DH73" s="992"/>
      <c r="DI73" s="992"/>
      <c r="DJ73" s="992"/>
      <c r="DK73" s="993"/>
      <c r="DL73" s="991"/>
      <c r="DM73" s="992"/>
      <c r="DN73" s="992"/>
      <c r="DO73" s="992"/>
      <c r="DP73" s="993"/>
      <c r="DQ73" s="991"/>
      <c r="DR73" s="992"/>
      <c r="DS73" s="992"/>
      <c r="DT73" s="992"/>
      <c r="DU73" s="993"/>
      <c r="DV73" s="980"/>
      <c r="DW73" s="981"/>
      <c r="DX73" s="981"/>
      <c r="DY73" s="981"/>
      <c r="DZ73" s="982"/>
      <c r="EA73" s="212"/>
    </row>
    <row r="74" spans="1:131" ht="26.25" customHeight="1" x14ac:dyDescent="0.2">
      <c r="A74" s="220">
        <v>7</v>
      </c>
      <c r="B74" s="1009" t="s">
        <v>552</v>
      </c>
      <c r="C74" s="1010"/>
      <c r="D74" s="1010"/>
      <c r="E74" s="1010"/>
      <c r="F74" s="1010"/>
      <c r="G74" s="1010"/>
      <c r="H74" s="1010"/>
      <c r="I74" s="1010"/>
      <c r="J74" s="1010"/>
      <c r="K74" s="1010"/>
      <c r="L74" s="1010"/>
      <c r="M74" s="1010"/>
      <c r="N74" s="1010"/>
      <c r="O74" s="1010"/>
      <c r="P74" s="1011"/>
      <c r="Q74" s="1012">
        <v>2653</v>
      </c>
      <c r="R74" s="1006"/>
      <c r="S74" s="1006"/>
      <c r="T74" s="1006"/>
      <c r="U74" s="1006"/>
      <c r="V74" s="1006">
        <v>2392</v>
      </c>
      <c r="W74" s="1006"/>
      <c r="X74" s="1006"/>
      <c r="Y74" s="1006"/>
      <c r="Z74" s="1006"/>
      <c r="AA74" s="1006">
        <v>261</v>
      </c>
      <c r="AB74" s="1006"/>
      <c r="AC74" s="1006"/>
      <c r="AD74" s="1006"/>
      <c r="AE74" s="1006"/>
      <c r="AF74" s="1006">
        <v>261</v>
      </c>
      <c r="AG74" s="1006"/>
      <c r="AH74" s="1006"/>
      <c r="AI74" s="1006"/>
      <c r="AJ74" s="1006"/>
      <c r="AK74" s="1006" t="s">
        <v>554</v>
      </c>
      <c r="AL74" s="1006"/>
      <c r="AM74" s="1006"/>
      <c r="AN74" s="1006"/>
      <c r="AO74" s="1006"/>
      <c r="AP74" s="1006" t="s">
        <v>554</v>
      </c>
      <c r="AQ74" s="1006"/>
      <c r="AR74" s="1006"/>
      <c r="AS74" s="1006"/>
      <c r="AT74" s="1006"/>
      <c r="AU74" s="1006" t="s">
        <v>554</v>
      </c>
      <c r="AV74" s="1006"/>
      <c r="AW74" s="1006"/>
      <c r="AX74" s="1006"/>
      <c r="AY74" s="1006"/>
      <c r="AZ74" s="1007"/>
      <c r="BA74" s="1007"/>
      <c r="BB74" s="1007"/>
      <c r="BC74" s="1007"/>
      <c r="BD74" s="1008"/>
      <c r="BE74" s="223"/>
      <c r="BF74" s="223"/>
      <c r="BG74" s="223"/>
      <c r="BH74" s="223"/>
      <c r="BI74" s="223"/>
      <c r="BJ74" s="223"/>
      <c r="BK74" s="223"/>
      <c r="BL74" s="223"/>
      <c r="BM74" s="223"/>
      <c r="BN74" s="223"/>
      <c r="BO74" s="223"/>
      <c r="BP74" s="223"/>
      <c r="BQ74" s="220">
        <v>68</v>
      </c>
      <c r="BR74" s="225"/>
      <c r="BS74" s="980"/>
      <c r="BT74" s="981"/>
      <c r="BU74" s="981"/>
      <c r="BV74" s="981"/>
      <c r="BW74" s="981"/>
      <c r="BX74" s="981"/>
      <c r="BY74" s="981"/>
      <c r="BZ74" s="981"/>
      <c r="CA74" s="981"/>
      <c r="CB74" s="981"/>
      <c r="CC74" s="981"/>
      <c r="CD74" s="981"/>
      <c r="CE74" s="981"/>
      <c r="CF74" s="981"/>
      <c r="CG74" s="990"/>
      <c r="CH74" s="991"/>
      <c r="CI74" s="992"/>
      <c r="CJ74" s="992"/>
      <c r="CK74" s="992"/>
      <c r="CL74" s="993"/>
      <c r="CM74" s="991"/>
      <c r="CN74" s="992"/>
      <c r="CO74" s="992"/>
      <c r="CP74" s="992"/>
      <c r="CQ74" s="993"/>
      <c r="CR74" s="991"/>
      <c r="CS74" s="992"/>
      <c r="CT74" s="992"/>
      <c r="CU74" s="992"/>
      <c r="CV74" s="993"/>
      <c r="CW74" s="991"/>
      <c r="CX74" s="992"/>
      <c r="CY74" s="992"/>
      <c r="CZ74" s="992"/>
      <c r="DA74" s="993"/>
      <c r="DB74" s="991"/>
      <c r="DC74" s="992"/>
      <c r="DD74" s="992"/>
      <c r="DE74" s="992"/>
      <c r="DF74" s="993"/>
      <c r="DG74" s="991"/>
      <c r="DH74" s="992"/>
      <c r="DI74" s="992"/>
      <c r="DJ74" s="992"/>
      <c r="DK74" s="993"/>
      <c r="DL74" s="991"/>
      <c r="DM74" s="992"/>
      <c r="DN74" s="992"/>
      <c r="DO74" s="992"/>
      <c r="DP74" s="993"/>
      <c r="DQ74" s="991"/>
      <c r="DR74" s="992"/>
      <c r="DS74" s="992"/>
      <c r="DT74" s="992"/>
      <c r="DU74" s="993"/>
      <c r="DV74" s="980"/>
      <c r="DW74" s="981"/>
      <c r="DX74" s="981"/>
      <c r="DY74" s="981"/>
      <c r="DZ74" s="982"/>
      <c r="EA74" s="212"/>
    </row>
    <row r="75" spans="1:131" ht="26.25" customHeight="1" x14ac:dyDescent="0.2">
      <c r="A75" s="220">
        <v>8</v>
      </c>
      <c r="B75" s="1009" t="s">
        <v>553</v>
      </c>
      <c r="C75" s="1010"/>
      <c r="D75" s="1010"/>
      <c r="E75" s="1010"/>
      <c r="F75" s="1010"/>
      <c r="G75" s="1010"/>
      <c r="H75" s="1010"/>
      <c r="I75" s="1010"/>
      <c r="J75" s="1010"/>
      <c r="K75" s="1010"/>
      <c r="L75" s="1010"/>
      <c r="M75" s="1010"/>
      <c r="N75" s="1010"/>
      <c r="O75" s="1010"/>
      <c r="P75" s="1011"/>
      <c r="Q75" s="1013">
        <v>1047955</v>
      </c>
      <c r="R75" s="1014"/>
      <c r="S75" s="1014"/>
      <c r="T75" s="1014"/>
      <c r="U75" s="1015"/>
      <c r="V75" s="1016">
        <v>1016638</v>
      </c>
      <c r="W75" s="1014"/>
      <c r="X75" s="1014"/>
      <c r="Y75" s="1014"/>
      <c r="Z75" s="1015"/>
      <c r="AA75" s="1016">
        <v>31318</v>
      </c>
      <c r="AB75" s="1014"/>
      <c r="AC75" s="1014"/>
      <c r="AD75" s="1014"/>
      <c r="AE75" s="1015"/>
      <c r="AF75" s="1016">
        <v>31318</v>
      </c>
      <c r="AG75" s="1014"/>
      <c r="AH75" s="1014"/>
      <c r="AI75" s="1014"/>
      <c r="AJ75" s="1015"/>
      <c r="AK75" s="1016">
        <v>1</v>
      </c>
      <c r="AL75" s="1014"/>
      <c r="AM75" s="1014"/>
      <c r="AN75" s="1014"/>
      <c r="AO75" s="1015"/>
      <c r="AP75" s="1016" t="s">
        <v>554</v>
      </c>
      <c r="AQ75" s="1014"/>
      <c r="AR75" s="1014"/>
      <c r="AS75" s="1014"/>
      <c r="AT75" s="1015"/>
      <c r="AU75" s="1016" t="s">
        <v>554</v>
      </c>
      <c r="AV75" s="1014"/>
      <c r="AW75" s="1014"/>
      <c r="AX75" s="1014"/>
      <c r="AY75" s="1015"/>
      <c r="AZ75" s="1007"/>
      <c r="BA75" s="1007"/>
      <c r="BB75" s="1007"/>
      <c r="BC75" s="1007"/>
      <c r="BD75" s="1008"/>
      <c r="BE75" s="223"/>
      <c r="BF75" s="223"/>
      <c r="BG75" s="223"/>
      <c r="BH75" s="223"/>
      <c r="BI75" s="223"/>
      <c r="BJ75" s="223"/>
      <c r="BK75" s="223"/>
      <c r="BL75" s="223"/>
      <c r="BM75" s="223"/>
      <c r="BN75" s="223"/>
      <c r="BO75" s="223"/>
      <c r="BP75" s="223"/>
      <c r="BQ75" s="220">
        <v>69</v>
      </c>
      <c r="BR75" s="225"/>
      <c r="BS75" s="980"/>
      <c r="BT75" s="981"/>
      <c r="BU75" s="981"/>
      <c r="BV75" s="981"/>
      <c r="BW75" s="981"/>
      <c r="BX75" s="981"/>
      <c r="BY75" s="981"/>
      <c r="BZ75" s="981"/>
      <c r="CA75" s="981"/>
      <c r="CB75" s="981"/>
      <c r="CC75" s="981"/>
      <c r="CD75" s="981"/>
      <c r="CE75" s="981"/>
      <c r="CF75" s="981"/>
      <c r="CG75" s="990"/>
      <c r="CH75" s="991"/>
      <c r="CI75" s="992"/>
      <c r="CJ75" s="992"/>
      <c r="CK75" s="992"/>
      <c r="CL75" s="993"/>
      <c r="CM75" s="991"/>
      <c r="CN75" s="992"/>
      <c r="CO75" s="992"/>
      <c r="CP75" s="992"/>
      <c r="CQ75" s="993"/>
      <c r="CR75" s="991"/>
      <c r="CS75" s="992"/>
      <c r="CT75" s="992"/>
      <c r="CU75" s="992"/>
      <c r="CV75" s="993"/>
      <c r="CW75" s="991"/>
      <c r="CX75" s="992"/>
      <c r="CY75" s="992"/>
      <c r="CZ75" s="992"/>
      <c r="DA75" s="993"/>
      <c r="DB75" s="991"/>
      <c r="DC75" s="992"/>
      <c r="DD75" s="992"/>
      <c r="DE75" s="992"/>
      <c r="DF75" s="993"/>
      <c r="DG75" s="991"/>
      <c r="DH75" s="992"/>
      <c r="DI75" s="992"/>
      <c r="DJ75" s="992"/>
      <c r="DK75" s="993"/>
      <c r="DL75" s="991"/>
      <c r="DM75" s="992"/>
      <c r="DN75" s="992"/>
      <c r="DO75" s="992"/>
      <c r="DP75" s="993"/>
      <c r="DQ75" s="991"/>
      <c r="DR75" s="992"/>
      <c r="DS75" s="992"/>
      <c r="DT75" s="992"/>
      <c r="DU75" s="993"/>
      <c r="DV75" s="980"/>
      <c r="DW75" s="981"/>
      <c r="DX75" s="981"/>
      <c r="DY75" s="981"/>
      <c r="DZ75" s="982"/>
      <c r="EA75" s="212"/>
    </row>
    <row r="76" spans="1:131" ht="26.25" customHeight="1" x14ac:dyDescent="0.2">
      <c r="A76" s="220">
        <v>9</v>
      </c>
      <c r="B76" s="1009"/>
      <c r="C76" s="1010"/>
      <c r="D76" s="1010"/>
      <c r="E76" s="1010"/>
      <c r="F76" s="1010"/>
      <c r="G76" s="1010"/>
      <c r="H76" s="1010"/>
      <c r="I76" s="1010"/>
      <c r="J76" s="1010"/>
      <c r="K76" s="1010"/>
      <c r="L76" s="1010"/>
      <c r="M76" s="1010"/>
      <c r="N76" s="1010"/>
      <c r="O76" s="1010"/>
      <c r="P76" s="1011"/>
      <c r="Q76" s="1013"/>
      <c r="R76" s="1014"/>
      <c r="S76" s="1014"/>
      <c r="T76" s="1014"/>
      <c r="U76" s="1015"/>
      <c r="V76" s="1016"/>
      <c r="W76" s="1014"/>
      <c r="X76" s="1014"/>
      <c r="Y76" s="1014"/>
      <c r="Z76" s="1015"/>
      <c r="AA76" s="1016"/>
      <c r="AB76" s="1014"/>
      <c r="AC76" s="1014"/>
      <c r="AD76" s="1014"/>
      <c r="AE76" s="1015"/>
      <c r="AF76" s="1016"/>
      <c r="AG76" s="1014"/>
      <c r="AH76" s="1014"/>
      <c r="AI76" s="1014"/>
      <c r="AJ76" s="1015"/>
      <c r="AK76" s="1016" t="s">
        <v>555</v>
      </c>
      <c r="AL76" s="1014"/>
      <c r="AM76" s="1014"/>
      <c r="AN76" s="1014"/>
      <c r="AO76" s="1015"/>
      <c r="AP76" s="1016"/>
      <c r="AQ76" s="1014"/>
      <c r="AR76" s="1014"/>
      <c r="AS76" s="1014"/>
      <c r="AT76" s="1015"/>
      <c r="AU76" s="1016"/>
      <c r="AV76" s="1014"/>
      <c r="AW76" s="1014"/>
      <c r="AX76" s="1014"/>
      <c r="AY76" s="1015"/>
      <c r="AZ76" s="1007"/>
      <c r="BA76" s="1007"/>
      <c r="BB76" s="1007"/>
      <c r="BC76" s="1007"/>
      <c r="BD76" s="1008"/>
      <c r="BE76" s="223"/>
      <c r="BF76" s="223"/>
      <c r="BG76" s="223"/>
      <c r="BH76" s="223"/>
      <c r="BI76" s="223"/>
      <c r="BJ76" s="223"/>
      <c r="BK76" s="223"/>
      <c r="BL76" s="223"/>
      <c r="BM76" s="223"/>
      <c r="BN76" s="223"/>
      <c r="BO76" s="223"/>
      <c r="BP76" s="223"/>
      <c r="BQ76" s="220">
        <v>70</v>
      </c>
      <c r="BR76" s="225"/>
      <c r="BS76" s="980"/>
      <c r="BT76" s="981"/>
      <c r="BU76" s="981"/>
      <c r="BV76" s="981"/>
      <c r="BW76" s="981"/>
      <c r="BX76" s="981"/>
      <c r="BY76" s="981"/>
      <c r="BZ76" s="981"/>
      <c r="CA76" s="981"/>
      <c r="CB76" s="981"/>
      <c r="CC76" s="981"/>
      <c r="CD76" s="981"/>
      <c r="CE76" s="981"/>
      <c r="CF76" s="981"/>
      <c r="CG76" s="990"/>
      <c r="CH76" s="991"/>
      <c r="CI76" s="992"/>
      <c r="CJ76" s="992"/>
      <c r="CK76" s="992"/>
      <c r="CL76" s="993"/>
      <c r="CM76" s="991"/>
      <c r="CN76" s="992"/>
      <c r="CO76" s="992"/>
      <c r="CP76" s="992"/>
      <c r="CQ76" s="993"/>
      <c r="CR76" s="991"/>
      <c r="CS76" s="992"/>
      <c r="CT76" s="992"/>
      <c r="CU76" s="992"/>
      <c r="CV76" s="993"/>
      <c r="CW76" s="991"/>
      <c r="CX76" s="992"/>
      <c r="CY76" s="992"/>
      <c r="CZ76" s="992"/>
      <c r="DA76" s="993"/>
      <c r="DB76" s="991"/>
      <c r="DC76" s="992"/>
      <c r="DD76" s="992"/>
      <c r="DE76" s="992"/>
      <c r="DF76" s="993"/>
      <c r="DG76" s="991"/>
      <c r="DH76" s="992"/>
      <c r="DI76" s="992"/>
      <c r="DJ76" s="992"/>
      <c r="DK76" s="993"/>
      <c r="DL76" s="991"/>
      <c r="DM76" s="992"/>
      <c r="DN76" s="992"/>
      <c r="DO76" s="992"/>
      <c r="DP76" s="993"/>
      <c r="DQ76" s="991"/>
      <c r="DR76" s="992"/>
      <c r="DS76" s="992"/>
      <c r="DT76" s="992"/>
      <c r="DU76" s="993"/>
      <c r="DV76" s="980"/>
      <c r="DW76" s="981"/>
      <c r="DX76" s="981"/>
      <c r="DY76" s="981"/>
      <c r="DZ76" s="982"/>
      <c r="EA76" s="212"/>
    </row>
    <row r="77" spans="1:131" ht="26.25" customHeight="1" x14ac:dyDescent="0.2">
      <c r="A77" s="220">
        <v>10</v>
      </c>
      <c r="B77" s="1009"/>
      <c r="C77" s="1010"/>
      <c r="D77" s="1010"/>
      <c r="E77" s="1010"/>
      <c r="F77" s="1010"/>
      <c r="G77" s="1010"/>
      <c r="H77" s="1010"/>
      <c r="I77" s="1010"/>
      <c r="J77" s="1010"/>
      <c r="K77" s="1010"/>
      <c r="L77" s="1010"/>
      <c r="M77" s="1010"/>
      <c r="N77" s="1010"/>
      <c r="O77" s="1010"/>
      <c r="P77" s="1011"/>
      <c r="Q77" s="1013"/>
      <c r="R77" s="1014"/>
      <c r="S77" s="1014"/>
      <c r="T77" s="1014"/>
      <c r="U77" s="1015"/>
      <c r="V77" s="1016"/>
      <c r="W77" s="1014"/>
      <c r="X77" s="1014"/>
      <c r="Y77" s="1014"/>
      <c r="Z77" s="1015"/>
      <c r="AA77" s="1016"/>
      <c r="AB77" s="1014"/>
      <c r="AC77" s="1014"/>
      <c r="AD77" s="1014"/>
      <c r="AE77" s="1015"/>
      <c r="AF77" s="1016"/>
      <c r="AG77" s="1014"/>
      <c r="AH77" s="1014"/>
      <c r="AI77" s="1014"/>
      <c r="AJ77" s="1015"/>
      <c r="AK77" s="1016"/>
      <c r="AL77" s="1014"/>
      <c r="AM77" s="1014"/>
      <c r="AN77" s="1014"/>
      <c r="AO77" s="1015"/>
      <c r="AP77" s="1016"/>
      <c r="AQ77" s="1014"/>
      <c r="AR77" s="1014"/>
      <c r="AS77" s="1014"/>
      <c r="AT77" s="1015"/>
      <c r="AU77" s="1016"/>
      <c r="AV77" s="1014"/>
      <c r="AW77" s="1014"/>
      <c r="AX77" s="1014"/>
      <c r="AY77" s="1015"/>
      <c r="AZ77" s="1007"/>
      <c r="BA77" s="1007"/>
      <c r="BB77" s="1007"/>
      <c r="BC77" s="1007"/>
      <c r="BD77" s="1008"/>
      <c r="BE77" s="223"/>
      <c r="BF77" s="223"/>
      <c r="BG77" s="223"/>
      <c r="BH77" s="223"/>
      <c r="BI77" s="223"/>
      <c r="BJ77" s="223"/>
      <c r="BK77" s="223"/>
      <c r="BL77" s="223"/>
      <c r="BM77" s="223"/>
      <c r="BN77" s="223"/>
      <c r="BO77" s="223"/>
      <c r="BP77" s="223"/>
      <c r="BQ77" s="220">
        <v>71</v>
      </c>
      <c r="BR77" s="225"/>
      <c r="BS77" s="980"/>
      <c r="BT77" s="981"/>
      <c r="BU77" s="981"/>
      <c r="BV77" s="981"/>
      <c r="BW77" s="981"/>
      <c r="BX77" s="981"/>
      <c r="BY77" s="981"/>
      <c r="BZ77" s="981"/>
      <c r="CA77" s="981"/>
      <c r="CB77" s="981"/>
      <c r="CC77" s="981"/>
      <c r="CD77" s="981"/>
      <c r="CE77" s="981"/>
      <c r="CF77" s="981"/>
      <c r="CG77" s="990"/>
      <c r="CH77" s="991"/>
      <c r="CI77" s="992"/>
      <c r="CJ77" s="992"/>
      <c r="CK77" s="992"/>
      <c r="CL77" s="993"/>
      <c r="CM77" s="991"/>
      <c r="CN77" s="992"/>
      <c r="CO77" s="992"/>
      <c r="CP77" s="992"/>
      <c r="CQ77" s="993"/>
      <c r="CR77" s="991"/>
      <c r="CS77" s="992"/>
      <c r="CT77" s="992"/>
      <c r="CU77" s="992"/>
      <c r="CV77" s="993"/>
      <c r="CW77" s="991"/>
      <c r="CX77" s="992"/>
      <c r="CY77" s="992"/>
      <c r="CZ77" s="992"/>
      <c r="DA77" s="993"/>
      <c r="DB77" s="991"/>
      <c r="DC77" s="992"/>
      <c r="DD77" s="992"/>
      <c r="DE77" s="992"/>
      <c r="DF77" s="993"/>
      <c r="DG77" s="991"/>
      <c r="DH77" s="992"/>
      <c r="DI77" s="992"/>
      <c r="DJ77" s="992"/>
      <c r="DK77" s="993"/>
      <c r="DL77" s="991"/>
      <c r="DM77" s="992"/>
      <c r="DN77" s="992"/>
      <c r="DO77" s="992"/>
      <c r="DP77" s="993"/>
      <c r="DQ77" s="991"/>
      <c r="DR77" s="992"/>
      <c r="DS77" s="992"/>
      <c r="DT77" s="992"/>
      <c r="DU77" s="993"/>
      <c r="DV77" s="980"/>
      <c r="DW77" s="981"/>
      <c r="DX77" s="981"/>
      <c r="DY77" s="981"/>
      <c r="DZ77" s="982"/>
      <c r="EA77" s="212"/>
    </row>
    <row r="78" spans="1:131" ht="26.25" customHeight="1" x14ac:dyDescent="0.2">
      <c r="A78" s="220">
        <v>11</v>
      </c>
      <c r="B78" s="1009"/>
      <c r="C78" s="1010"/>
      <c r="D78" s="1010"/>
      <c r="E78" s="1010"/>
      <c r="F78" s="1010"/>
      <c r="G78" s="1010"/>
      <c r="H78" s="1010"/>
      <c r="I78" s="1010"/>
      <c r="J78" s="1010"/>
      <c r="K78" s="1010"/>
      <c r="L78" s="1010"/>
      <c r="M78" s="1010"/>
      <c r="N78" s="1010"/>
      <c r="O78" s="1010"/>
      <c r="P78" s="1011"/>
      <c r="Q78" s="1012"/>
      <c r="R78" s="1006"/>
      <c r="S78" s="1006"/>
      <c r="T78" s="1006"/>
      <c r="U78" s="1006"/>
      <c r="V78" s="1006"/>
      <c r="W78" s="1006"/>
      <c r="X78" s="1006"/>
      <c r="Y78" s="1006"/>
      <c r="Z78" s="1006"/>
      <c r="AA78" s="1006"/>
      <c r="AB78" s="1006"/>
      <c r="AC78" s="1006"/>
      <c r="AD78" s="1006"/>
      <c r="AE78" s="1006"/>
      <c r="AF78" s="1006"/>
      <c r="AG78" s="1006"/>
      <c r="AH78" s="1006"/>
      <c r="AI78" s="1006"/>
      <c r="AJ78" s="1006"/>
      <c r="AK78" s="1006"/>
      <c r="AL78" s="1006"/>
      <c r="AM78" s="1006"/>
      <c r="AN78" s="1006"/>
      <c r="AO78" s="1006"/>
      <c r="AP78" s="1006"/>
      <c r="AQ78" s="1006"/>
      <c r="AR78" s="1006"/>
      <c r="AS78" s="1006"/>
      <c r="AT78" s="1006"/>
      <c r="AU78" s="1006"/>
      <c r="AV78" s="1006"/>
      <c r="AW78" s="1006"/>
      <c r="AX78" s="1006"/>
      <c r="AY78" s="1006"/>
      <c r="AZ78" s="1007"/>
      <c r="BA78" s="1007"/>
      <c r="BB78" s="1007"/>
      <c r="BC78" s="1007"/>
      <c r="BD78" s="1008"/>
      <c r="BE78" s="223"/>
      <c r="BF78" s="223"/>
      <c r="BG78" s="223"/>
      <c r="BH78" s="223"/>
      <c r="BI78" s="223"/>
      <c r="BJ78" s="212"/>
      <c r="BK78" s="212"/>
      <c r="BL78" s="212"/>
      <c r="BM78" s="212"/>
      <c r="BN78" s="212"/>
      <c r="BO78" s="223"/>
      <c r="BP78" s="223"/>
      <c r="BQ78" s="220">
        <v>72</v>
      </c>
      <c r="BR78" s="225"/>
      <c r="BS78" s="980"/>
      <c r="BT78" s="981"/>
      <c r="BU78" s="981"/>
      <c r="BV78" s="981"/>
      <c r="BW78" s="981"/>
      <c r="BX78" s="981"/>
      <c r="BY78" s="981"/>
      <c r="BZ78" s="981"/>
      <c r="CA78" s="981"/>
      <c r="CB78" s="981"/>
      <c r="CC78" s="981"/>
      <c r="CD78" s="981"/>
      <c r="CE78" s="981"/>
      <c r="CF78" s="981"/>
      <c r="CG78" s="990"/>
      <c r="CH78" s="991"/>
      <c r="CI78" s="992"/>
      <c r="CJ78" s="992"/>
      <c r="CK78" s="992"/>
      <c r="CL78" s="993"/>
      <c r="CM78" s="991"/>
      <c r="CN78" s="992"/>
      <c r="CO78" s="992"/>
      <c r="CP78" s="992"/>
      <c r="CQ78" s="993"/>
      <c r="CR78" s="991"/>
      <c r="CS78" s="992"/>
      <c r="CT78" s="992"/>
      <c r="CU78" s="992"/>
      <c r="CV78" s="993"/>
      <c r="CW78" s="991"/>
      <c r="CX78" s="992"/>
      <c r="CY78" s="992"/>
      <c r="CZ78" s="992"/>
      <c r="DA78" s="993"/>
      <c r="DB78" s="991"/>
      <c r="DC78" s="992"/>
      <c r="DD78" s="992"/>
      <c r="DE78" s="992"/>
      <c r="DF78" s="993"/>
      <c r="DG78" s="991"/>
      <c r="DH78" s="992"/>
      <c r="DI78" s="992"/>
      <c r="DJ78" s="992"/>
      <c r="DK78" s="993"/>
      <c r="DL78" s="991"/>
      <c r="DM78" s="992"/>
      <c r="DN78" s="992"/>
      <c r="DO78" s="992"/>
      <c r="DP78" s="993"/>
      <c r="DQ78" s="991"/>
      <c r="DR78" s="992"/>
      <c r="DS78" s="992"/>
      <c r="DT78" s="992"/>
      <c r="DU78" s="993"/>
      <c r="DV78" s="980"/>
      <c r="DW78" s="981"/>
      <c r="DX78" s="981"/>
      <c r="DY78" s="981"/>
      <c r="DZ78" s="982"/>
      <c r="EA78" s="212"/>
    </row>
    <row r="79" spans="1:131" ht="26.25" customHeight="1" x14ac:dyDescent="0.2">
      <c r="A79" s="220">
        <v>12</v>
      </c>
      <c r="B79" s="1009"/>
      <c r="C79" s="1010"/>
      <c r="D79" s="1010"/>
      <c r="E79" s="1010"/>
      <c r="F79" s="1010"/>
      <c r="G79" s="1010"/>
      <c r="H79" s="1010"/>
      <c r="I79" s="1010"/>
      <c r="J79" s="1010"/>
      <c r="K79" s="1010"/>
      <c r="L79" s="1010"/>
      <c r="M79" s="1010"/>
      <c r="N79" s="1010"/>
      <c r="O79" s="1010"/>
      <c r="P79" s="1011"/>
      <c r="Q79" s="1012"/>
      <c r="R79" s="1006"/>
      <c r="S79" s="1006"/>
      <c r="T79" s="1006"/>
      <c r="U79" s="1006"/>
      <c r="V79" s="1006"/>
      <c r="W79" s="1006"/>
      <c r="X79" s="1006"/>
      <c r="Y79" s="1006"/>
      <c r="Z79" s="1006"/>
      <c r="AA79" s="1006"/>
      <c r="AB79" s="1006"/>
      <c r="AC79" s="1006"/>
      <c r="AD79" s="1006"/>
      <c r="AE79" s="1006"/>
      <c r="AF79" s="1006"/>
      <c r="AG79" s="1006"/>
      <c r="AH79" s="1006"/>
      <c r="AI79" s="1006"/>
      <c r="AJ79" s="1006"/>
      <c r="AK79" s="1006"/>
      <c r="AL79" s="1006"/>
      <c r="AM79" s="1006"/>
      <c r="AN79" s="1006"/>
      <c r="AO79" s="1006"/>
      <c r="AP79" s="1006"/>
      <c r="AQ79" s="1006"/>
      <c r="AR79" s="1006"/>
      <c r="AS79" s="1006"/>
      <c r="AT79" s="1006"/>
      <c r="AU79" s="1006"/>
      <c r="AV79" s="1006"/>
      <c r="AW79" s="1006"/>
      <c r="AX79" s="1006"/>
      <c r="AY79" s="1006"/>
      <c r="AZ79" s="1007"/>
      <c r="BA79" s="1007"/>
      <c r="BB79" s="1007"/>
      <c r="BC79" s="1007"/>
      <c r="BD79" s="1008"/>
      <c r="BE79" s="223"/>
      <c r="BF79" s="223"/>
      <c r="BG79" s="223"/>
      <c r="BH79" s="223"/>
      <c r="BI79" s="223"/>
      <c r="BJ79" s="212"/>
      <c r="BK79" s="212"/>
      <c r="BL79" s="212"/>
      <c r="BM79" s="212"/>
      <c r="BN79" s="212"/>
      <c r="BO79" s="223"/>
      <c r="BP79" s="223"/>
      <c r="BQ79" s="220">
        <v>73</v>
      </c>
      <c r="BR79" s="225"/>
      <c r="BS79" s="980"/>
      <c r="BT79" s="981"/>
      <c r="BU79" s="981"/>
      <c r="BV79" s="981"/>
      <c r="BW79" s="981"/>
      <c r="BX79" s="981"/>
      <c r="BY79" s="981"/>
      <c r="BZ79" s="981"/>
      <c r="CA79" s="981"/>
      <c r="CB79" s="981"/>
      <c r="CC79" s="981"/>
      <c r="CD79" s="981"/>
      <c r="CE79" s="981"/>
      <c r="CF79" s="981"/>
      <c r="CG79" s="990"/>
      <c r="CH79" s="991"/>
      <c r="CI79" s="992"/>
      <c r="CJ79" s="992"/>
      <c r="CK79" s="992"/>
      <c r="CL79" s="993"/>
      <c r="CM79" s="991"/>
      <c r="CN79" s="992"/>
      <c r="CO79" s="992"/>
      <c r="CP79" s="992"/>
      <c r="CQ79" s="993"/>
      <c r="CR79" s="991"/>
      <c r="CS79" s="992"/>
      <c r="CT79" s="992"/>
      <c r="CU79" s="992"/>
      <c r="CV79" s="993"/>
      <c r="CW79" s="991"/>
      <c r="CX79" s="992"/>
      <c r="CY79" s="992"/>
      <c r="CZ79" s="992"/>
      <c r="DA79" s="993"/>
      <c r="DB79" s="991"/>
      <c r="DC79" s="992"/>
      <c r="DD79" s="992"/>
      <c r="DE79" s="992"/>
      <c r="DF79" s="993"/>
      <c r="DG79" s="991"/>
      <c r="DH79" s="992"/>
      <c r="DI79" s="992"/>
      <c r="DJ79" s="992"/>
      <c r="DK79" s="993"/>
      <c r="DL79" s="991"/>
      <c r="DM79" s="992"/>
      <c r="DN79" s="992"/>
      <c r="DO79" s="992"/>
      <c r="DP79" s="993"/>
      <c r="DQ79" s="991"/>
      <c r="DR79" s="992"/>
      <c r="DS79" s="992"/>
      <c r="DT79" s="992"/>
      <c r="DU79" s="993"/>
      <c r="DV79" s="980"/>
      <c r="DW79" s="981"/>
      <c r="DX79" s="981"/>
      <c r="DY79" s="981"/>
      <c r="DZ79" s="982"/>
      <c r="EA79" s="212"/>
    </row>
    <row r="80" spans="1:131" ht="26.25" customHeight="1" x14ac:dyDescent="0.2">
      <c r="A80" s="220">
        <v>13</v>
      </c>
      <c r="B80" s="1009"/>
      <c r="C80" s="1010"/>
      <c r="D80" s="1010"/>
      <c r="E80" s="1010"/>
      <c r="F80" s="1010"/>
      <c r="G80" s="1010"/>
      <c r="H80" s="1010"/>
      <c r="I80" s="1010"/>
      <c r="J80" s="1010"/>
      <c r="K80" s="1010"/>
      <c r="L80" s="1010"/>
      <c r="M80" s="1010"/>
      <c r="N80" s="1010"/>
      <c r="O80" s="1010"/>
      <c r="P80" s="1011"/>
      <c r="Q80" s="1012"/>
      <c r="R80" s="1006"/>
      <c r="S80" s="1006"/>
      <c r="T80" s="1006"/>
      <c r="U80" s="1006"/>
      <c r="V80" s="1006"/>
      <c r="W80" s="1006"/>
      <c r="X80" s="1006"/>
      <c r="Y80" s="1006"/>
      <c r="Z80" s="1006"/>
      <c r="AA80" s="1006"/>
      <c r="AB80" s="1006"/>
      <c r="AC80" s="1006"/>
      <c r="AD80" s="1006"/>
      <c r="AE80" s="1006"/>
      <c r="AF80" s="1006"/>
      <c r="AG80" s="1006"/>
      <c r="AH80" s="1006"/>
      <c r="AI80" s="1006"/>
      <c r="AJ80" s="1006"/>
      <c r="AK80" s="1006"/>
      <c r="AL80" s="1006"/>
      <c r="AM80" s="1006"/>
      <c r="AN80" s="1006"/>
      <c r="AO80" s="1006"/>
      <c r="AP80" s="1006"/>
      <c r="AQ80" s="1006"/>
      <c r="AR80" s="1006"/>
      <c r="AS80" s="1006"/>
      <c r="AT80" s="1006"/>
      <c r="AU80" s="1006"/>
      <c r="AV80" s="1006"/>
      <c r="AW80" s="1006"/>
      <c r="AX80" s="1006"/>
      <c r="AY80" s="1006"/>
      <c r="AZ80" s="1007"/>
      <c r="BA80" s="1007"/>
      <c r="BB80" s="1007"/>
      <c r="BC80" s="1007"/>
      <c r="BD80" s="1008"/>
      <c r="BE80" s="223"/>
      <c r="BF80" s="223"/>
      <c r="BG80" s="223"/>
      <c r="BH80" s="223"/>
      <c r="BI80" s="223"/>
      <c r="BJ80" s="223"/>
      <c r="BK80" s="223"/>
      <c r="BL80" s="223"/>
      <c r="BM80" s="223"/>
      <c r="BN80" s="223"/>
      <c r="BO80" s="223"/>
      <c r="BP80" s="223"/>
      <c r="BQ80" s="220">
        <v>74</v>
      </c>
      <c r="BR80" s="225"/>
      <c r="BS80" s="980"/>
      <c r="BT80" s="981"/>
      <c r="BU80" s="981"/>
      <c r="BV80" s="981"/>
      <c r="BW80" s="981"/>
      <c r="BX80" s="981"/>
      <c r="BY80" s="981"/>
      <c r="BZ80" s="981"/>
      <c r="CA80" s="981"/>
      <c r="CB80" s="981"/>
      <c r="CC80" s="981"/>
      <c r="CD80" s="981"/>
      <c r="CE80" s="981"/>
      <c r="CF80" s="981"/>
      <c r="CG80" s="990"/>
      <c r="CH80" s="991"/>
      <c r="CI80" s="992"/>
      <c r="CJ80" s="992"/>
      <c r="CK80" s="992"/>
      <c r="CL80" s="993"/>
      <c r="CM80" s="991"/>
      <c r="CN80" s="992"/>
      <c r="CO80" s="992"/>
      <c r="CP80" s="992"/>
      <c r="CQ80" s="993"/>
      <c r="CR80" s="991"/>
      <c r="CS80" s="992"/>
      <c r="CT80" s="992"/>
      <c r="CU80" s="992"/>
      <c r="CV80" s="993"/>
      <c r="CW80" s="991"/>
      <c r="CX80" s="992"/>
      <c r="CY80" s="992"/>
      <c r="CZ80" s="992"/>
      <c r="DA80" s="993"/>
      <c r="DB80" s="991"/>
      <c r="DC80" s="992"/>
      <c r="DD80" s="992"/>
      <c r="DE80" s="992"/>
      <c r="DF80" s="993"/>
      <c r="DG80" s="991"/>
      <c r="DH80" s="992"/>
      <c r="DI80" s="992"/>
      <c r="DJ80" s="992"/>
      <c r="DK80" s="993"/>
      <c r="DL80" s="991"/>
      <c r="DM80" s="992"/>
      <c r="DN80" s="992"/>
      <c r="DO80" s="992"/>
      <c r="DP80" s="993"/>
      <c r="DQ80" s="991"/>
      <c r="DR80" s="992"/>
      <c r="DS80" s="992"/>
      <c r="DT80" s="992"/>
      <c r="DU80" s="993"/>
      <c r="DV80" s="980"/>
      <c r="DW80" s="981"/>
      <c r="DX80" s="981"/>
      <c r="DY80" s="981"/>
      <c r="DZ80" s="982"/>
      <c r="EA80" s="212"/>
    </row>
    <row r="81" spans="1:131" ht="26.25" customHeight="1" x14ac:dyDescent="0.2">
      <c r="A81" s="220">
        <v>14</v>
      </c>
      <c r="B81" s="1009"/>
      <c r="C81" s="1010"/>
      <c r="D81" s="1010"/>
      <c r="E81" s="1010"/>
      <c r="F81" s="1010"/>
      <c r="G81" s="1010"/>
      <c r="H81" s="1010"/>
      <c r="I81" s="1010"/>
      <c r="J81" s="1010"/>
      <c r="K81" s="1010"/>
      <c r="L81" s="1010"/>
      <c r="M81" s="1010"/>
      <c r="N81" s="1010"/>
      <c r="O81" s="1010"/>
      <c r="P81" s="1011"/>
      <c r="Q81" s="1012"/>
      <c r="R81" s="1006"/>
      <c r="S81" s="1006"/>
      <c r="T81" s="1006"/>
      <c r="U81" s="1006"/>
      <c r="V81" s="1006"/>
      <c r="W81" s="1006"/>
      <c r="X81" s="1006"/>
      <c r="Y81" s="1006"/>
      <c r="Z81" s="1006"/>
      <c r="AA81" s="1006"/>
      <c r="AB81" s="1006"/>
      <c r="AC81" s="1006"/>
      <c r="AD81" s="1006"/>
      <c r="AE81" s="1006"/>
      <c r="AF81" s="1006"/>
      <c r="AG81" s="1006"/>
      <c r="AH81" s="1006"/>
      <c r="AI81" s="1006"/>
      <c r="AJ81" s="1006"/>
      <c r="AK81" s="1006"/>
      <c r="AL81" s="1006"/>
      <c r="AM81" s="1006"/>
      <c r="AN81" s="1006"/>
      <c r="AO81" s="1006"/>
      <c r="AP81" s="1006"/>
      <c r="AQ81" s="1006"/>
      <c r="AR81" s="1006"/>
      <c r="AS81" s="1006"/>
      <c r="AT81" s="1006"/>
      <c r="AU81" s="1006"/>
      <c r="AV81" s="1006"/>
      <c r="AW81" s="1006"/>
      <c r="AX81" s="1006"/>
      <c r="AY81" s="1006"/>
      <c r="AZ81" s="1007"/>
      <c r="BA81" s="1007"/>
      <c r="BB81" s="1007"/>
      <c r="BC81" s="1007"/>
      <c r="BD81" s="1008"/>
      <c r="BE81" s="223"/>
      <c r="BF81" s="223"/>
      <c r="BG81" s="223"/>
      <c r="BH81" s="223"/>
      <c r="BI81" s="223"/>
      <c r="BJ81" s="223"/>
      <c r="BK81" s="223"/>
      <c r="BL81" s="223"/>
      <c r="BM81" s="223"/>
      <c r="BN81" s="223"/>
      <c r="BO81" s="223"/>
      <c r="BP81" s="223"/>
      <c r="BQ81" s="220">
        <v>75</v>
      </c>
      <c r="BR81" s="225"/>
      <c r="BS81" s="980"/>
      <c r="BT81" s="981"/>
      <c r="BU81" s="981"/>
      <c r="BV81" s="981"/>
      <c r="BW81" s="981"/>
      <c r="BX81" s="981"/>
      <c r="BY81" s="981"/>
      <c r="BZ81" s="981"/>
      <c r="CA81" s="981"/>
      <c r="CB81" s="981"/>
      <c r="CC81" s="981"/>
      <c r="CD81" s="981"/>
      <c r="CE81" s="981"/>
      <c r="CF81" s="981"/>
      <c r="CG81" s="990"/>
      <c r="CH81" s="991"/>
      <c r="CI81" s="992"/>
      <c r="CJ81" s="992"/>
      <c r="CK81" s="992"/>
      <c r="CL81" s="993"/>
      <c r="CM81" s="991"/>
      <c r="CN81" s="992"/>
      <c r="CO81" s="992"/>
      <c r="CP81" s="992"/>
      <c r="CQ81" s="993"/>
      <c r="CR81" s="991"/>
      <c r="CS81" s="992"/>
      <c r="CT81" s="992"/>
      <c r="CU81" s="992"/>
      <c r="CV81" s="993"/>
      <c r="CW81" s="991"/>
      <c r="CX81" s="992"/>
      <c r="CY81" s="992"/>
      <c r="CZ81" s="992"/>
      <c r="DA81" s="993"/>
      <c r="DB81" s="991"/>
      <c r="DC81" s="992"/>
      <c r="DD81" s="992"/>
      <c r="DE81" s="992"/>
      <c r="DF81" s="993"/>
      <c r="DG81" s="991"/>
      <c r="DH81" s="992"/>
      <c r="DI81" s="992"/>
      <c r="DJ81" s="992"/>
      <c r="DK81" s="993"/>
      <c r="DL81" s="991"/>
      <c r="DM81" s="992"/>
      <c r="DN81" s="992"/>
      <c r="DO81" s="992"/>
      <c r="DP81" s="993"/>
      <c r="DQ81" s="991"/>
      <c r="DR81" s="992"/>
      <c r="DS81" s="992"/>
      <c r="DT81" s="992"/>
      <c r="DU81" s="993"/>
      <c r="DV81" s="980"/>
      <c r="DW81" s="981"/>
      <c r="DX81" s="981"/>
      <c r="DY81" s="981"/>
      <c r="DZ81" s="982"/>
      <c r="EA81" s="212"/>
    </row>
    <row r="82" spans="1:131" ht="26.25" customHeight="1" x14ac:dyDescent="0.2">
      <c r="A82" s="220">
        <v>15</v>
      </c>
      <c r="B82" s="1009"/>
      <c r="C82" s="1010"/>
      <c r="D82" s="1010"/>
      <c r="E82" s="1010"/>
      <c r="F82" s="1010"/>
      <c r="G82" s="1010"/>
      <c r="H82" s="1010"/>
      <c r="I82" s="1010"/>
      <c r="J82" s="1010"/>
      <c r="K82" s="1010"/>
      <c r="L82" s="1010"/>
      <c r="M82" s="1010"/>
      <c r="N82" s="1010"/>
      <c r="O82" s="1010"/>
      <c r="P82" s="1011"/>
      <c r="Q82" s="1012"/>
      <c r="R82" s="1006"/>
      <c r="S82" s="1006"/>
      <c r="T82" s="1006"/>
      <c r="U82" s="1006"/>
      <c r="V82" s="1006"/>
      <c r="W82" s="1006"/>
      <c r="X82" s="1006"/>
      <c r="Y82" s="1006"/>
      <c r="Z82" s="1006"/>
      <c r="AA82" s="1006"/>
      <c r="AB82" s="1006"/>
      <c r="AC82" s="1006"/>
      <c r="AD82" s="1006"/>
      <c r="AE82" s="1006"/>
      <c r="AF82" s="1006"/>
      <c r="AG82" s="1006"/>
      <c r="AH82" s="1006"/>
      <c r="AI82" s="1006"/>
      <c r="AJ82" s="1006"/>
      <c r="AK82" s="1006"/>
      <c r="AL82" s="1006"/>
      <c r="AM82" s="1006"/>
      <c r="AN82" s="1006"/>
      <c r="AO82" s="1006"/>
      <c r="AP82" s="1006"/>
      <c r="AQ82" s="1006"/>
      <c r="AR82" s="1006"/>
      <c r="AS82" s="1006"/>
      <c r="AT82" s="1006"/>
      <c r="AU82" s="1006"/>
      <c r="AV82" s="1006"/>
      <c r="AW82" s="1006"/>
      <c r="AX82" s="1006"/>
      <c r="AY82" s="1006"/>
      <c r="AZ82" s="1007"/>
      <c r="BA82" s="1007"/>
      <c r="BB82" s="1007"/>
      <c r="BC82" s="1007"/>
      <c r="BD82" s="1008"/>
      <c r="BE82" s="223"/>
      <c r="BF82" s="223"/>
      <c r="BG82" s="223"/>
      <c r="BH82" s="223"/>
      <c r="BI82" s="223"/>
      <c r="BJ82" s="223"/>
      <c r="BK82" s="223"/>
      <c r="BL82" s="223"/>
      <c r="BM82" s="223"/>
      <c r="BN82" s="223"/>
      <c r="BO82" s="223"/>
      <c r="BP82" s="223"/>
      <c r="BQ82" s="220">
        <v>76</v>
      </c>
      <c r="BR82" s="225"/>
      <c r="BS82" s="980"/>
      <c r="BT82" s="981"/>
      <c r="BU82" s="981"/>
      <c r="BV82" s="981"/>
      <c r="BW82" s="981"/>
      <c r="BX82" s="981"/>
      <c r="BY82" s="981"/>
      <c r="BZ82" s="981"/>
      <c r="CA82" s="981"/>
      <c r="CB82" s="981"/>
      <c r="CC82" s="981"/>
      <c r="CD82" s="981"/>
      <c r="CE82" s="981"/>
      <c r="CF82" s="981"/>
      <c r="CG82" s="990"/>
      <c r="CH82" s="991"/>
      <c r="CI82" s="992"/>
      <c r="CJ82" s="992"/>
      <c r="CK82" s="992"/>
      <c r="CL82" s="993"/>
      <c r="CM82" s="991"/>
      <c r="CN82" s="992"/>
      <c r="CO82" s="992"/>
      <c r="CP82" s="992"/>
      <c r="CQ82" s="993"/>
      <c r="CR82" s="991"/>
      <c r="CS82" s="992"/>
      <c r="CT82" s="992"/>
      <c r="CU82" s="992"/>
      <c r="CV82" s="993"/>
      <c r="CW82" s="991"/>
      <c r="CX82" s="992"/>
      <c r="CY82" s="992"/>
      <c r="CZ82" s="992"/>
      <c r="DA82" s="993"/>
      <c r="DB82" s="991"/>
      <c r="DC82" s="992"/>
      <c r="DD82" s="992"/>
      <c r="DE82" s="992"/>
      <c r="DF82" s="993"/>
      <c r="DG82" s="991"/>
      <c r="DH82" s="992"/>
      <c r="DI82" s="992"/>
      <c r="DJ82" s="992"/>
      <c r="DK82" s="993"/>
      <c r="DL82" s="991"/>
      <c r="DM82" s="992"/>
      <c r="DN82" s="992"/>
      <c r="DO82" s="992"/>
      <c r="DP82" s="993"/>
      <c r="DQ82" s="991"/>
      <c r="DR82" s="992"/>
      <c r="DS82" s="992"/>
      <c r="DT82" s="992"/>
      <c r="DU82" s="993"/>
      <c r="DV82" s="980"/>
      <c r="DW82" s="981"/>
      <c r="DX82" s="981"/>
      <c r="DY82" s="981"/>
      <c r="DZ82" s="982"/>
      <c r="EA82" s="212"/>
    </row>
    <row r="83" spans="1:131" ht="26.25" customHeight="1" x14ac:dyDescent="0.2">
      <c r="A83" s="220">
        <v>16</v>
      </c>
      <c r="B83" s="1009"/>
      <c r="C83" s="1010"/>
      <c r="D83" s="1010"/>
      <c r="E83" s="1010"/>
      <c r="F83" s="1010"/>
      <c r="G83" s="1010"/>
      <c r="H83" s="1010"/>
      <c r="I83" s="1010"/>
      <c r="J83" s="1010"/>
      <c r="K83" s="1010"/>
      <c r="L83" s="1010"/>
      <c r="M83" s="1010"/>
      <c r="N83" s="1010"/>
      <c r="O83" s="1010"/>
      <c r="P83" s="1011"/>
      <c r="Q83" s="1012"/>
      <c r="R83" s="1006"/>
      <c r="S83" s="1006"/>
      <c r="T83" s="1006"/>
      <c r="U83" s="1006"/>
      <c r="V83" s="1006"/>
      <c r="W83" s="1006"/>
      <c r="X83" s="1006"/>
      <c r="Y83" s="1006"/>
      <c r="Z83" s="1006"/>
      <c r="AA83" s="1006"/>
      <c r="AB83" s="1006"/>
      <c r="AC83" s="1006"/>
      <c r="AD83" s="1006"/>
      <c r="AE83" s="1006"/>
      <c r="AF83" s="1006"/>
      <c r="AG83" s="1006"/>
      <c r="AH83" s="1006"/>
      <c r="AI83" s="1006"/>
      <c r="AJ83" s="1006"/>
      <c r="AK83" s="1006"/>
      <c r="AL83" s="1006"/>
      <c r="AM83" s="1006"/>
      <c r="AN83" s="1006"/>
      <c r="AO83" s="1006"/>
      <c r="AP83" s="1006"/>
      <c r="AQ83" s="1006"/>
      <c r="AR83" s="1006"/>
      <c r="AS83" s="1006"/>
      <c r="AT83" s="1006"/>
      <c r="AU83" s="1006"/>
      <c r="AV83" s="1006"/>
      <c r="AW83" s="1006"/>
      <c r="AX83" s="1006"/>
      <c r="AY83" s="1006"/>
      <c r="AZ83" s="1007"/>
      <c r="BA83" s="1007"/>
      <c r="BB83" s="1007"/>
      <c r="BC83" s="1007"/>
      <c r="BD83" s="1008"/>
      <c r="BE83" s="223"/>
      <c r="BF83" s="223"/>
      <c r="BG83" s="223"/>
      <c r="BH83" s="223"/>
      <c r="BI83" s="223"/>
      <c r="BJ83" s="223"/>
      <c r="BK83" s="223"/>
      <c r="BL83" s="223"/>
      <c r="BM83" s="223"/>
      <c r="BN83" s="223"/>
      <c r="BO83" s="223"/>
      <c r="BP83" s="223"/>
      <c r="BQ83" s="220">
        <v>77</v>
      </c>
      <c r="BR83" s="225"/>
      <c r="BS83" s="980"/>
      <c r="BT83" s="981"/>
      <c r="BU83" s="981"/>
      <c r="BV83" s="981"/>
      <c r="BW83" s="981"/>
      <c r="BX83" s="981"/>
      <c r="BY83" s="981"/>
      <c r="BZ83" s="981"/>
      <c r="CA83" s="981"/>
      <c r="CB83" s="981"/>
      <c r="CC83" s="981"/>
      <c r="CD83" s="981"/>
      <c r="CE83" s="981"/>
      <c r="CF83" s="981"/>
      <c r="CG83" s="990"/>
      <c r="CH83" s="991"/>
      <c r="CI83" s="992"/>
      <c r="CJ83" s="992"/>
      <c r="CK83" s="992"/>
      <c r="CL83" s="993"/>
      <c r="CM83" s="991"/>
      <c r="CN83" s="992"/>
      <c r="CO83" s="992"/>
      <c r="CP83" s="992"/>
      <c r="CQ83" s="993"/>
      <c r="CR83" s="991"/>
      <c r="CS83" s="992"/>
      <c r="CT83" s="992"/>
      <c r="CU83" s="992"/>
      <c r="CV83" s="993"/>
      <c r="CW83" s="991"/>
      <c r="CX83" s="992"/>
      <c r="CY83" s="992"/>
      <c r="CZ83" s="992"/>
      <c r="DA83" s="993"/>
      <c r="DB83" s="991"/>
      <c r="DC83" s="992"/>
      <c r="DD83" s="992"/>
      <c r="DE83" s="992"/>
      <c r="DF83" s="993"/>
      <c r="DG83" s="991"/>
      <c r="DH83" s="992"/>
      <c r="DI83" s="992"/>
      <c r="DJ83" s="992"/>
      <c r="DK83" s="993"/>
      <c r="DL83" s="991"/>
      <c r="DM83" s="992"/>
      <c r="DN83" s="992"/>
      <c r="DO83" s="992"/>
      <c r="DP83" s="993"/>
      <c r="DQ83" s="991"/>
      <c r="DR83" s="992"/>
      <c r="DS83" s="992"/>
      <c r="DT83" s="992"/>
      <c r="DU83" s="993"/>
      <c r="DV83" s="980"/>
      <c r="DW83" s="981"/>
      <c r="DX83" s="981"/>
      <c r="DY83" s="981"/>
      <c r="DZ83" s="982"/>
      <c r="EA83" s="212"/>
    </row>
    <row r="84" spans="1:131" ht="26.25" customHeight="1" x14ac:dyDescent="0.2">
      <c r="A84" s="220">
        <v>17</v>
      </c>
      <c r="B84" s="1009"/>
      <c r="C84" s="1010"/>
      <c r="D84" s="1010"/>
      <c r="E84" s="1010"/>
      <c r="F84" s="1010"/>
      <c r="G84" s="1010"/>
      <c r="H84" s="1010"/>
      <c r="I84" s="1010"/>
      <c r="J84" s="1010"/>
      <c r="K84" s="1010"/>
      <c r="L84" s="1010"/>
      <c r="M84" s="1010"/>
      <c r="N84" s="1010"/>
      <c r="O84" s="1010"/>
      <c r="P84" s="1011"/>
      <c r="Q84" s="1012"/>
      <c r="R84" s="1006"/>
      <c r="S84" s="1006"/>
      <c r="T84" s="1006"/>
      <c r="U84" s="1006"/>
      <c r="V84" s="1006"/>
      <c r="W84" s="1006"/>
      <c r="X84" s="1006"/>
      <c r="Y84" s="1006"/>
      <c r="Z84" s="1006"/>
      <c r="AA84" s="1006"/>
      <c r="AB84" s="1006"/>
      <c r="AC84" s="1006"/>
      <c r="AD84" s="1006"/>
      <c r="AE84" s="1006"/>
      <c r="AF84" s="1006"/>
      <c r="AG84" s="1006"/>
      <c r="AH84" s="1006"/>
      <c r="AI84" s="1006"/>
      <c r="AJ84" s="1006"/>
      <c r="AK84" s="1006"/>
      <c r="AL84" s="1006"/>
      <c r="AM84" s="1006"/>
      <c r="AN84" s="1006"/>
      <c r="AO84" s="1006"/>
      <c r="AP84" s="1006"/>
      <c r="AQ84" s="1006"/>
      <c r="AR84" s="1006"/>
      <c r="AS84" s="1006"/>
      <c r="AT84" s="1006"/>
      <c r="AU84" s="1006"/>
      <c r="AV84" s="1006"/>
      <c r="AW84" s="1006"/>
      <c r="AX84" s="1006"/>
      <c r="AY84" s="1006"/>
      <c r="AZ84" s="1007"/>
      <c r="BA84" s="1007"/>
      <c r="BB84" s="1007"/>
      <c r="BC84" s="1007"/>
      <c r="BD84" s="1008"/>
      <c r="BE84" s="223"/>
      <c r="BF84" s="223"/>
      <c r="BG84" s="223"/>
      <c r="BH84" s="223"/>
      <c r="BI84" s="223"/>
      <c r="BJ84" s="223"/>
      <c r="BK84" s="223"/>
      <c r="BL84" s="223"/>
      <c r="BM84" s="223"/>
      <c r="BN84" s="223"/>
      <c r="BO84" s="223"/>
      <c r="BP84" s="223"/>
      <c r="BQ84" s="220">
        <v>78</v>
      </c>
      <c r="BR84" s="225"/>
      <c r="BS84" s="980"/>
      <c r="BT84" s="981"/>
      <c r="BU84" s="981"/>
      <c r="BV84" s="981"/>
      <c r="BW84" s="981"/>
      <c r="BX84" s="981"/>
      <c r="BY84" s="981"/>
      <c r="BZ84" s="981"/>
      <c r="CA84" s="981"/>
      <c r="CB84" s="981"/>
      <c r="CC84" s="981"/>
      <c r="CD84" s="981"/>
      <c r="CE84" s="981"/>
      <c r="CF84" s="981"/>
      <c r="CG84" s="990"/>
      <c r="CH84" s="991"/>
      <c r="CI84" s="992"/>
      <c r="CJ84" s="992"/>
      <c r="CK84" s="992"/>
      <c r="CL84" s="993"/>
      <c r="CM84" s="991"/>
      <c r="CN84" s="992"/>
      <c r="CO84" s="992"/>
      <c r="CP84" s="992"/>
      <c r="CQ84" s="993"/>
      <c r="CR84" s="991"/>
      <c r="CS84" s="992"/>
      <c r="CT84" s="992"/>
      <c r="CU84" s="992"/>
      <c r="CV84" s="993"/>
      <c r="CW84" s="991"/>
      <c r="CX84" s="992"/>
      <c r="CY84" s="992"/>
      <c r="CZ84" s="992"/>
      <c r="DA84" s="993"/>
      <c r="DB84" s="991"/>
      <c r="DC84" s="992"/>
      <c r="DD84" s="992"/>
      <c r="DE84" s="992"/>
      <c r="DF84" s="993"/>
      <c r="DG84" s="991"/>
      <c r="DH84" s="992"/>
      <c r="DI84" s="992"/>
      <c r="DJ84" s="992"/>
      <c r="DK84" s="993"/>
      <c r="DL84" s="991"/>
      <c r="DM84" s="992"/>
      <c r="DN84" s="992"/>
      <c r="DO84" s="992"/>
      <c r="DP84" s="993"/>
      <c r="DQ84" s="991"/>
      <c r="DR84" s="992"/>
      <c r="DS84" s="992"/>
      <c r="DT84" s="992"/>
      <c r="DU84" s="993"/>
      <c r="DV84" s="980"/>
      <c r="DW84" s="981"/>
      <c r="DX84" s="981"/>
      <c r="DY84" s="981"/>
      <c r="DZ84" s="982"/>
      <c r="EA84" s="212"/>
    </row>
    <row r="85" spans="1:131" ht="26.25" customHeight="1" x14ac:dyDescent="0.2">
      <c r="A85" s="220">
        <v>18</v>
      </c>
      <c r="B85" s="1009"/>
      <c r="C85" s="1010"/>
      <c r="D85" s="1010"/>
      <c r="E85" s="1010"/>
      <c r="F85" s="1010"/>
      <c r="G85" s="1010"/>
      <c r="H85" s="1010"/>
      <c r="I85" s="1010"/>
      <c r="J85" s="1010"/>
      <c r="K85" s="1010"/>
      <c r="L85" s="1010"/>
      <c r="M85" s="1010"/>
      <c r="N85" s="1010"/>
      <c r="O85" s="1010"/>
      <c r="P85" s="1011"/>
      <c r="Q85" s="1012"/>
      <c r="R85" s="1006"/>
      <c r="S85" s="1006"/>
      <c r="T85" s="1006"/>
      <c r="U85" s="1006"/>
      <c r="V85" s="1006"/>
      <c r="W85" s="1006"/>
      <c r="X85" s="1006"/>
      <c r="Y85" s="1006"/>
      <c r="Z85" s="1006"/>
      <c r="AA85" s="1006"/>
      <c r="AB85" s="1006"/>
      <c r="AC85" s="1006"/>
      <c r="AD85" s="1006"/>
      <c r="AE85" s="1006"/>
      <c r="AF85" s="1006"/>
      <c r="AG85" s="1006"/>
      <c r="AH85" s="1006"/>
      <c r="AI85" s="1006"/>
      <c r="AJ85" s="1006"/>
      <c r="AK85" s="1006"/>
      <c r="AL85" s="1006"/>
      <c r="AM85" s="1006"/>
      <c r="AN85" s="1006"/>
      <c r="AO85" s="1006"/>
      <c r="AP85" s="1006"/>
      <c r="AQ85" s="1006"/>
      <c r="AR85" s="1006"/>
      <c r="AS85" s="1006"/>
      <c r="AT85" s="1006"/>
      <c r="AU85" s="1006"/>
      <c r="AV85" s="1006"/>
      <c r="AW85" s="1006"/>
      <c r="AX85" s="1006"/>
      <c r="AY85" s="1006"/>
      <c r="AZ85" s="1007"/>
      <c r="BA85" s="1007"/>
      <c r="BB85" s="1007"/>
      <c r="BC85" s="1007"/>
      <c r="BD85" s="1008"/>
      <c r="BE85" s="223"/>
      <c r="BF85" s="223"/>
      <c r="BG85" s="223"/>
      <c r="BH85" s="223"/>
      <c r="BI85" s="223"/>
      <c r="BJ85" s="223"/>
      <c r="BK85" s="223"/>
      <c r="BL85" s="223"/>
      <c r="BM85" s="223"/>
      <c r="BN85" s="223"/>
      <c r="BO85" s="223"/>
      <c r="BP85" s="223"/>
      <c r="BQ85" s="220">
        <v>79</v>
      </c>
      <c r="BR85" s="225"/>
      <c r="BS85" s="980"/>
      <c r="BT85" s="981"/>
      <c r="BU85" s="981"/>
      <c r="BV85" s="981"/>
      <c r="BW85" s="981"/>
      <c r="BX85" s="981"/>
      <c r="BY85" s="981"/>
      <c r="BZ85" s="981"/>
      <c r="CA85" s="981"/>
      <c r="CB85" s="981"/>
      <c r="CC85" s="981"/>
      <c r="CD85" s="981"/>
      <c r="CE85" s="981"/>
      <c r="CF85" s="981"/>
      <c r="CG85" s="990"/>
      <c r="CH85" s="991"/>
      <c r="CI85" s="992"/>
      <c r="CJ85" s="992"/>
      <c r="CK85" s="992"/>
      <c r="CL85" s="993"/>
      <c r="CM85" s="991"/>
      <c r="CN85" s="992"/>
      <c r="CO85" s="992"/>
      <c r="CP85" s="992"/>
      <c r="CQ85" s="993"/>
      <c r="CR85" s="991"/>
      <c r="CS85" s="992"/>
      <c r="CT85" s="992"/>
      <c r="CU85" s="992"/>
      <c r="CV85" s="993"/>
      <c r="CW85" s="991"/>
      <c r="CX85" s="992"/>
      <c r="CY85" s="992"/>
      <c r="CZ85" s="992"/>
      <c r="DA85" s="993"/>
      <c r="DB85" s="991"/>
      <c r="DC85" s="992"/>
      <c r="DD85" s="992"/>
      <c r="DE85" s="992"/>
      <c r="DF85" s="993"/>
      <c r="DG85" s="991"/>
      <c r="DH85" s="992"/>
      <c r="DI85" s="992"/>
      <c r="DJ85" s="992"/>
      <c r="DK85" s="993"/>
      <c r="DL85" s="991"/>
      <c r="DM85" s="992"/>
      <c r="DN85" s="992"/>
      <c r="DO85" s="992"/>
      <c r="DP85" s="993"/>
      <c r="DQ85" s="991"/>
      <c r="DR85" s="992"/>
      <c r="DS85" s="992"/>
      <c r="DT85" s="992"/>
      <c r="DU85" s="993"/>
      <c r="DV85" s="980"/>
      <c r="DW85" s="981"/>
      <c r="DX85" s="981"/>
      <c r="DY85" s="981"/>
      <c r="DZ85" s="982"/>
      <c r="EA85" s="212"/>
    </row>
    <row r="86" spans="1:131" ht="26.25" customHeight="1" x14ac:dyDescent="0.2">
      <c r="A86" s="220">
        <v>19</v>
      </c>
      <c r="B86" s="1009"/>
      <c r="C86" s="1010"/>
      <c r="D86" s="1010"/>
      <c r="E86" s="1010"/>
      <c r="F86" s="1010"/>
      <c r="G86" s="1010"/>
      <c r="H86" s="1010"/>
      <c r="I86" s="1010"/>
      <c r="J86" s="1010"/>
      <c r="K86" s="1010"/>
      <c r="L86" s="1010"/>
      <c r="M86" s="1010"/>
      <c r="N86" s="1010"/>
      <c r="O86" s="1010"/>
      <c r="P86" s="1011"/>
      <c r="Q86" s="1012"/>
      <c r="R86" s="1006"/>
      <c r="S86" s="1006"/>
      <c r="T86" s="1006"/>
      <c r="U86" s="1006"/>
      <c r="V86" s="1006"/>
      <c r="W86" s="1006"/>
      <c r="X86" s="1006"/>
      <c r="Y86" s="1006"/>
      <c r="Z86" s="1006"/>
      <c r="AA86" s="1006"/>
      <c r="AB86" s="1006"/>
      <c r="AC86" s="1006"/>
      <c r="AD86" s="1006"/>
      <c r="AE86" s="1006"/>
      <c r="AF86" s="1006"/>
      <c r="AG86" s="1006"/>
      <c r="AH86" s="1006"/>
      <c r="AI86" s="1006"/>
      <c r="AJ86" s="1006"/>
      <c r="AK86" s="1006"/>
      <c r="AL86" s="1006"/>
      <c r="AM86" s="1006"/>
      <c r="AN86" s="1006"/>
      <c r="AO86" s="1006"/>
      <c r="AP86" s="1006"/>
      <c r="AQ86" s="1006"/>
      <c r="AR86" s="1006"/>
      <c r="AS86" s="1006"/>
      <c r="AT86" s="1006"/>
      <c r="AU86" s="1006"/>
      <c r="AV86" s="1006"/>
      <c r="AW86" s="1006"/>
      <c r="AX86" s="1006"/>
      <c r="AY86" s="1006"/>
      <c r="AZ86" s="1007"/>
      <c r="BA86" s="1007"/>
      <c r="BB86" s="1007"/>
      <c r="BC86" s="1007"/>
      <c r="BD86" s="1008"/>
      <c r="BE86" s="223"/>
      <c r="BF86" s="223"/>
      <c r="BG86" s="223"/>
      <c r="BH86" s="223"/>
      <c r="BI86" s="223"/>
      <c r="BJ86" s="223"/>
      <c r="BK86" s="223"/>
      <c r="BL86" s="223"/>
      <c r="BM86" s="223"/>
      <c r="BN86" s="223"/>
      <c r="BO86" s="223"/>
      <c r="BP86" s="223"/>
      <c r="BQ86" s="220">
        <v>80</v>
      </c>
      <c r="BR86" s="225"/>
      <c r="BS86" s="980"/>
      <c r="BT86" s="981"/>
      <c r="BU86" s="981"/>
      <c r="BV86" s="981"/>
      <c r="BW86" s="981"/>
      <c r="BX86" s="981"/>
      <c r="BY86" s="981"/>
      <c r="BZ86" s="981"/>
      <c r="CA86" s="981"/>
      <c r="CB86" s="981"/>
      <c r="CC86" s="981"/>
      <c r="CD86" s="981"/>
      <c r="CE86" s="981"/>
      <c r="CF86" s="981"/>
      <c r="CG86" s="990"/>
      <c r="CH86" s="991"/>
      <c r="CI86" s="992"/>
      <c r="CJ86" s="992"/>
      <c r="CK86" s="992"/>
      <c r="CL86" s="993"/>
      <c r="CM86" s="991"/>
      <c r="CN86" s="992"/>
      <c r="CO86" s="992"/>
      <c r="CP86" s="992"/>
      <c r="CQ86" s="993"/>
      <c r="CR86" s="991"/>
      <c r="CS86" s="992"/>
      <c r="CT86" s="992"/>
      <c r="CU86" s="992"/>
      <c r="CV86" s="993"/>
      <c r="CW86" s="991"/>
      <c r="CX86" s="992"/>
      <c r="CY86" s="992"/>
      <c r="CZ86" s="992"/>
      <c r="DA86" s="993"/>
      <c r="DB86" s="991"/>
      <c r="DC86" s="992"/>
      <c r="DD86" s="992"/>
      <c r="DE86" s="992"/>
      <c r="DF86" s="993"/>
      <c r="DG86" s="991"/>
      <c r="DH86" s="992"/>
      <c r="DI86" s="992"/>
      <c r="DJ86" s="992"/>
      <c r="DK86" s="993"/>
      <c r="DL86" s="991"/>
      <c r="DM86" s="992"/>
      <c r="DN86" s="992"/>
      <c r="DO86" s="992"/>
      <c r="DP86" s="993"/>
      <c r="DQ86" s="991"/>
      <c r="DR86" s="992"/>
      <c r="DS86" s="992"/>
      <c r="DT86" s="992"/>
      <c r="DU86" s="993"/>
      <c r="DV86" s="980"/>
      <c r="DW86" s="981"/>
      <c r="DX86" s="981"/>
      <c r="DY86" s="981"/>
      <c r="DZ86" s="982"/>
      <c r="EA86" s="212"/>
    </row>
    <row r="87" spans="1:131" ht="26.25" customHeight="1" x14ac:dyDescent="0.2">
      <c r="A87" s="226">
        <v>20</v>
      </c>
      <c r="B87" s="999"/>
      <c r="C87" s="1000"/>
      <c r="D87" s="1000"/>
      <c r="E87" s="1000"/>
      <c r="F87" s="1000"/>
      <c r="G87" s="1000"/>
      <c r="H87" s="1000"/>
      <c r="I87" s="1000"/>
      <c r="J87" s="1000"/>
      <c r="K87" s="1000"/>
      <c r="L87" s="1000"/>
      <c r="M87" s="1000"/>
      <c r="N87" s="1000"/>
      <c r="O87" s="1000"/>
      <c r="P87" s="1001"/>
      <c r="Q87" s="1002"/>
      <c r="R87" s="1003"/>
      <c r="S87" s="1003"/>
      <c r="T87" s="1003"/>
      <c r="U87" s="1003"/>
      <c r="V87" s="1003"/>
      <c r="W87" s="1003"/>
      <c r="X87" s="1003"/>
      <c r="Y87" s="1003"/>
      <c r="Z87" s="1003"/>
      <c r="AA87" s="1003"/>
      <c r="AB87" s="1003"/>
      <c r="AC87" s="1003"/>
      <c r="AD87" s="1003"/>
      <c r="AE87" s="1003"/>
      <c r="AF87" s="1003"/>
      <c r="AG87" s="1003"/>
      <c r="AH87" s="1003"/>
      <c r="AI87" s="1003"/>
      <c r="AJ87" s="1003"/>
      <c r="AK87" s="1003"/>
      <c r="AL87" s="1003"/>
      <c r="AM87" s="1003"/>
      <c r="AN87" s="1003"/>
      <c r="AO87" s="1003"/>
      <c r="AP87" s="1003"/>
      <c r="AQ87" s="1003"/>
      <c r="AR87" s="1003"/>
      <c r="AS87" s="1003"/>
      <c r="AT87" s="1003"/>
      <c r="AU87" s="1003"/>
      <c r="AV87" s="1003"/>
      <c r="AW87" s="1003"/>
      <c r="AX87" s="1003"/>
      <c r="AY87" s="1003"/>
      <c r="AZ87" s="1004"/>
      <c r="BA87" s="1004"/>
      <c r="BB87" s="1004"/>
      <c r="BC87" s="1004"/>
      <c r="BD87" s="1005"/>
      <c r="BE87" s="223"/>
      <c r="BF87" s="223"/>
      <c r="BG87" s="223"/>
      <c r="BH87" s="223"/>
      <c r="BI87" s="223"/>
      <c r="BJ87" s="223"/>
      <c r="BK87" s="223"/>
      <c r="BL87" s="223"/>
      <c r="BM87" s="223"/>
      <c r="BN87" s="223"/>
      <c r="BO87" s="223"/>
      <c r="BP87" s="223"/>
      <c r="BQ87" s="220">
        <v>81</v>
      </c>
      <c r="BR87" s="225"/>
      <c r="BS87" s="980"/>
      <c r="BT87" s="981"/>
      <c r="BU87" s="981"/>
      <c r="BV87" s="981"/>
      <c r="BW87" s="981"/>
      <c r="BX87" s="981"/>
      <c r="BY87" s="981"/>
      <c r="BZ87" s="981"/>
      <c r="CA87" s="981"/>
      <c r="CB87" s="981"/>
      <c r="CC87" s="981"/>
      <c r="CD87" s="981"/>
      <c r="CE87" s="981"/>
      <c r="CF87" s="981"/>
      <c r="CG87" s="990"/>
      <c r="CH87" s="991"/>
      <c r="CI87" s="992"/>
      <c r="CJ87" s="992"/>
      <c r="CK87" s="992"/>
      <c r="CL87" s="993"/>
      <c r="CM87" s="991"/>
      <c r="CN87" s="992"/>
      <c r="CO87" s="992"/>
      <c r="CP87" s="992"/>
      <c r="CQ87" s="993"/>
      <c r="CR87" s="991"/>
      <c r="CS87" s="992"/>
      <c r="CT87" s="992"/>
      <c r="CU87" s="992"/>
      <c r="CV87" s="993"/>
      <c r="CW87" s="991"/>
      <c r="CX87" s="992"/>
      <c r="CY87" s="992"/>
      <c r="CZ87" s="992"/>
      <c r="DA87" s="993"/>
      <c r="DB87" s="991"/>
      <c r="DC87" s="992"/>
      <c r="DD87" s="992"/>
      <c r="DE87" s="992"/>
      <c r="DF87" s="993"/>
      <c r="DG87" s="991"/>
      <c r="DH87" s="992"/>
      <c r="DI87" s="992"/>
      <c r="DJ87" s="992"/>
      <c r="DK87" s="993"/>
      <c r="DL87" s="991"/>
      <c r="DM87" s="992"/>
      <c r="DN87" s="992"/>
      <c r="DO87" s="992"/>
      <c r="DP87" s="993"/>
      <c r="DQ87" s="991"/>
      <c r="DR87" s="992"/>
      <c r="DS87" s="992"/>
      <c r="DT87" s="992"/>
      <c r="DU87" s="993"/>
      <c r="DV87" s="980"/>
      <c r="DW87" s="981"/>
      <c r="DX87" s="981"/>
      <c r="DY87" s="981"/>
      <c r="DZ87" s="982"/>
      <c r="EA87" s="212"/>
    </row>
    <row r="88" spans="1:131" ht="26.25" customHeight="1" thickBot="1" x14ac:dyDescent="0.25">
      <c r="A88" s="222" t="s">
        <v>378</v>
      </c>
      <c r="B88" s="972" t="s">
        <v>400</v>
      </c>
      <c r="C88" s="973"/>
      <c r="D88" s="973"/>
      <c r="E88" s="973"/>
      <c r="F88" s="973"/>
      <c r="G88" s="973"/>
      <c r="H88" s="973"/>
      <c r="I88" s="973"/>
      <c r="J88" s="973"/>
      <c r="K88" s="973"/>
      <c r="L88" s="973"/>
      <c r="M88" s="973"/>
      <c r="N88" s="973"/>
      <c r="O88" s="973"/>
      <c r="P88" s="983"/>
      <c r="Q88" s="997"/>
      <c r="R88" s="998"/>
      <c r="S88" s="998"/>
      <c r="T88" s="998"/>
      <c r="U88" s="998"/>
      <c r="V88" s="998"/>
      <c r="W88" s="998"/>
      <c r="X88" s="998"/>
      <c r="Y88" s="998"/>
      <c r="Z88" s="998"/>
      <c r="AA88" s="998"/>
      <c r="AB88" s="998"/>
      <c r="AC88" s="998"/>
      <c r="AD88" s="998"/>
      <c r="AE88" s="998"/>
      <c r="AF88" s="994">
        <v>34557</v>
      </c>
      <c r="AG88" s="994"/>
      <c r="AH88" s="994"/>
      <c r="AI88" s="994"/>
      <c r="AJ88" s="994"/>
      <c r="AK88" s="998"/>
      <c r="AL88" s="998"/>
      <c r="AM88" s="998"/>
      <c r="AN88" s="998"/>
      <c r="AO88" s="998"/>
      <c r="AP88" s="994">
        <v>2136</v>
      </c>
      <c r="AQ88" s="994"/>
      <c r="AR88" s="994"/>
      <c r="AS88" s="994"/>
      <c r="AT88" s="994"/>
      <c r="AU88" s="994">
        <v>115</v>
      </c>
      <c r="AV88" s="994"/>
      <c r="AW88" s="994"/>
      <c r="AX88" s="994"/>
      <c r="AY88" s="994"/>
      <c r="AZ88" s="995"/>
      <c r="BA88" s="995"/>
      <c r="BB88" s="995"/>
      <c r="BC88" s="995"/>
      <c r="BD88" s="996"/>
      <c r="BE88" s="223"/>
      <c r="BF88" s="223"/>
      <c r="BG88" s="223"/>
      <c r="BH88" s="223"/>
      <c r="BI88" s="223"/>
      <c r="BJ88" s="223"/>
      <c r="BK88" s="223"/>
      <c r="BL88" s="223"/>
      <c r="BM88" s="223"/>
      <c r="BN88" s="223"/>
      <c r="BO88" s="223"/>
      <c r="BP88" s="223"/>
      <c r="BQ88" s="220">
        <v>82</v>
      </c>
      <c r="BR88" s="225"/>
      <c r="BS88" s="980"/>
      <c r="BT88" s="981"/>
      <c r="BU88" s="981"/>
      <c r="BV88" s="981"/>
      <c r="BW88" s="981"/>
      <c r="BX88" s="981"/>
      <c r="BY88" s="981"/>
      <c r="BZ88" s="981"/>
      <c r="CA88" s="981"/>
      <c r="CB88" s="981"/>
      <c r="CC88" s="981"/>
      <c r="CD88" s="981"/>
      <c r="CE88" s="981"/>
      <c r="CF88" s="981"/>
      <c r="CG88" s="990"/>
      <c r="CH88" s="991"/>
      <c r="CI88" s="992"/>
      <c r="CJ88" s="992"/>
      <c r="CK88" s="992"/>
      <c r="CL88" s="993"/>
      <c r="CM88" s="991"/>
      <c r="CN88" s="992"/>
      <c r="CO88" s="992"/>
      <c r="CP88" s="992"/>
      <c r="CQ88" s="993"/>
      <c r="CR88" s="991"/>
      <c r="CS88" s="992"/>
      <c r="CT88" s="992"/>
      <c r="CU88" s="992"/>
      <c r="CV88" s="993"/>
      <c r="CW88" s="991"/>
      <c r="CX88" s="992"/>
      <c r="CY88" s="992"/>
      <c r="CZ88" s="992"/>
      <c r="DA88" s="993"/>
      <c r="DB88" s="991"/>
      <c r="DC88" s="992"/>
      <c r="DD88" s="992"/>
      <c r="DE88" s="992"/>
      <c r="DF88" s="993"/>
      <c r="DG88" s="991"/>
      <c r="DH88" s="992"/>
      <c r="DI88" s="992"/>
      <c r="DJ88" s="992"/>
      <c r="DK88" s="993"/>
      <c r="DL88" s="991"/>
      <c r="DM88" s="992"/>
      <c r="DN88" s="992"/>
      <c r="DO88" s="992"/>
      <c r="DP88" s="993"/>
      <c r="DQ88" s="991"/>
      <c r="DR88" s="992"/>
      <c r="DS88" s="992"/>
      <c r="DT88" s="992"/>
      <c r="DU88" s="993"/>
      <c r="DV88" s="980"/>
      <c r="DW88" s="981"/>
      <c r="DX88" s="981"/>
      <c r="DY88" s="981"/>
      <c r="DZ88" s="982"/>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80"/>
      <c r="BT89" s="981"/>
      <c r="BU89" s="981"/>
      <c r="BV89" s="981"/>
      <c r="BW89" s="981"/>
      <c r="BX89" s="981"/>
      <c r="BY89" s="981"/>
      <c r="BZ89" s="981"/>
      <c r="CA89" s="981"/>
      <c r="CB89" s="981"/>
      <c r="CC89" s="981"/>
      <c r="CD89" s="981"/>
      <c r="CE89" s="981"/>
      <c r="CF89" s="981"/>
      <c r="CG89" s="990"/>
      <c r="CH89" s="991"/>
      <c r="CI89" s="992"/>
      <c r="CJ89" s="992"/>
      <c r="CK89" s="992"/>
      <c r="CL89" s="993"/>
      <c r="CM89" s="991"/>
      <c r="CN89" s="992"/>
      <c r="CO89" s="992"/>
      <c r="CP89" s="992"/>
      <c r="CQ89" s="993"/>
      <c r="CR89" s="991"/>
      <c r="CS89" s="992"/>
      <c r="CT89" s="992"/>
      <c r="CU89" s="992"/>
      <c r="CV89" s="993"/>
      <c r="CW89" s="991"/>
      <c r="CX89" s="992"/>
      <c r="CY89" s="992"/>
      <c r="CZ89" s="992"/>
      <c r="DA89" s="993"/>
      <c r="DB89" s="991"/>
      <c r="DC89" s="992"/>
      <c r="DD89" s="992"/>
      <c r="DE89" s="992"/>
      <c r="DF89" s="993"/>
      <c r="DG89" s="991"/>
      <c r="DH89" s="992"/>
      <c r="DI89" s="992"/>
      <c r="DJ89" s="992"/>
      <c r="DK89" s="993"/>
      <c r="DL89" s="991"/>
      <c r="DM89" s="992"/>
      <c r="DN89" s="992"/>
      <c r="DO89" s="992"/>
      <c r="DP89" s="993"/>
      <c r="DQ89" s="991"/>
      <c r="DR89" s="992"/>
      <c r="DS89" s="992"/>
      <c r="DT89" s="992"/>
      <c r="DU89" s="993"/>
      <c r="DV89" s="980"/>
      <c r="DW89" s="981"/>
      <c r="DX89" s="981"/>
      <c r="DY89" s="981"/>
      <c r="DZ89" s="982"/>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80"/>
      <c r="BT90" s="981"/>
      <c r="BU90" s="981"/>
      <c r="BV90" s="981"/>
      <c r="BW90" s="981"/>
      <c r="BX90" s="981"/>
      <c r="BY90" s="981"/>
      <c r="BZ90" s="981"/>
      <c r="CA90" s="981"/>
      <c r="CB90" s="981"/>
      <c r="CC90" s="981"/>
      <c r="CD90" s="981"/>
      <c r="CE90" s="981"/>
      <c r="CF90" s="981"/>
      <c r="CG90" s="990"/>
      <c r="CH90" s="991"/>
      <c r="CI90" s="992"/>
      <c r="CJ90" s="992"/>
      <c r="CK90" s="992"/>
      <c r="CL90" s="993"/>
      <c r="CM90" s="991"/>
      <c r="CN90" s="992"/>
      <c r="CO90" s="992"/>
      <c r="CP90" s="992"/>
      <c r="CQ90" s="993"/>
      <c r="CR90" s="991"/>
      <c r="CS90" s="992"/>
      <c r="CT90" s="992"/>
      <c r="CU90" s="992"/>
      <c r="CV90" s="993"/>
      <c r="CW90" s="991"/>
      <c r="CX90" s="992"/>
      <c r="CY90" s="992"/>
      <c r="CZ90" s="992"/>
      <c r="DA90" s="993"/>
      <c r="DB90" s="991"/>
      <c r="DC90" s="992"/>
      <c r="DD90" s="992"/>
      <c r="DE90" s="992"/>
      <c r="DF90" s="993"/>
      <c r="DG90" s="991"/>
      <c r="DH90" s="992"/>
      <c r="DI90" s="992"/>
      <c r="DJ90" s="992"/>
      <c r="DK90" s="993"/>
      <c r="DL90" s="991"/>
      <c r="DM90" s="992"/>
      <c r="DN90" s="992"/>
      <c r="DO90" s="992"/>
      <c r="DP90" s="993"/>
      <c r="DQ90" s="991"/>
      <c r="DR90" s="992"/>
      <c r="DS90" s="992"/>
      <c r="DT90" s="992"/>
      <c r="DU90" s="993"/>
      <c r="DV90" s="980"/>
      <c r="DW90" s="981"/>
      <c r="DX90" s="981"/>
      <c r="DY90" s="981"/>
      <c r="DZ90" s="982"/>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80"/>
      <c r="BT91" s="981"/>
      <c r="BU91" s="981"/>
      <c r="BV91" s="981"/>
      <c r="BW91" s="981"/>
      <c r="BX91" s="981"/>
      <c r="BY91" s="981"/>
      <c r="BZ91" s="981"/>
      <c r="CA91" s="981"/>
      <c r="CB91" s="981"/>
      <c r="CC91" s="981"/>
      <c r="CD91" s="981"/>
      <c r="CE91" s="981"/>
      <c r="CF91" s="981"/>
      <c r="CG91" s="990"/>
      <c r="CH91" s="991"/>
      <c r="CI91" s="992"/>
      <c r="CJ91" s="992"/>
      <c r="CK91" s="992"/>
      <c r="CL91" s="993"/>
      <c r="CM91" s="991"/>
      <c r="CN91" s="992"/>
      <c r="CO91" s="992"/>
      <c r="CP91" s="992"/>
      <c r="CQ91" s="993"/>
      <c r="CR91" s="991"/>
      <c r="CS91" s="992"/>
      <c r="CT91" s="992"/>
      <c r="CU91" s="992"/>
      <c r="CV91" s="993"/>
      <c r="CW91" s="991"/>
      <c r="CX91" s="992"/>
      <c r="CY91" s="992"/>
      <c r="CZ91" s="992"/>
      <c r="DA91" s="993"/>
      <c r="DB91" s="991"/>
      <c r="DC91" s="992"/>
      <c r="DD91" s="992"/>
      <c r="DE91" s="992"/>
      <c r="DF91" s="993"/>
      <c r="DG91" s="991"/>
      <c r="DH91" s="992"/>
      <c r="DI91" s="992"/>
      <c r="DJ91" s="992"/>
      <c r="DK91" s="993"/>
      <c r="DL91" s="991"/>
      <c r="DM91" s="992"/>
      <c r="DN91" s="992"/>
      <c r="DO91" s="992"/>
      <c r="DP91" s="993"/>
      <c r="DQ91" s="991"/>
      <c r="DR91" s="992"/>
      <c r="DS91" s="992"/>
      <c r="DT91" s="992"/>
      <c r="DU91" s="993"/>
      <c r="DV91" s="980"/>
      <c r="DW91" s="981"/>
      <c r="DX91" s="981"/>
      <c r="DY91" s="981"/>
      <c r="DZ91" s="982"/>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80"/>
      <c r="BT92" s="981"/>
      <c r="BU92" s="981"/>
      <c r="BV92" s="981"/>
      <c r="BW92" s="981"/>
      <c r="BX92" s="981"/>
      <c r="BY92" s="981"/>
      <c r="BZ92" s="981"/>
      <c r="CA92" s="981"/>
      <c r="CB92" s="981"/>
      <c r="CC92" s="981"/>
      <c r="CD92" s="981"/>
      <c r="CE92" s="981"/>
      <c r="CF92" s="981"/>
      <c r="CG92" s="990"/>
      <c r="CH92" s="991"/>
      <c r="CI92" s="992"/>
      <c r="CJ92" s="992"/>
      <c r="CK92" s="992"/>
      <c r="CL92" s="993"/>
      <c r="CM92" s="991"/>
      <c r="CN92" s="992"/>
      <c r="CO92" s="992"/>
      <c r="CP92" s="992"/>
      <c r="CQ92" s="993"/>
      <c r="CR92" s="991"/>
      <c r="CS92" s="992"/>
      <c r="CT92" s="992"/>
      <c r="CU92" s="992"/>
      <c r="CV92" s="993"/>
      <c r="CW92" s="991"/>
      <c r="CX92" s="992"/>
      <c r="CY92" s="992"/>
      <c r="CZ92" s="992"/>
      <c r="DA92" s="993"/>
      <c r="DB92" s="991"/>
      <c r="DC92" s="992"/>
      <c r="DD92" s="992"/>
      <c r="DE92" s="992"/>
      <c r="DF92" s="993"/>
      <c r="DG92" s="991"/>
      <c r="DH92" s="992"/>
      <c r="DI92" s="992"/>
      <c r="DJ92" s="992"/>
      <c r="DK92" s="993"/>
      <c r="DL92" s="991"/>
      <c r="DM92" s="992"/>
      <c r="DN92" s="992"/>
      <c r="DO92" s="992"/>
      <c r="DP92" s="993"/>
      <c r="DQ92" s="991"/>
      <c r="DR92" s="992"/>
      <c r="DS92" s="992"/>
      <c r="DT92" s="992"/>
      <c r="DU92" s="993"/>
      <c r="DV92" s="980"/>
      <c r="DW92" s="981"/>
      <c r="DX92" s="981"/>
      <c r="DY92" s="981"/>
      <c r="DZ92" s="982"/>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80"/>
      <c r="BT93" s="981"/>
      <c r="BU93" s="981"/>
      <c r="BV93" s="981"/>
      <c r="BW93" s="981"/>
      <c r="BX93" s="981"/>
      <c r="BY93" s="981"/>
      <c r="BZ93" s="981"/>
      <c r="CA93" s="981"/>
      <c r="CB93" s="981"/>
      <c r="CC93" s="981"/>
      <c r="CD93" s="981"/>
      <c r="CE93" s="981"/>
      <c r="CF93" s="981"/>
      <c r="CG93" s="990"/>
      <c r="CH93" s="991"/>
      <c r="CI93" s="992"/>
      <c r="CJ93" s="992"/>
      <c r="CK93" s="992"/>
      <c r="CL93" s="993"/>
      <c r="CM93" s="991"/>
      <c r="CN93" s="992"/>
      <c r="CO93" s="992"/>
      <c r="CP93" s="992"/>
      <c r="CQ93" s="993"/>
      <c r="CR93" s="991"/>
      <c r="CS93" s="992"/>
      <c r="CT93" s="992"/>
      <c r="CU93" s="992"/>
      <c r="CV93" s="993"/>
      <c r="CW93" s="991"/>
      <c r="CX93" s="992"/>
      <c r="CY93" s="992"/>
      <c r="CZ93" s="992"/>
      <c r="DA93" s="993"/>
      <c r="DB93" s="991"/>
      <c r="DC93" s="992"/>
      <c r="DD93" s="992"/>
      <c r="DE93" s="992"/>
      <c r="DF93" s="993"/>
      <c r="DG93" s="991"/>
      <c r="DH93" s="992"/>
      <c r="DI93" s="992"/>
      <c r="DJ93" s="992"/>
      <c r="DK93" s="993"/>
      <c r="DL93" s="991"/>
      <c r="DM93" s="992"/>
      <c r="DN93" s="992"/>
      <c r="DO93" s="992"/>
      <c r="DP93" s="993"/>
      <c r="DQ93" s="991"/>
      <c r="DR93" s="992"/>
      <c r="DS93" s="992"/>
      <c r="DT93" s="992"/>
      <c r="DU93" s="993"/>
      <c r="DV93" s="980"/>
      <c r="DW93" s="981"/>
      <c r="DX93" s="981"/>
      <c r="DY93" s="981"/>
      <c r="DZ93" s="982"/>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80"/>
      <c r="BT94" s="981"/>
      <c r="BU94" s="981"/>
      <c r="BV94" s="981"/>
      <c r="BW94" s="981"/>
      <c r="BX94" s="981"/>
      <c r="BY94" s="981"/>
      <c r="BZ94" s="981"/>
      <c r="CA94" s="981"/>
      <c r="CB94" s="981"/>
      <c r="CC94" s="981"/>
      <c r="CD94" s="981"/>
      <c r="CE94" s="981"/>
      <c r="CF94" s="981"/>
      <c r="CG94" s="990"/>
      <c r="CH94" s="991"/>
      <c r="CI94" s="992"/>
      <c r="CJ94" s="992"/>
      <c r="CK94" s="992"/>
      <c r="CL94" s="993"/>
      <c r="CM94" s="991"/>
      <c r="CN94" s="992"/>
      <c r="CO94" s="992"/>
      <c r="CP94" s="992"/>
      <c r="CQ94" s="993"/>
      <c r="CR94" s="991"/>
      <c r="CS94" s="992"/>
      <c r="CT94" s="992"/>
      <c r="CU94" s="992"/>
      <c r="CV94" s="993"/>
      <c r="CW94" s="991"/>
      <c r="CX94" s="992"/>
      <c r="CY94" s="992"/>
      <c r="CZ94" s="992"/>
      <c r="DA94" s="993"/>
      <c r="DB94" s="991"/>
      <c r="DC94" s="992"/>
      <c r="DD94" s="992"/>
      <c r="DE94" s="992"/>
      <c r="DF94" s="993"/>
      <c r="DG94" s="991"/>
      <c r="DH94" s="992"/>
      <c r="DI94" s="992"/>
      <c r="DJ94" s="992"/>
      <c r="DK94" s="993"/>
      <c r="DL94" s="991"/>
      <c r="DM94" s="992"/>
      <c r="DN94" s="992"/>
      <c r="DO94" s="992"/>
      <c r="DP94" s="993"/>
      <c r="DQ94" s="991"/>
      <c r="DR94" s="992"/>
      <c r="DS94" s="992"/>
      <c r="DT94" s="992"/>
      <c r="DU94" s="993"/>
      <c r="DV94" s="980"/>
      <c r="DW94" s="981"/>
      <c r="DX94" s="981"/>
      <c r="DY94" s="981"/>
      <c r="DZ94" s="982"/>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80"/>
      <c r="BT95" s="981"/>
      <c r="BU95" s="981"/>
      <c r="BV95" s="981"/>
      <c r="BW95" s="981"/>
      <c r="BX95" s="981"/>
      <c r="BY95" s="981"/>
      <c r="BZ95" s="981"/>
      <c r="CA95" s="981"/>
      <c r="CB95" s="981"/>
      <c r="CC95" s="981"/>
      <c r="CD95" s="981"/>
      <c r="CE95" s="981"/>
      <c r="CF95" s="981"/>
      <c r="CG95" s="990"/>
      <c r="CH95" s="991"/>
      <c r="CI95" s="992"/>
      <c r="CJ95" s="992"/>
      <c r="CK95" s="992"/>
      <c r="CL95" s="993"/>
      <c r="CM95" s="991"/>
      <c r="CN95" s="992"/>
      <c r="CO95" s="992"/>
      <c r="CP95" s="992"/>
      <c r="CQ95" s="993"/>
      <c r="CR95" s="991"/>
      <c r="CS95" s="992"/>
      <c r="CT95" s="992"/>
      <c r="CU95" s="992"/>
      <c r="CV95" s="993"/>
      <c r="CW95" s="991"/>
      <c r="CX95" s="992"/>
      <c r="CY95" s="992"/>
      <c r="CZ95" s="992"/>
      <c r="DA95" s="993"/>
      <c r="DB95" s="991"/>
      <c r="DC95" s="992"/>
      <c r="DD95" s="992"/>
      <c r="DE95" s="992"/>
      <c r="DF95" s="993"/>
      <c r="DG95" s="991"/>
      <c r="DH95" s="992"/>
      <c r="DI95" s="992"/>
      <c r="DJ95" s="992"/>
      <c r="DK95" s="993"/>
      <c r="DL95" s="991"/>
      <c r="DM95" s="992"/>
      <c r="DN95" s="992"/>
      <c r="DO95" s="992"/>
      <c r="DP95" s="993"/>
      <c r="DQ95" s="991"/>
      <c r="DR95" s="992"/>
      <c r="DS95" s="992"/>
      <c r="DT95" s="992"/>
      <c r="DU95" s="993"/>
      <c r="DV95" s="980"/>
      <c r="DW95" s="981"/>
      <c r="DX95" s="981"/>
      <c r="DY95" s="981"/>
      <c r="DZ95" s="982"/>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80"/>
      <c r="BT96" s="981"/>
      <c r="BU96" s="981"/>
      <c r="BV96" s="981"/>
      <c r="BW96" s="981"/>
      <c r="BX96" s="981"/>
      <c r="BY96" s="981"/>
      <c r="BZ96" s="981"/>
      <c r="CA96" s="981"/>
      <c r="CB96" s="981"/>
      <c r="CC96" s="981"/>
      <c r="CD96" s="981"/>
      <c r="CE96" s="981"/>
      <c r="CF96" s="981"/>
      <c r="CG96" s="990"/>
      <c r="CH96" s="991"/>
      <c r="CI96" s="992"/>
      <c r="CJ96" s="992"/>
      <c r="CK96" s="992"/>
      <c r="CL96" s="993"/>
      <c r="CM96" s="991"/>
      <c r="CN96" s="992"/>
      <c r="CO96" s="992"/>
      <c r="CP96" s="992"/>
      <c r="CQ96" s="993"/>
      <c r="CR96" s="991"/>
      <c r="CS96" s="992"/>
      <c r="CT96" s="992"/>
      <c r="CU96" s="992"/>
      <c r="CV96" s="993"/>
      <c r="CW96" s="991"/>
      <c r="CX96" s="992"/>
      <c r="CY96" s="992"/>
      <c r="CZ96" s="992"/>
      <c r="DA96" s="993"/>
      <c r="DB96" s="991"/>
      <c r="DC96" s="992"/>
      <c r="DD96" s="992"/>
      <c r="DE96" s="992"/>
      <c r="DF96" s="993"/>
      <c r="DG96" s="991"/>
      <c r="DH96" s="992"/>
      <c r="DI96" s="992"/>
      <c r="DJ96" s="992"/>
      <c r="DK96" s="993"/>
      <c r="DL96" s="991"/>
      <c r="DM96" s="992"/>
      <c r="DN96" s="992"/>
      <c r="DO96" s="992"/>
      <c r="DP96" s="993"/>
      <c r="DQ96" s="991"/>
      <c r="DR96" s="992"/>
      <c r="DS96" s="992"/>
      <c r="DT96" s="992"/>
      <c r="DU96" s="993"/>
      <c r="DV96" s="980"/>
      <c r="DW96" s="981"/>
      <c r="DX96" s="981"/>
      <c r="DY96" s="981"/>
      <c r="DZ96" s="982"/>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80"/>
      <c r="BT97" s="981"/>
      <c r="BU97" s="981"/>
      <c r="BV97" s="981"/>
      <c r="BW97" s="981"/>
      <c r="BX97" s="981"/>
      <c r="BY97" s="981"/>
      <c r="BZ97" s="981"/>
      <c r="CA97" s="981"/>
      <c r="CB97" s="981"/>
      <c r="CC97" s="981"/>
      <c r="CD97" s="981"/>
      <c r="CE97" s="981"/>
      <c r="CF97" s="981"/>
      <c r="CG97" s="990"/>
      <c r="CH97" s="991"/>
      <c r="CI97" s="992"/>
      <c r="CJ97" s="992"/>
      <c r="CK97" s="992"/>
      <c r="CL97" s="993"/>
      <c r="CM97" s="991"/>
      <c r="CN97" s="992"/>
      <c r="CO97" s="992"/>
      <c r="CP97" s="992"/>
      <c r="CQ97" s="993"/>
      <c r="CR97" s="991"/>
      <c r="CS97" s="992"/>
      <c r="CT97" s="992"/>
      <c r="CU97" s="992"/>
      <c r="CV97" s="993"/>
      <c r="CW97" s="991"/>
      <c r="CX97" s="992"/>
      <c r="CY97" s="992"/>
      <c r="CZ97" s="992"/>
      <c r="DA97" s="993"/>
      <c r="DB97" s="991"/>
      <c r="DC97" s="992"/>
      <c r="DD97" s="992"/>
      <c r="DE97" s="992"/>
      <c r="DF97" s="993"/>
      <c r="DG97" s="991"/>
      <c r="DH97" s="992"/>
      <c r="DI97" s="992"/>
      <c r="DJ97" s="992"/>
      <c r="DK97" s="993"/>
      <c r="DL97" s="991"/>
      <c r="DM97" s="992"/>
      <c r="DN97" s="992"/>
      <c r="DO97" s="992"/>
      <c r="DP97" s="993"/>
      <c r="DQ97" s="991"/>
      <c r="DR97" s="992"/>
      <c r="DS97" s="992"/>
      <c r="DT97" s="992"/>
      <c r="DU97" s="993"/>
      <c r="DV97" s="980"/>
      <c r="DW97" s="981"/>
      <c r="DX97" s="981"/>
      <c r="DY97" s="981"/>
      <c r="DZ97" s="982"/>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80"/>
      <c r="BT98" s="981"/>
      <c r="BU98" s="981"/>
      <c r="BV98" s="981"/>
      <c r="BW98" s="981"/>
      <c r="BX98" s="981"/>
      <c r="BY98" s="981"/>
      <c r="BZ98" s="981"/>
      <c r="CA98" s="981"/>
      <c r="CB98" s="981"/>
      <c r="CC98" s="981"/>
      <c r="CD98" s="981"/>
      <c r="CE98" s="981"/>
      <c r="CF98" s="981"/>
      <c r="CG98" s="990"/>
      <c r="CH98" s="991"/>
      <c r="CI98" s="992"/>
      <c r="CJ98" s="992"/>
      <c r="CK98" s="992"/>
      <c r="CL98" s="993"/>
      <c r="CM98" s="991"/>
      <c r="CN98" s="992"/>
      <c r="CO98" s="992"/>
      <c r="CP98" s="992"/>
      <c r="CQ98" s="993"/>
      <c r="CR98" s="991"/>
      <c r="CS98" s="992"/>
      <c r="CT98" s="992"/>
      <c r="CU98" s="992"/>
      <c r="CV98" s="993"/>
      <c r="CW98" s="991"/>
      <c r="CX98" s="992"/>
      <c r="CY98" s="992"/>
      <c r="CZ98" s="992"/>
      <c r="DA98" s="993"/>
      <c r="DB98" s="991"/>
      <c r="DC98" s="992"/>
      <c r="DD98" s="992"/>
      <c r="DE98" s="992"/>
      <c r="DF98" s="993"/>
      <c r="DG98" s="991"/>
      <c r="DH98" s="992"/>
      <c r="DI98" s="992"/>
      <c r="DJ98" s="992"/>
      <c r="DK98" s="993"/>
      <c r="DL98" s="991"/>
      <c r="DM98" s="992"/>
      <c r="DN98" s="992"/>
      <c r="DO98" s="992"/>
      <c r="DP98" s="993"/>
      <c r="DQ98" s="991"/>
      <c r="DR98" s="992"/>
      <c r="DS98" s="992"/>
      <c r="DT98" s="992"/>
      <c r="DU98" s="993"/>
      <c r="DV98" s="980"/>
      <c r="DW98" s="981"/>
      <c r="DX98" s="981"/>
      <c r="DY98" s="981"/>
      <c r="DZ98" s="982"/>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80"/>
      <c r="BT99" s="981"/>
      <c r="BU99" s="981"/>
      <c r="BV99" s="981"/>
      <c r="BW99" s="981"/>
      <c r="BX99" s="981"/>
      <c r="BY99" s="981"/>
      <c r="BZ99" s="981"/>
      <c r="CA99" s="981"/>
      <c r="CB99" s="981"/>
      <c r="CC99" s="981"/>
      <c r="CD99" s="981"/>
      <c r="CE99" s="981"/>
      <c r="CF99" s="981"/>
      <c r="CG99" s="990"/>
      <c r="CH99" s="991"/>
      <c r="CI99" s="992"/>
      <c r="CJ99" s="992"/>
      <c r="CK99" s="992"/>
      <c r="CL99" s="993"/>
      <c r="CM99" s="991"/>
      <c r="CN99" s="992"/>
      <c r="CO99" s="992"/>
      <c r="CP99" s="992"/>
      <c r="CQ99" s="993"/>
      <c r="CR99" s="991"/>
      <c r="CS99" s="992"/>
      <c r="CT99" s="992"/>
      <c r="CU99" s="992"/>
      <c r="CV99" s="993"/>
      <c r="CW99" s="991"/>
      <c r="CX99" s="992"/>
      <c r="CY99" s="992"/>
      <c r="CZ99" s="992"/>
      <c r="DA99" s="993"/>
      <c r="DB99" s="991"/>
      <c r="DC99" s="992"/>
      <c r="DD99" s="992"/>
      <c r="DE99" s="992"/>
      <c r="DF99" s="993"/>
      <c r="DG99" s="991"/>
      <c r="DH99" s="992"/>
      <c r="DI99" s="992"/>
      <c r="DJ99" s="992"/>
      <c r="DK99" s="993"/>
      <c r="DL99" s="991"/>
      <c r="DM99" s="992"/>
      <c r="DN99" s="992"/>
      <c r="DO99" s="992"/>
      <c r="DP99" s="993"/>
      <c r="DQ99" s="991"/>
      <c r="DR99" s="992"/>
      <c r="DS99" s="992"/>
      <c r="DT99" s="992"/>
      <c r="DU99" s="993"/>
      <c r="DV99" s="980"/>
      <c r="DW99" s="981"/>
      <c r="DX99" s="981"/>
      <c r="DY99" s="981"/>
      <c r="DZ99" s="982"/>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80"/>
      <c r="BT100" s="981"/>
      <c r="BU100" s="981"/>
      <c r="BV100" s="981"/>
      <c r="BW100" s="981"/>
      <c r="BX100" s="981"/>
      <c r="BY100" s="981"/>
      <c r="BZ100" s="981"/>
      <c r="CA100" s="981"/>
      <c r="CB100" s="981"/>
      <c r="CC100" s="981"/>
      <c r="CD100" s="981"/>
      <c r="CE100" s="981"/>
      <c r="CF100" s="981"/>
      <c r="CG100" s="990"/>
      <c r="CH100" s="991"/>
      <c r="CI100" s="992"/>
      <c r="CJ100" s="992"/>
      <c r="CK100" s="992"/>
      <c r="CL100" s="993"/>
      <c r="CM100" s="991"/>
      <c r="CN100" s="992"/>
      <c r="CO100" s="992"/>
      <c r="CP100" s="992"/>
      <c r="CQ100" s="993"/>
      <c r="CR100" s="991"/>
      <c r="CS100" s="992"/>
      <c r="CT100" s="992"/>
      <c r="CU100" s="992"/>
      <c r="CV100" s="993"/>
      <c r="CW100" s="991"/>
      <c r="CX100" s="992"/>
      <c r="CY100" s="992"/>
      <c r="CZ100" s="992"/>
      <c r="DA100" s="993"/>
      <c r="DB100" s="991"/>
      <c r="DC100" s="992"/>
      <c r="DD100" s="992"/>
      <c r="DE100" s="992"/>
      <c r="DF100" s="993"/>
      <c r="DG100" s="991"/>
      <c r="DH100" s="992"/>
      <c r="DI100" s="992"/>
      <c r="DJ100" s="992"/>
      <c r="DK100" s="993"/>
      <c r="DL100" s="991"/>
      <c r="DM100" s="992"/>
      <c r="DN100" s="992"/>
      <c r="DO100" s="992"/>
      <c r="DP100" s="993"/>
      <c r="DQ100" s="991"/>
      <c r="DR100" s="992"/>
      <c r="DS100" s="992"/>
      <c r="DT100" s="992"/>
      <c r="DU100" s="993"/>
      <c r="DV100" s="980"/>
      <c r="DW100" s="981"/>
      <c r="DX100" s="981"/>
      <c r="DY100" s="981"/>
      <c r="DZ100" s="982"/>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80"/>
      <c r="BT101" s="981"/>
      <c r="BU101" s="981"/>
      <c r="BV101" s="981"/>
      <c r="BW101" s="981"/>
      <c r="BX101" s="981"/>
      <c r="BY101" s="981"/>
      <c r="BZ101" s="981"/>
      <c r="CA101" s="981"/>
      <c r="CB101" s="981"/>
      <c r="CC101" s="981"/>
      <c r="CD101" s="981"/>
      <c r="CE101" s="981"/>
      <c r="CF101" s="981"/>
      <c r="CG101" s="990"/>
      <c r="CH101" s="991"/>
      <c r="CI101" s="992"/>
      <c r="CJ101" s="992"/>
      <c r="CK101" s="992"/>
      <c r="CL101" s="993"/>
      <c r="CM101" s="991"/>
      <c r="CN101" s="992"/>
      <c r="CO101" s="992"/>
      <c r="CP101" s="992"/>
      <c r="CQ101" s="993"/>
      <c r="CR101" s="991"/>
      <c r="CS101" s="992"/>
      <c r="CT101" s="992"/>
      <c r="CU101" s="992"/>
      <c r="CV101" s="993"/>
      <c r="CW101" s="991"/>
      <c r="CX101" s="992"/>
      <c r="CY101" s="992"/>
      <c r="CZ101" s="992"/>
      <c r="DA101" s="993"/>
      <c r="DB101" s="991"/>
      <c r="DC101" s="992"/>
      <c r="DD101" s="992"/>
      <c r="DE101" s="992"/>
      <c r="DF101" s="993"/>
      <c r="DG101" s="991"/>
      <c r="DH101" s="992"/>
      <c r="DI101" s="992"/>
      <c r="DJ101" s="992"/>
      <c r="DK101" s="993"/>
      <c r="DL101" s="991"/>
      <c r="DM101" s="992"/>
      <c r="DN101" s="992"/>
      <c r="DO101" s="992"/>
      <c r="DP101" s="993"/>
      <c r="DQ101" s="991"/>
      <c r="DR101" s="992"/>
      <c r="DS101" s="992"/>
      <c r="DT101" s="992"/>
      <c r="DU101" s="993"/>
      <c r="DV101" s="980"/>
      <c r="DW101" s="981"/>
      <c r="DX101" s="981"/>
      <c r="DY101" s="981"/>
      <c r="DZ101" s="982"/>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378</v>
      </c>
      <c r="BR102" s="972" t="s">
        <v>401</v>
      </c>
      <c r="BS102" s="973"/>
      <c r="BT102" s="973"/>
      <c r="BU102" s="973"/>
      <c r="BV102" s="973"/>
      <c r="BW102" s="973"/>
      <c r="BX102" s="973"/>
      <c r="BY102" s="973"/>
      <c r="BZ102" s="973"/>
      <c r="CA102" s="973"/>
      <c r="CB102" s="973"/>
      <c r="CC102" s="973"/>
      <c r="CD102" s="973"/>
      <c r="CE102" s="973"/>
      <c r="CF102" s="973"/>
      <c r="CG102" s="983"/>
      <c r="CH102" s="984"/>
      <c r="CI102" s="985"/>
      <c r="CJ102" s="985"/>
      <c r="CK102" s="985"/>
      <c r="CL102" s="986"/>
      <c r="CM102" s="984"/>
      <c r="CN102" s="985"/>
      <c r="CO102" s="985"/>
      <c r="CP102" s="985"/>
      <c r="CQ102" s="986"/>
      <c r="CR102" s="987"/>
      <c r="CS102" s="988"/>
      <c r="CT102" s="988"/>
      <c r="CU102" s="988"/>
      <c r="CV102" s="989"/>
      <c r="CW102" s="987"/>
      <c r="CX102" s="988"/>
      <c r="CY102" s="988"/>
      <c r="CZ102" s="988"/>
      <c r="DA102" s="989"/>
      <c r="DB102" s="987"/>
      <c r="DC102" s="988"/>
      <c r="DD102" s="988"/>
      <c r="DE102" s="988"/>
      <c r="DF102" s="989"/>
      <c r="DG102" s="987"/>
      <c r="DH102" s="988"/>
      <c r="DI102" s="988"/>
      <c r="DJ102" s="988"/>
      <c r="DK102" s="989"/>
      <c r="DL102" s="987"/>
      <c r="DM102" s="988"/>
      <c r="DN102" s="988"/>
      <c r="DO102" s="988"/>
      <c r="DP102" s="989"/>
      <c r="DQ102" s="987"/>
      <c r="DR102" s="988"/>
      <c r="DS102" s="988"/>
      <c r="DT102" s="988"/>
      <c r="DU102" s="989"/>
      <c r="DV102" s="972"/>
      <c r="DW102" s="973"/>
      <c r="DX102" s="973"/>
      <c r="DY102" s="973"/>
      <c r="DZ102" s="974"/>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75" t="s">
        <v>402</v>
      </c>
      <c r="BR103" s="975"/>
      <c r="BS103" s="975"/>
      <c r="BT103" s="975"/>
      <c r="BU103" s="975"/>
      <c r="BV103" s="975"/>
      <c r="BW103" s="975"/>
      <c r="BX103" s="975"/>
      <c r="BY103" s="975"/>
      <c r="BZ103" s="975"/>
      <c r="CA103" s="975"/>
      <c r="CB103" s="975"/>
      <c r="CC103" s="975"/>
      <c r="CD103" s="975"/>
      <c r="CE103" s="975"/>
      <c r="CF103" s="975"/>
      <c r="CG103" s="975"/>
      <c r="CH103" s="975"/>
      <c r="CI103" s="975"/>
      <c r="CJ103" s="975"/>
      <c r="CK103" s="975"/>
      <c r="CL103" s="975"/>
      <c r="CM103" s="975"/>
      <c r="CN103" s="975"/>
      <c r="CO103" s="975"/>
      <c r="CP103" s="975"/>
      <c r="CQ103" s="975"/>
      <c r="CR103" s="975"/>
      <c r="CS103" s="975"/>
      <c r="CT103" s="975"/>
      <c r="CU103" s="975"/>
      <c r="CV103" s="975"/>
      <c r="CW103" s="975"/>
      <c r="CX103" s="975"/>
      <c r="CY103" s="975"/>
      <c r="CZ103" s="975"/>
      <c r="DA103" s="975"/>
      <c r="DB103" s="975"/>
      <c r="DC103" s="975"/>
      <c r="DD103" s="975"/>
      <c r="DE103" s="975"/>
      <c r="DF103" s="975"/>
      <c r="DG103" s="975"/>
      <c r="DH103" s="975"/>
      <c r="DI103" s="975"/>
      <c r="DJ103" s="975"/>
      <c r="DK103" s="975"/>
      <c r="DL103" s="975"/>
      <c r="DM103" s="975"/>
      <c r="DN103" s="975"/>
      <c r="DO103" s="975"/>
      <c r="DP103" s="975"/>
      <c r="DQ103" s="975"/>
      <c r="DR103" s="975"/>
      <c r="DS103" s="975"/>
      <c r="DT103" s="975"/>
      <c r="DU103" s="975"/>
      <c r="DV103" s="975"/>
      <c r="DW103" s="975"/>
      <c r="DX103" s="975"/>
      <c r="DY103" s="975"/>
      <c r="DZ103" s="975"/>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76" t="s">
        <v>403</v>
      </c>
      <c r="BR104" s="976"/>
      <c r="BS104" s="976"/>
      <c r="BT104" s="976"/>
      <c r="BU104" s="976"/>
      <c r="BV104" s="976"/>
      <c r="BW104" s="976"/>
      <c r="BX104" s="976"/>
      <c r="BY104" s="976"/>
      <c r="BZ104" s="976"/>
      <c r="CA104" s="976"/>
      <c r="CB104" s="976"/>
      <c r="CC104" s="976"/>
      <c r="CD104" s="976"/>
      <c r="CE104" s="976"/>
      <c r="CF104" s="976"/>
      <c r="CG104" s="976"/>
      <c r="CH104" s="976"/>
      <c r="CI104" s="976"/>
      <c r="CJ104" s="976"/>
      <c r="CK104" s="976"/>
      <c r="CL104" s="976"/>
      <c r="CM104" s="976"/>
      <c r="CN104" s="976"/>
      <c r="CO104" s="976"/>
      <c r="CP104" s="976"/>
      <c r="CQ104" s="976"/>
      <c r="CR104" s="976"/>
      <c r="CS104" s="976"/>
      <c r="CT104" s="976"/>
      <c r="CU104" s="976"/>
      <c r="CV104" s="976"/>
      <c r="CW104" s="976"/>
      <c r="CX104" s="976"/>
      <c r="CY104" s="976"/>
      <c r="CZ104" s="976"/>
      <c r="DA104" s="976"/>
      <c r="DB104" s="976"/>
      <c r="DC104" s="976"/>
      <c r="DD104" s="976"/>
      <c r="DE104" s="976"/>
      <c r="DF104" s="976"/>
      <c r="DG104" s="976"/>
      <c r="DH104" s="976"/>
      <c r="DI104" s="976"/>
      <c r="DJ104" s="976"/>
      <c r="DK104" s="976"/>
      <c r="DL104" s="976"/>
      <c r="DM104" s="976"/>
      <c r="DN104" s="976"/>
      <c r="DO104" s="976"/>
      <c r="DP104" s="976"/>
      <c r="DQ104" s="976"/>
      <c r="DR104" s="976"/>
      <c r="DS104" s="976"/>
      <c r="DT104" s="976"/>
      <c r="DU104" s="976"/>
      <c r="DV104" s="976"/>
      <c r="DW104" s="976"/>
      <c r="DX104" s="976"/>
      <c r="DY104" s="976"/>
      <c r="DZ104" s="976"/>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77" t="s">
        <v>406</v>
      </c>
      <c r="B108" s="978"/>
      <c r="C108" s="978"/>
      <c r="D108" s="978"/>
      <c r="E108" s="978"/>
      <c r="F108" s="978"/>
      <c r="G108" s="978"/>
      <c r="H108" s="978"/>
      <c r="I108" s="978"/>
      <c r="J108" s="978"/>
      <c r="K108" s="978"/>
      <c r="L108" s="978"/>
      <c r="M108" s="978"/>
      <c r="N108" s="978"/>
      <c r="O108" s="978"/>
      <c r="P108" s="978"/>
      <c r="Q108" s="978"/>
      <c r="R108" s="978"/>
      <c r="S108" s="978"/>
      <c r="T108" s="978"/>
      <c r="U108" s="978"/>
      <c r="V108" s="978"/>
      <c r="W108" s="978"/>
      <c r="X108" s="978"/>
      <c r="Y108" s="978"/>
      <c r="Z108" s="978"/>
      <c r="AA108" s="978"/>
      <c r="AB108" s="978"/>
      <c r="AC108" s="978"/>
      <c r="AD108" s="978"/>
      <c r="AE108" s="978"/>
      <c r="AF108" s="978"/>
      <c r="AG108" s="978"/>
      <c r="AH108" s="978"/>
      <c r="AI108" s="978"/>
      <c r="AJ108" s="978"/>
      <c r="AK108" s="978"/>
      <c r="AL108" s="978"/>
      <c r="AM108" s="978"/>
      <c r="AN108" s="978"/>
      <c r="AO108" s="978"/>
      <c r="AP108" s="978"/>
      <c r="AQ108" s="978"/>
      <c r="AR108" s="978"/>
      <c r="AS108" s="978"/>
      <c r="AT108" s="979"/>
      <c r="AU108" s="977" t="s">
        <v>407</v>
      </c>
      <c r="AV108" s="978"/>
      <c r="AW108" s="978"/>
      <c r="AX108" s="978"/>
      <c r="AY108" s="978"/>
      <c r="AZ108" s="978"/>
      <c r="BA108" s="978"/>
      <c r="BB108" s="978"/>
      <c r="BC108" s="978"/>
      <c r="BD108" s="978"/>
      <c r="BE108" s="978"/>
      <c r="BF108" s="978"/>
      <c r="BG108" s="978"/>
      <c r="BH108" s="978"/>
      <c r="BI108" s="978"/>
      <c r="BJ108" s="978"/>
      <c r="BK108" s="978"/>
      <c r="BL108" s="978"/>
      <c r="BM108" s="978"/>
      <c r="BN108" s="978"/>
      <c r="BO108" s="978"/>
      <c r="BP108" s="978"/>
      <c r="BQ108" s="978"/>
      <c r="BR108" s="978"/>
      <c r="BS108" s="978"/>
      <c r="BT108" s="978"/>
      <c r="BU108" s="978"/>
      <c r="BV108" s="978"/>
      <c r="BW108" s="978"/>
      <c r="BX108" s="978"/>
      <c r="BY108" s="978"/>
      <c r="BZ108" s="978"/>
      <c r="CA108" s="978"/>
      <c r="CB108" s="978"/>
      <c r="CC108" s="978"/>
      <c r="CD108" s="978"/>
      <c r="CE108" s="978"/>
      <c r="CF108" s="978"/>
      <c r="CG108" s="978"/>
      <c r="CH108" s="978"/>
      <c r="CI108" s="978"/>
      <c r="CJ108" s="978"/>
      <c r="CK108" s="978"/>
      <c r="CL108" s="978"/>
      <c r="CM108" s="978"/>
      <c r="CN108" s="978"/>
      <c r="CO108" s="978"/>
      <c r="CP108" s="978"/>
      <c r="CQ108" s="978"/>
      <c r="CR108" s="978"/>
      <c r="CS108" s="978"/>
      <c r="CT108" s="978"/>
      <c r="CU108" s="978"/>
      <c r="CV108" s="978"/>
      <c r="CW108" s="978"/>
      <c r="CX108" s="978"/>
      <c r="CY108" s="978"/>
      <c r="CZ108" s="978"/>
      <c r="DA108" s="978"/>
      <c r="DB108" s="978"/>
      <c r="DC108" s="978"/>
      <c r="DD108" s="978"/>
      <c r="DE108" s="978"/>
      <c r="DF108" s="978"/>
      <c r="DG108" s="978"/>
      <c r="DH108" s="978"/>
      <c r="DI108" s="978"/>
      <c r="DJ108" s="978"/>
      <c r="DK108" s="978"/>
      <c r="DL108" s="978"/>
      <c r="DM108" s="978"/>
      <c r="DN108" s="978"/>
      <c r="DO108" s="978"/>
      <c r="DP108" s="978"/>
      <c r="DQ108" s="978"/>
      <c r="DR108" s="978"/>
      <c r="DS108" s="978"/>
      <c r="DT108" s="978"/>
      <c r="DU108" s="978"/>
      <c r="DV108" s="978"/>
      <c r="DW108" s="978"/>
      <c r="DX108" s="978"/>
      <c r="DY108" s="978"/>
      <c r="DZ108" s="979"/>
    </row>
    <row r="109" spans="1:131" s="212" customFormat="1" ht="26.25" customHeight="1" x14ac:dyDescent="0.2">
      <c r="A109" s="930" t="s">
        <v>408</v>
      </c>
      <c r="B109" s="931"/>
      <c r="C109" s="931"/>
      <c r="D109" s="931"/>
      <c r="E109" s="931"/>
      <c r="F109" s="931"/>
      <c r="G109" s="931"/>
      <c r="H109" s="931"/>
      <c r="I109" s="931"/>
      <c r="J109" s="931"/>
      <c r="K109" s="931"/>
      <c r="L109" s="931"/>
      <c r="M109" s="931"/>
      <c r="N109" s="931"/>
      <c r="O109" s="931"/>
      <c r="P109" s="931"/>
      <c r="Q109" s="931"/>
      <c r="R109" s="931"/>
      <c r="S109" s="931"/>
      <c r="T109" s="931"/>
      <c r="U109" s="931"/>
      <c r="V109" s="931"/>
      <c r="W109" s="931"/>
      <c r="X109" s="931"/>
      <c r="Y109" s="931"/>
      <c r="Z109" s="932"/>
      <c r="AA109" s="933" t="s">
        <v>409</v>
      </c>
      <c r="AB109" s="931"/>
      <c r="AC109" s="931"/>
      <c r="AD109" s="931"/>
      <c r="AE109" s="932"/>
      <c r="AF109" s="933" t="s">
        <v>410</v>
      </c>
      <c r="AG109" s="931"/>
      <c r="AH109" s="931"/>
      <c r="AI109" s="931"/>
      <c r="AJ109" s="932"/>
      <c r="AK109" s="933" t="s">
        <v>295</v>
      </c>
      <c r="AL109" s="931"/>
      <c r="AM109" s="931"/>
      <c r="AN109" s="931"/>
      <c r="AO109" s="932"/>
      <c r="AP109" s="933" t="s">
        <v>411</v>
      </c>
      <c r="AQ109" s="931"/>
      <c r="AR109" s="931"/>
      <c r="AS109" s="931"/>
      <c r="AT109" s="964"/>
      <c r="AU109" s="930" t="s">
        <v>408</v>
      </c>
      <c r="AV109" s="931"/>
      <c r="AW109" s="931"/>
      <c r="AX109" s="931"/>
      <c r="AY109" s="931"/>
      <c r="AZ109" s="931"/>
      <c r="BA109" s="931"/>
      <c r="BB109" s="931"/>
      <c r="BC109" s="931"/>
      <c r="BD109" s="931"/>
      <c r="BE109" s="931"/>
      <c r="BF109" s="931"/>
      <c r="BG109" s="931"/>
      <c r="BH109" s="931"/>
      <c r="BI109" s="931"/>
      <c r="BJ109" s="931"/>
      <c r="BK109" s="931"/>
      <c r="BL109" s="931"/>
      <c r="BM109" s="931"/>
      <c r="BN109" s="931"/>
      <c r="BO109" s="931"/>
      <c r="BP109" s="932"/>
      <c r="BQ109" s="933" t="s">
        <v>409</v>
      </c>
      <c r="BR109" s="931"/>
      <c r="BS109" s="931"/>
      <c r="BT109" s="931"/>
      <c r="BU109" s="932"/>
      <c r="BV109" s="933" t="s">
        <v>410</v>
      </c>
      <c r="BW109" s="931"/>
      <c r="BX109" s="931"/>
      <c r="BY109" s="931"/>
      <c r="BZ109" s="932"/>
      <c r="CA109" s="933" t="s">
        <v>295</v>
      </c>
      <c r="CB109" s="931"/>
      <c r="CC109" s="931"/>
      <c r="CD109" s="931"/>
      <c r="CE109" s="932"/>
      <c r="CF109" s="971" t="s">
        <v>411</v>
      </c>
      <c r="CG109" s="971"/>
      <c r="CH109" s="971"/>
      <c r="CI109" s="971"/>
      <c r="CJ109" s="971"/>
      <c r="CK109" s="933" t="s">
        <v>412</v>
      </c>
      <c r="CL109" s="931"/>
      <c r="CM109" s="931"/>
      <c r="CN109" s="931"/>
      <c r="CO109" s="931"/>
      <c r="CP109" s="931"/>
      <c r="CQ109" s="931"/>
      <c r="CR109" s="931"/>
      <c r="CS109" s="931"/>
      <c r="CT109" s="931"/>
      <c r="CU109" s="931"/>
      <c r="CV109" s="931"/>
      <c r="CW109" s="931"/>
      <c r="CX109" s="931"/>
      <c r="CY109" s="931"/>
      <c r="CZ109" s="931"/>
      <c r="DA109" s="931"/>
      <c r="DB109" s="931"/>
      <c r="DC109" s="931"/>
      <c r="DD109" s="931"/>
      <c r="DE109" s="931"/>
      <c r="DF109" s="932"/>
      <c r="DG109" s="933" t="s">
        <v>409</v>
      </c>
      <c r="DH109" s="931"/>
      <c r="DI109" s="931"/>
      <c r="DJ109" s="931"/>
      <c r="DK109" s="932"/>
      <c r="DL109" s="933" t="s">
        <v>410</v>
      </c>
      <c r="DM109" s="931"/>
      <c r="DN109" s="931"/>
      <c r="DO109" s="931"/>
      <c r="DP109" s="932"/>
      <c r="DQ109" s="933" t="s">
        <v>295</v>
      </c>
      <c r="DR109" s="931"/>
      <c r="DS109" s="931"/>
      <c r="DT109" s="931"/>
      <c r="DU109" s="932"/>
      <c r="DV109" s="933" t="s">
        <v>411</v>
      </c>
      <c r="DW109" s="931"/>
      <c r="DX109" s="931"/>
      <c r="DY109" s="931"/>
      <c r="DZ109" s="964"/>
    </row>
    <row r="110" spans="1:131" s="212" customFormat="1" ht="26.25" customHeight="1" x14ac:dyDescent="0.2">
      <c r="A110" s="842" t="s">
        <v>413</v>
      </c>
      <c r="B110" s="843"/>
      <c r="C110" s="843"/>
      <c r="D110" s="843"/>
      <c r="E110" s="843"/>
      <c r="F110" s="843"/>
      <c r="G110" s="843"/>
      <c r="H110" s="843"/>
      <c r="I110" s="843"/>
      <c r="J110" s="843"/>
      <c r="K110" s="843"/>
      <c r="L110" s="843"/>
      <c r="M110" s="843"/>
      <c r="N110" s="843"/>
      <c r="O110" s="843"/>
      <c r="P110" s="843"/>
      <c r="Q110" s="843"/>
      <c r="R110" s="843"/>
      <c r="S110" s="843"/>
      <c r="T110" s="843"/>
      <c r="U110" s="843"/>
      <c r="V110" s="843"/>
      <c r="W110" s="843"/>
      <c r="X110" s="843"/>
      <c r="Y110" s="843"/>
      <c r="Z110" s="844"/>
      <c r="AA110" s="923">
        <v>737437</v>
      </c>
      <c r="AB110" s="924"/>
      <c r="AC110" s="924"/>
      <c r="AD110" s="924"/>
      <c r="AE110" s="925"/>
      <c r="AF110" s="926">
        <v>711918</v>
      </c>
      <c r="AG110" s="924"/>
      <c r="AH110" s="924"/>
      <c r="AI110" s="924"/>
      <c r="AJ110" s="925"/>
      <c r="AK110" s="926">
        <v>692889</v>
      </c>
      <c r="AL110" s="924"/>
      <c r="AM110" s="924"/>
      <c r="AN110" s="924"/>
      <c r="AO110" s="925"/>
      <c r="AP110" s="927">
        <v>9.3000000000000007</v>
      </c>
      <c r="AQ110" s="928"/>
      <c r="AR110" s="928"/>
      <c r="AS110" s="928"/>
      <c r="AT110" s="929"/>
      <c r="AU110" s="965" t="s">
        <v>69</v>
      </c>
      <c r="AV110" s="966"/>
      <c r="AW110" s="966"/>
      <c r="AX110" s="966"/>
      <c r="AY110" s="966"/>
      <c r="AZ110" s="895" t="s">
        <v>414</v>
      </c>
      <c r="BA110" s="843"/>
      <c r="BB110" s="843"/>
      <c r="BC110" s="843"/>
      <c r="BD110" s="843"/>
      <c r="BE110" s="843"/>
      <c r="BF110" s="843"/>
      <c r="BG110" s="843"/>
      <c r="BH110" s="843"/>
      <c r="BI110" s="843"/>
      <c r="BJ110" s="843"/>
      <c r="BK110" s="843"/>
      <c r="BL110" s="843"/>
      <c r="BM110" s="843"/>
      <c r="BN110" s="843"/>
      <c r="BO110" s="843"/>
      <c r="BP110" s="844"/>
      <c r="BQ110" s="896">
        <v>7047637</v>
      </c>
      <c r="BR110" s="877"/>
      <c r="BS110" s="877"/>
      <c r="BT110" s="877"/>
      <c r="BU110" s="877"/>
      <c r="BV110" s="877">
        <v>6513419</v>
      </c>
      <c r="BW110" s="877"/>
      <c r="BX110" s="877"/>
      <c r="BY110" s="877"/>
      <c r="BZ110" s="877"/>
      <c r="CA110" s="877">
        <v>6110901</v>
      </c>
      <c r="CB110" s="877"/>
      <c r="CC110" s="877"/>
      <c r="CD110" s="877"/>
      <c r="CE110" s="877"/>
      <c r="CF110" s="901">
        <v>81.900000000000006</v>
      </c>
      <c r="CG110" s="902"/>
      <c r="CH110" s="902"/>
      <c r="CI110" s="902"/>
      <c r="CJ110" s="902"/>
      <c r="CK110" s="961" t="s">
        <v>415</v>
      </c>
      <c r="CL110" s="854"/>
      <c r="CM110" s="895" t="s">
        <v>416</v>
      </c>
      <c r="CN110" s="843"/>
      <c r="CO110" s="843"/>
      <c r="CP110" s="843"/>
      <c r="CQ110" s="843"/>
      <c r="CR110" s="843"/>
      <c r="CS110" s="843"/>
      <c r="CT110" s="843"/>
      <c r="CU110" s="843"/>
      <c r="CV110" s="843"/>
      <c r="CW110" s="843"/>
      <c r="CX110" s="843"/>
      <c r="CY110" s="843"/>
      <c r="CZ110" s="843"/>
      <c r="DA110" s="843"/>
      <c r="DB110" s="843"/>
      <c r="DC110" s="843"/>
      <c r="DD110" s="843"/>
      <c r="DE110" s="843"/>
      <c r="DF110" s="844"/>
      <c r="DG110" s="896" t="s">
        <v>122</v>
      </c>
      <c r="DH110" s="877"/>
      <c r="DI110" s="877"/>
      <c r="DJ110" s="877"/>
      <c r="DK110" s="877"/>
      <c r="DL110" s="877" t="s">
        <v>122</v>
      </c>
      <c r="DM110" s="877"/>
      <c r="DN110" s="877"/>
      <c r="DO110" s="877"/>
      <c r="DP110" s="877"/>
      <c r="DQ110" s="877" t="s">
        <v>122</v>
      </c>
      <c r="DR110" s="877"/>
      <c r="DS110" s="877"/>
      <c r="DT110" s="877"/>
      <c r="DU110" s="877"/>
      <c r="DV110" s="878" t="s">
        <v>122</v>
      </c>
      <c r="DW110" s="878"/>
      <c r="DX110" s="878"/>
      <c r="DY110" s="878"/>
      <c r="DZ110" s="879"/>
    </row>
    <row r="111" spans="1:131" s="212" customFormat="1" ht="26.25" customHeight="1" x14ac:dyDescent="0.2">
      <c r="A111" s="809" t="s">
        <v>417</v>
      </c>
      <c r="B111" s="810"/>
      <c r="C111" s="810"/>
      <c r="D111" s="810"/>
      <c r="E111" s="810"/>
      <c r="F111" s="810"/>
      <c r="G111" s="810"/>
      <c r="H111" s="810"/>
      <c r="I111" s="810"/>
      <c r="J111" s="810"/>
      <c r="K111" s="810"/>
      <c r="L111" s="810"/>
      <c r="M111" s="810"/>
      <c r="N111" s="810"/>
      <c r="O111" s="810"/>
      <c r="P111" s="810"/>
      <c r="Q111" s="810"/>
      <c r="R111" s="810"/>
      <c r="S111" s="810"/>
      <c r="T111" s="810"/>
      <c r="U111" s="810"/>
      <c r="V111" s="810"/>
      <c r="W111" s="810"/>
      <c r="X111" s="810"/>
      <c r="Y111" s="810"/>
      <c r="Z111" s="960"/>
      <c r="AA111" s="953" t="s">
        <v>122</v>
      </c>
      <c r="AB111" s="954"/>
      <c r="AC111" s="954"/>
      <c r="AD111" s="954"/>
      <c r="AE111" s="955"/>
      <c r="AF111" s="956" t="s">
        <v>122</v>
      </c>
      <c r="AG111" s="954"/>
      <c r="AH111" s="954"/>
      <c r="AI111" s="954"/>
      <c r="AJ111" s="955"/>
      <c r="AK111" s="956" t="s">
        <v>122</v>
      </c>
      <c r="AL111" s="954"/>
      <c r="AM111" s="954"/>
      <c r="AN111" s="954"/>
      <c r="AO111" s="955"/>
      <c r="AP111" s="957" t="s">
        <v>122</v>
      </c>
      <c r="AQ111" s="958"/>
      <c r="AR111" s="958"/>
      <c r="AS111" s="958"/>
      <c r="AT111" s="959"/>
      <c r="AU111" s="967"/>
      <c r="AV111" s="968"/>
      <c r="AW111" s="968"/>
      <c r="AX111" s="968"/>
      <c r="AY111" s="968"/>
      <c r="AZ111" s="850" t="s">
        <v>418</v>
      </c>
      <c r="BA111" s="787"/>
      <c r="BB111" s="787"/>
      <c r="BC111" s="787"/>
      <c r="BD111" s="787"/>
      <c r="BE111" s="787"/>
      <c r="BF111" s="787"/>
      <c r="BG111" s="787"/>
      <c r="BH111" s="787"/>
      <c r="BI111" s="787"/>
      <c r="BJ111" s="787"/>
      <c r="BK111" s="787"/>
      <c r="BL111" s="787"/>
      <c r="BM111" s="787"/>
      <c r="BN111" s="787"/>
      <c r="BO111" s="787"/>
      <c r="BP111" s="788"/>
      <c r="BQ111" s="851" t="s">
        <v>122</v>
      </c>
      <c r="BR111" s="852"/>
      <c r="BS111" s="852"/>
      <c r="BT111" s="852"/>
      <c r="BU111" s="852"/>
      <c r="BV111" s="852" t="s">
        <v>122</v>
      </c>
      <c r="BW111" s="852"/>
      <c r="BX111" s="852"/>
      <c r="BY111" s="852"/>
      <c r="BZ111" s="852"/>
      <c r="CA111" s="852" t="s">
        <v>122</v>
      </c>
      <c r="CB111" s="852"/>
      <c r="CC111" s="852"/>
      <c r="CD111" s="852"/>
      <c r="CE111" s="852"/>
      <c r="CF111" s="910" t="s">
        <v>122</v>
      </c>
      <c r="CG111" s="911"/>
      <c r="CH111" s="911"/>
      <c r="CI111" s="911"/>
      <c r="CJ111" s="911"/>
      <c r="CK111" s="962"/>
      <c r="CL111" s="856"/>
      <c r="CM111" s="850" t="s">
        <v>419</v>
      </c>
      <c r="CN111" s="787"/>
      <c r="CO111" s="787"/>
      <c r="CP111" s="787"/>
      <c r="CQ111" s="787"/>
      <c r="CR111" s="787"/>
      <c r="CS111" s="787"/>
      <c r="CT111" s="787"/>
      <c r="CU111" s="787"/>
      <c r="CV111" s="787"/>
      <c r="CW111" s="787"/>
      <c r="CX111" s="787"/>
      <c r="CY111" s="787"/>
      <c r="CZ111" s="787"/>
      <c r="DA111" s="787"/>
      <c r="DB111" s="787"/>
      <c r="DC111" s="787"/>
      <c r="DD111" s="787"/>
      <c r="DE111" s="787"/>
      <c r="DF111" s="788"/>
      <c r="DG111" s="851" t="s">
        <v>122</v>
      </c>
      <c r="DH111" s="852"/>
      <c r="DI111" s="852"/>
      <c r="DJ111" s="852"/>
      <c r="DK111" s="852"/>
      <c r="DL111" s="852" t="s">
        <v>122</v>
      </c>
      <c r="DM111" s="852"/>
      <c r="DN111" s="852"/>
      <c r="DO111" s="852"/>
      <c r="DP111" s="852"/>
      <c r="DQ111" s="852" t="s">
        <v>122</v>
      </c>
      <c r="DR111" s="852"/>
      <c r="DS111" s="852"/>
      <c r="DT111" s="852"/>
      <c r="DU111" s="852"/>
      <c r="DV111" s="829" t="s">
        <v>122</v>
      </c>
      <c r="DW111" s="829"/>
      <c r="DX111" s="829"/>
      <c r="DY111" s="829"/>
      <c r="DZ111" s="830"/>
    </row>
    <row r="112" spans="1:131" s="212" customFormat="1" ht="26.25" customHeight="1" x14ac:dyDescent="0.2">
      <c r="A112" s="947" t="s">
        <v>420</v>
      </c>
      <c r="B112" s="948"/>
      <c r="C112" s="787" t="s">
        <v>421</v>
      </c>
      <c r="D112" s="787"/>
      <c r="E112" s="787"/>
      <c r="F112" s="787"/>
      <c r="G112" s="787"/>
      <c r="H112" s="787"/>
      <c r="I112" s="787"/>
      <c r="J112" s="787"/>
      <c r="K112" s="787"/>
      <c r="L112" s="787"/>
      <c r="M112" s="787"/>
      <c r="N112" s="787"/>
      <c r="O112" s="787"/>
      <c r="P112" s="787"/>
      <c r="Q112" s="787"/>
      <c r="R112" s="787"/>
      <c r="S112" s="787"/>
      <c r="T112" s="787"/>
      <c r="U112" s="787"/>
      <c r="V112" s="787"/>
      <c r="W112" s="787"/>
      <c r="X112" s="787"/>
      <c r="Y112" s="787"/>
      <c r="Z112" s="788"/>
      <c r="AA112" s="814" t="s">
        <v>122</v>
      </c>
      <c r="AB112" s="815"/>
      <c r="AC112" s="815"/>
      <c r="AD112" s="815"/>
      <c r="AE112" s="816"/>
      <c r="AF112" s="817" t="s">
        <v>122</v>
      </c>
      <c r="AG112" s="815"/>
      <c r="AH112" s="815"/>
      <c r="AI112" s="815"/>
      <c r="AJ112" s="816"/>
      <c r="AK112" s="817" t="s">
        <v>122</v>
      </c>
      <c r="AL112" s="815"/>
      <c r="AM112" s="815"/>
      <c r="AN112" s="815"/>
      <c r="AO112" s="816"/>
      <c r="AP112" s="859" t="s">
        <v>122</v>
      </c>
      <c r="AQ112" s="860"/>
      <c r="AR112" s="860"/>
      <c r="AS112" s="860"/>
      <c r="AT112" s="861"/>
      <c r="AU112" s="967"/>
      <c r="AV112" s="968"/>
      <c r="AW112" s="968"/>
      <c r="AX112" s="968"/>
      <c r="AY112" s="968"/>
      <c r="AZ112" s="850" t="s">
        <v>422</v>
      </c>
      <c r="BA112" s="787"/>
      <c r="BB112" s="787"/>
      <c r="BC112" s="787"/>
      <c r="BD112" s="787"/>
      <c r="BE112" s="787"/>
      <c r="BF112" s="787"/>
      <c r="BG112" s="787"/>
      <c r="BH112" s="787"/>
      <c r="BI112" s="787"/>
      <c r="BJ112" s="787"/>
      <c r="BK112" s="787"/>
      <c r="BL112" s="787"/>
      <c r="BM112" s="787"/>
      <c r="BN112" s="787"/>
      <c r="BO112" s="787"/>
      <c r="BP112" s="788"/>
      <c r="BQ112" s="851">
        <v>2271005</v>
      </c>
      <c r="BR112" s="852"/>
      <c r="BS112" s="852"/>
      <c r="BT112" s="852"/>
      <c r="BU112" s="852"/>
      <c r="BV112" s="852">
        <v>2109965</v>
      </c>
      <c r="BW112" s="852"/>
      <c r="BX112" s="852"/>
      <c r="BY112" s="852"/>
      <c r="BZ112" s="852"/>
      <c r="CA112" s="852">
        <v>2314443</v>
      </c>
      <c r="CB112" s="852"/>
      <c r="CC112" s="852"/>
      <c r="CD112" s="852"/>
      <c r="CE112" s="852"/>
      <c r="CF112" s="910">
        <v>31</v>
      </c>
      <c r="CG112" s="911"/>
      <c r="CH112" s="911"/>
      <c r="CI112" s="911"/>
      <c r="CJ112" s="911"/>
      <c r="CK112" s="962"/>
      <c r="CL112" s="856"/>
      <c r="CM112" s="850" t="s">
        <v>423</v>
      </c>
      <c r="CN112" s="787"/>
      <c r="CO112" s="787"/>
      <c r="CP112" s="787"/>
      <c r="CQ112" s="787"/>
      <c r="CR112" s="787"/>
      <c r="CS112" s="787"/>
      <c r="CT112" s="787"/>
      <c r="CU112" s="787"/>
      <c r="CV112" s="787"/>
      <c r="CW112" s="787"/>
      <c r="CX112" s="787"/>
      <c r="CY112" s="787"/>
      <c r="CZ112" s="787"/>
      <c r="DA112" s="787"/>
      <c r="DB112" s="787"/>
      <c r="DC112" s="787"/>
      <c r="DD112" s="787"/>
      <c r="DE112" s="787"/>
      <c r="DF112" s="788"/>
      <c r="DG112" s="851" t="s">
        <v>122</v>
      </c>
      <c r="DH112" s="852"/>
      <c r="DI112" s="852"/>
      <c r="DJ112" s="852"/>
      <c r="DK112" s="852"/>
      <c r="DL112" s="852" t="s">
        <v>122</v>
      </c>
      <c r="DM112" s="852"/>
      <c r="DN112" s="852"/>
      <c r="DO112" s="852"/>
      <c r="DP112" s="852"/>
      <c r="DQ112" s="852" t="s">
        <v>122</v>
      </c>
      <c r="DR112" s="852"/>
      <c r="DS112" s="852"/>
      <c r="DT112" s="852"/>
      <c r="DU112" s="852"/>
      <c r="DV112" s="829" t="s">
        <v>122</v>
      </c>
      <c r="DW112" s="829"/>
      <c r="DX112" s="829"/>
      <c r="DY112" s="829"/>
      <c r="DZ112" s="830"/>
    </row>
    <row r="113" spans="1:130" s="212" customFormat="1" ht="26.25" customHeight="1" x14ac:dyDescent="0.2">
      <c r="A113" s="949"/>
      <c r="B113" s="950"/>
      <c r="C113" s="787" t="s">
        <v>424</v>
      </c>
      <c r="D113" s="787"/>
      <c r="E113" s="787"/>
      <c r="F113" s="787"/>
      <c r="G113" s="787"/>
      <c r="H113" s="787"/>
      <c r="I113" s="787"/>
      <c r="J113" s="787"/>
      <c r="K113" s="787"/>
      <c r="L113" s="787"/>
      <c r="M113" s="787"/>
      <c r="N113" s="787"/>
      <c r="O113" s="787"/>
      <c r="P113" s="787"/>
      <c r="Q113" s="787"/>
      <c r="R113" s="787"/>
      <c r="S113" s="787"/>
      <c r="T113" s="787"/>
      <c r="U113" s="787"/>
      <c r="V113" s="787"/>
      <c r="W113" s="787"/>
      <c r="X113" s="787"/>
      <c r="Y113" s="787"/>
      <c r="Z113" s="788"/>
      <c r="AA113" s="953">
        <v>114861</v>
      </c>
      <c r="AB113" s="954"/>
      <c r="AC113" s="954"/>
      <c r="AD113" s="954"/>
      <c r="AE113" s="955"/>
      <c r="AF113" s="956">
        <v>131188</v>
      </c>
      <c r="AG113" s="954"/>
      <c r="AH113" s="954"/>
      <c r="AI113" s="954"/>
      <c r="AJ113" s="955"/>
      <c r="AK113" s="956">
        <v>143237</v>
      </c>
      <c r="AL113" s="954"/>
      <c r="AM113" s="954"/>
      <c r="AN113" s="954"/>
      <c r="AO113" s="955"/>
      <c r="AP113" s="957">
        <v>1.9</v>
      </c>
      <c r="AQ113" s="958"/>
      <c r="AR113" s="958"/>
      <c r="AS113" s="958"/>
      <c r="AT113" s="959"/>
      <c r="AU113" s="967"/>
      <c r="AV113" s="968"/>
      <c r="AW113" s="968"/>
      <c r="AX113" s="968"/>
      <c r="AY113" s="968"/>
      <c r="AZ113" s="850" t="s">
        <v>425</v>
      </c>
      <c r="BA113" s="787"/>
      <c r="BB113" s="787"/>
      <c r="BC113" s="787"/>
      <c r="BD113" s="787"/>
      <c r="BE113" s="787"/>
      <c r="BF113" s="787"/>
      <c r="BG113" s="787"/>
      <c r="BH113" s="787"/>
      <c r="BI113" s="787"/>
      <c r="BJ113" s="787"/>
      <c r="BK113" s="787"/>
      <c r="BL113" s="787"/>
      <c r="BM113" s="787"/>
      <c r="BN113" s="787"/>
      <c r="BO113" s="787"/>
      <c r="BP113" s="788"/>
      <c r="BQ113" s="851">
        <v>35617</v>
      </c>
      <c r="BR113" s="852"/>
      <c r="BS113" s="852"/>
      <c r="BT113" s="852"/>
      <c r="BU113" s="852"/>
      <c r="BV113" s="852">
        <v>38731</v>
      </c>
      <c r="BW113" s="852"/>
      <c r="BX113" s="852"/>
      <c r="BY113" s="852"/>
      <c r="BZ113" s="852"/>
      <c r="CA113" s="852">
        <v>148484</v>
      </c>
      <c r="CB113" s="852"/>
      <c r="CC113" s="852"/>
      <c r="CD113" s="852"/>
      <c r="CE113" s="852"/>
      <c r="CF113" s="910">
        <v>2</v>
      </c>
      <c r="CG113" s="911"/>
      <c r="CH113" s="911"/>
      <c r="CI113" s="911"/>
      <c r="CJ113" s="911"/>
      <c r="CK113" s="962"/>
      <c r="CL113" s="856"/>
      <c r="CM113" s="850" t="s">
        <v>426</v>
      </c>
      <c r="CN113" s="787"/>
      <c r="CO113" s="787"/>
      <c r="CP113" s="787"/>
      <c r="CQ113" s="787"/>
      <c r="CR113" s="787"/>
      <c r="CS113" s="787"/>
      <c r="CT113" s="787"/>
      <c r="CU113" s="787"/>
      <c r="CV113" s="787"/>
      <c r="CW113" s="787"/>
      <c r="CX113" s="787"/>
      <c r="CY113" s="787"/>
      <c r="CZ113" s="787"/>
      <c r="DA113" s="787"/>
      <c r="DB113" s="787"/>
      <c r="DC113" s="787"/>
      <c r="DD113" s="787"/>
      <c r="DE113" s="787"/>
      <c r="DF113" s="788"/>
      <c r="DG113" s="814" t="s">
        <v>122</v>
      </c>
      <c r="DH113" s="815"/>
      <c r="DI113" s="815"/>
      <c r="DJ113" s="815"/>
      <c r="DK113" s="816"/>
      <c r="DL113" s="817" t="s">
        <v>122</v>
      </c>
      <c r="DM113" s="815"/>
      <c r="DN113" s="815"/>
      <c r="DO113" s="815"/>
      <c r="DP113" s="816"/>
      <c r="DQ113" s="817" t="s">
        <v>122</v>
      </c>
      <c r="DR113" s="815"/>
      <c r="DS113" s="815"/>
      <c r="DT113" s="815"/>
      <c r="DU113" s="816"/>
      <c r="DV113" s="859" t="s">
        <v>122</v>
      </c>
      <c r="DW113" s="860"/>
      <c r="DX113" s="860"/>
      <c r="DY113" s="860"/>
      <c r="DZ113" s="861"/>
    </row>
    <row r="114" spans="1:130" s="212" customFormat="1" ht="26.25" customHeight="1" x14ac:dyDescent="0.2">
      <c r="A114" s="949"/>
      <c r="B114" s="950"/>
      <c r="C114" s="787" t="s">
        <v>427</v>
      </c>
      <c r="D114" s="787"/>
      <c r="E114" s="787"/>
      <c r="F114" s="787"/>
      <c r="G114" s="787"/>
      <c r="H114" s="787"/>
      <c r="I114" s="787"/>
      <c r="J114" s="787"/>
      <c r="K114" s="787"/>
      <c r="L114" s="787"/>
      <c r="M114" s="787"/>
      <c r="N114" s="787"/>
      <c r="O114" s="787"/>
      <c r="P114" s="787"/>
      <c r="Q114" s="787"/>
      <c r="R114" s="787"/>
      <c r="S114" s="787"/>
      <c r="T114" s="787"/>
      <c r="U114" s="787"/>
      <c r="V114" s="787"/>
      <c r="W114" s="787"/>
      <c r="X114" s="787"/>
      <c r="Y114" s="787"/>
      <c r="Z114" s="788"/>
      <c r="AA114" s="814">
        <v>7021</v>
      </c>
      <c r="AB114" s="815"/>
      <c r="AC114" s="815"/>
      <c r="AD114" s="815"/>
      <c r="AE114" s="816"/>
      <c r="AF114" s="817">
        <v>7478</v>
      </c>
      <c r="AG114" s="815"/>
      <c r="AH114" s="815"/>
      <c r="AI114" s="815"/>
      <c r="AJ114" s="816"/>
      <c r="AK114" s="817">
        <v>9566</v>
      </c>
      <c r="AL114" s="815"/>
      <c r="AM114" s="815"/>
      <c r="AN114" s="815"/>
      <c r="AO114" s="816"/>
      <c r="AP114" s="859">
        <v>0.1</v>
      </c>
      <c r="AQ114" s="860"/>
      <c r="AR114" s="860"/>
      <c r="AS114" s="860"/>
      <c r="AT114" s="861"/>
      <c r="AU114" s="967"/>
      <c r="AV114" s="968"/>
      <c r="AW114" s="968"/>
      <c r="AX114" s="968"/>
      <c r="AY114" s="968"/>
      <c r="AZ114" s="850" t="s">
        <v>428</v>
      </c>
      <c r="BA114" s="787"/>
      <c r="BB114" s="787"/>
      <c r="BC114" s="787"/>
      <c r="BD114" s="787"/>
      <c r="BE114" s="787"/>
      <c r="BF114" s="787"/>
      <c r="BG114" s="787"/>
      <c r="BH114" s="787"/>
      <c r="BI114" s="787"/>
      <c r="BJ114" s="787"/>
      <c r="BK114" s="787"/>
      <c r="BL114" s="787"/>
      <c r="BM114" s="787"/>
      <c r="BN114" s="787"/>
      <c r="BO114" s="787"/>
      <c r="BP114" s="788"/>
      <c r="BQ114" s="851">
        <v>1210484</v>
      </c>
      <c r="BR114" s="852"/>
      <c r="BS114" s="852"/>
      <c r="BT114" s="852"/>
      <c r="BU114" s="852"/>
      <c r="BV114" s="852">
        <v>1057530</v>
      </c>
      <c r="BW114" s="852"/>
      <c r="BX114" s="852"/>
      <c r="BY114" s="852"/>
      <c r="BZ114" s="852"/>
      <c r="CA114" s="852">
        <v>1293439</v>
      </c>
      <c r="CB114" s="852"/>
      <c r="CC114" s="852"/>
      <c r="CD114" s="852"/>
      <c r="CE114" s="852"/>
      <c r="CF114" s="910">
        <v>17.3</v>
      </c>
      <c r="CG114" s="911"/>
      <c r="CH114" s="911"/>
      <c r="CI114" s="911"/>
      <c r="CJ114" s="911"/>
      <c r="CK114" s="962"/>
      <c r="CL114" s="856"/>
      <c r="CM114" s="850" t="s">
        <v>429</v>
      </c>
      <c r="CN114" s="787"/>
      <c r="CO114" s="787"/>
      <c r="CP114" s="787"/>
      <c r="CQ114" s="787"/>
      <c r="CR114" s="787"/>
      <c r="CS114" s="787"/>
      <c r="CT114" s="787"/>
      <c r="CU114" s="787"/>
      <c r="CV114" s="787"/>
      <c r="CW114" s="787"/>
      <c r="CX114" s="787"/>
      <c r="CY114" s="787"/>
      <c r="CZ114" s="787"/>
      <c r="DA114" s="787"/>
      <c r="DB114" s="787"/>
      <c r="DC114" s="787"/>
      <c r="DD114" s="787"/>
      <c r="DE114" s="787"/>
      <c r="DF114" s="788"/>
      <c r="DG114" s="814" t="s">
        <v>122</v>
      </c>
      <c r="DH114" s="815"/>
      <c r="DI114" s="815"/>
      <c r="DJ114" s="815"/>
      <c r="DK114" s="816"/>
      <c r="DL114" s="817" t="s">
        <v>122</v>
      </c>
      <c r="DM114" s="815"/>
      <c r="DN114" s="815"/>
      <c r="DO114" s="815"/>
      <c r="DP114" s="816"/>
      <c r="DQ114" s="817" t="s">
        <v>122</v>
      </c>
      <c r="DR114" s="815"/>
      <c r="DS114" s="815"/>
      <c r="DT114" s="815"/>
      <c r="DU114" s="816"/>
      <c r="DV114" s="859" t="s">
        <v>122</v>
      </c>
      <c r="DW114" s="860"/>
      <c r="DX114" s="860"/>
      <c r="DY114" s="860"/>
      <c r="DZ114" s="861"/>
    </row>
    <row r="115" spans="1:130" s="212" customFormat="1" ht="26.25" customHeight="1" x14ac:dyDescent="0.2">
      <c r="A115" s="949"/>
      <c r="B115" s="950"/>
      <c r="C115" s="787" t="s">
        <v>430</v>
      </c>
      <c r="D115" s="787"/>
      <c r="E115" s="787"/>
      <c r="F115" s="787"/>
      <c r="G115" s="787"/>
      <c r="H115" s="787"/>
      <c r="I115" s="787"/>
      <c r="J115" s="787"/>
      <c r="K115" s="787"/>
      <c r="L115" s="787"/>
      <c r="M115" s="787"/>
      <c r="N115" s="787"/>
      <c r="O115" s="787"/>
      <c r="P115" s="787"/>
      <c r="Q115" s="787"/>
      <c r="R115" s="787"/>
      <c r="S115" s="787"/>
      <c r="T115" s="787"/>
      <c r="U115" s="787"/>
      <c r="V115" s="787"/>
      <c r="W115" s="787"/>
      <c r="X115" s="787"/>
      <c r="Y115" s="787"/>
      <c r="Z115" s="788"/>
      <c r="AA115" s="953" t="s">
        <v>122</v>
      </c>
      <c r="AB115" s="954"/>
      <c r="AC115" s="954"/>
      <c r="AD115" s="954"/>
      <c r="AE115" s="955"/>
      <c r="AF115" s="956" t="s">
        <v>122</v>
      </c>
      <c r="AG115" s="954"/>
      <c r="AH115" s="954"/>
      <c r="AI115" s="954"/>
      <c r="AJ115" s="955"/>
      <c r="AK115" s="956" t="s">
        <v>122</v>
      </c>
      <c r="AL115" s="954"/>
      <c r="AM115" s="954"/>
      <c r="AN115" s="954"/>
      <c r="AO115" s="955"/>
      <c r="AP115" s="957" t="s">
        <v>122</v>
      </c>
      <c r="AQ115" s="958"/>
      <c r="AR115" s="958"/>
      <c r="AS115" s="958"/>
      <c r="AT115" s="959"/>
      <c r="AU115" s="967"/>
      <c r="AV115" s="968"/>
      <c r="AW115" s="968"/>
      <c r="AX115" s="968"/>
      <c r="AY115" s="968"/>
      <c r="AZ115" s="850" t="s">
        <v>431</v>
      </c>
      <c r="BA115" s="787"/>
      <c r="BB115" s="787"/>
      <c r="BC115" s="787"/>
      <c r="BD115" s="787"/>
      <c r="BE115" s="787"/>
      <c r="BF115" s="787"/>
      <c r="BG115" s="787"/>
      <c r="BH115" s="787"/>
      <c r="BI115" s="787"/>
      <c r="BJ115" s="787"/>
      <c r="BK115" s="787"/>
      <c r="BL115" s="787"/>
      <c r="BM115" s="787"/>
      <c r="BN115" s="787"/>
      <c r="BO115" s="787"/>
      <c r="BP115" s="788"/>
      <c r="BQ115" s="851" t="s">
        <v>122</v>
      </c>
      <c r="BR115" s="852"/>
      <c r="BS115" s="852"/>
      <c r="BT115" s="852"/>
      <c r="BU115" s="852"/>
      <c r="BV115" s="852" t="s">
        <v>122</v>
      </c>
      <c r="BW115" s="852"/>
      <c r="BX115" s="852"/>
      <c r="BY115" s="852"/>
      <c r="BZ115" s="852"/>
      <c r="CA115" s="852" t="s">
        <v>122</v>
      </c>
      <c r="CB115" s="852"/>
      <c r="CC115" s="852"/>
      <c r="CD115" s="852"/>
      <c r="CE115" s="852"/>
      <c r="CF115" s="910" t="s">
        <v>122</v>
      </c>
      <c r="CG115" s="911"/>
      <c r="CH115" s="911"/>
      <c r="CI115" s="911"/>
      <c r="CJ115" s="911"/>
      <c r="CK115" s="962"/>
      <c r="CL115" s="856"/>
      <c r="CM115" s="850" t="s">
        <v>432</v>
      </c>
      <c r="CN115" s="787"/>
      <c r="CO115" s="787"/>
      <c r="CP115" s="787"/>
      <c r="CQ115" s="787"/>
      <c r="CR115" s="787"/>
      <c r="CS115" s="787"/>
      <c r="CT115" s="787"/>
      <c r="CU115" s="787"/>
      <c r="CV115" s="787"/>
      <c r="CW115" s="787"/>
      <c r="CX115" s="787"/>
      <c r="CY115" s="787"/>
      <c r="CZ115" s="787"/>
      <c r="DA115" s="787"/>
      <c r="DB115" s="787"/>
      <c r="DC115" s="787"/>
      <c r="DD115" s="787"/>
      <c r="DE115" s="787"/>
      <c r="DF115" s="788"/>
      <c r="DG115" s="814" t="s">
        <v>122</v>
      </c>
      <c r="DH115" s="815"/>
      <c r="DI115" s="815"/>
      <c r="DJ115" s="815"/>
      <c r="DK115" s="816"/>
      <c r="DL115" s="817" t="s">
        <v>122</v>
      </c>
      <c r="DM115" s="815"/>
      <c r="DN115" s="815"/>
      <c r="DO115" s="815"/>
      <c r="DP115" s="816"/>
      <c r="DQ115" s="817" t="s">
        <v>122</v>
      </c>
      <c r="DR115" s="815"/>
      <c r="DS115" s="815"/>
      <c r="DT115" s="815"/>
      <c r="DU115" s="816"/>
      <c r="DV115" s="859" t="s">
        <v>122</v>
      </c>
      <c r="DW115" s="860"/>
      <c r="DX115" s="860"/>
      <c r="DY115" s="860"/>
      <c r="DZ115" s="861"/>
    </row>
    <row r="116" spans="1:130" s="212" customFormat="1" ht="26.25" customHeight="1" x14ac:dyDescent="0.2">
      <c r="A116" s="951"/>
      <c r="B116" s="952"/>
      <c r="C116" s="874" t="s">
        <v>433</v>
      </c>
      <c r="D116" s="874"/>
      <c r="E116" s="874"/>
      <c r="F116" s="874"/>
      <c r="G116" s="874"/>
      <c r="H116" s="874"/>
      <c r="I116" s="874"/>
      <c r="J116" s="874"/>
      <c r="K116" s="874"/>
      <c r="L116" s="874"/>
      <c r="M116" s="874"/>
      <c r="N116" s="874"/>
      <c r="O116" s="874"/>
      <c r="P116" s="874"/>
      <c r="Q116" s="874"/>
      <c r="R116" s="874"/>
      <c r="S116" s="874"/>
      <c r="T116" s="874"/>
      <c r="U116" s="874"/>
      <c r="V116" s="874"/>
      <c r="W116" s="874"/>
      <c r="X116" s="874"/>
      <c r="Y116" s="874"/>
      <c r="Z116" s="875"/>
      <c r="AA116" s="814" t="s">
        <v>122</v>
      </c>
      <c r="AB116" s="815"/>
      <c r="AC116" s="815"/>
      <c r="AD116" s="815"/>
      <c r="AE116" s="816"/>
      <c r="AF116" s="817" t="s">
        <v>122</v>
      </c>
      <c r="AG116" s="815"/>
      <c r="AH116" s="815"/>
      <c r="AI116" s="815"/>
      <c r="AJ116" s="816"/>
      <c r="AK116" s="817">
        <v>391</v>
      </c>
      <c r="AL116" s="815"/>
      <c r="AM116" s="815"/>
      <c r="AN116" s="815"/>
      <c r="AO116" s="816"/>
      <c r="AP116" s="859">
        <v>0</v>
      </c>
      <c r="AQ116" s="860"/>
      <c r="AR116" s="860"/>
      <c r="AS116" s="860"/>
      <c r="AT116" s="861"/>
      <c r="AU116" s="967"/>
      <c r="AV116" s="968"/>
      <c r="AW116" s="968"/>
      <c r="AX116" s="968"/>
      <c r="AY116" s="968"/>
      <c r="AZ116" s="944" t="s">
        <v>434</v>
      </c>
      <c r="BA116" s="945"/>
      <c r="BB116" s="945"/>
      <c r="BC116" s="945"/>
      <c r="BD116" s="945"/>
      <c r="BE116" s="945"/>
      <c r="BF116" s="945"/>
      <c r="BG116" s="945"/>
      <c r="BH116" s="945"/>
      <c r="BI116" s="945"/>
      <c r="BJ116" s="945"/>
      <c r="BK116" s="945"/>
      <c r="BL116" s="945"/>
      <c r="BM116" s="945"/>
      <c r="BN116" s="945"/>
      <c r="BO116" s="945"/>
      <c r="BP116" s="946"/>
      <c r="BQ116" s="851" t="s">
        <v>122</v>
      </c>
      <c r="BR116" s="852"/>
      <c r="BS116" s="852"/>
      <c r="BT116" s="852"/>
      <c r="BU116" s="852"/>
      <c r="BV116" s="852" t="s">
        <v>122</v>
      </c>
      <c r="BW116" s="852"/>
      <c r="BX116" s="852"/>
      <c r="BY116" s="852"/>
      <c r="BZ116" s="852"/>
      <c r="CA116" s="852" t="s">
        <v>122</v>
      </c>
      <c r="CB116" s="852"/>
      <c r="CC116" s="852"/>
      <c r="CD116" s="852"/>
      <c r="CE116" s="852"/>
      <c r="CF116" s="910" t="s">
        <v>122</v>
      </c>
      <c r="CG116" s="911"/>
      <c r="CH116" s="911"/>
      <c r="CI116" s="911"/>
      <c r="CJ116" s="911"/>
      <c r="CK116" s="962"/>
      <c r="CL116" s="856"/>
      <c r="CM116" s="850" t="s">
        <v>435</v>
      </c>
      <c r="CN116" s="787"/>
      <c r="CO116" s="787"/>
      <c r="CP116" s="787"/>
      <c r="CQ116" s="787"/>
      <c r="CR116" s="787"/>
      <c r="CS116" s="787"/>
      <c r="CT116" s="787"/>
      <c r="CU116" s="787"/>
      <c r="CV116" s="787"/>
      <c r="CW116" s="787"/>
      <c r="CX116" s="787"/>
      <c r="CY116" s="787"/>
      <c r="CZ116" s="787"/>
      <c r="DA116" s="787"/>
      <c r="DB116" s="787"/>
      <c r="DC116" s="787"/>
      <c r="DD116" s="787"/>
      <c r="DE116" s="787"/>
      <c r="DF116" s="788"/>
      <c r="DG116" s="814" t="s">
        <v>122</v>
      </c>
      <c r="DH116" s="815"/>
      <c r="DI116" s="815"/>
      <c r="DJ116" s="815"/>
      <c r="DK116" s="816"/>
      <c r="DL116" s="817" t="s">
        <v>122</v>
      </c>
      <c r="DM116" s="815"/>
      <c r="DN116" s="815"/>
      <c r="DO116" s="815"/>
      <c r="DP116" s="816"/>
      <c r="DQ116" s="817" t="s">
        <v>122</v>
      </c>
      <c r="DR116" s="815"/>
      <c r="DS116" s="815"/>
      <c r="DT116" s="815"/>
      <c r="DU116" s="816"/>
      <c r="DV116" s="859" t="s">
        <v>122</v>
      </c>
      <c r="DW116" s="860"/>
      <c r="DX116" s="860"/>
      <c r="DY116" s="860"/>
      <c r="DZ116" s="861"/>
    </row>
    <row r="117" spans="1:130" s="212" customFormat="1" ht="26.25" customHeight="1" x14ac:dyDescent="0.2">
      <c r="A117" s="930" t="s">
        <v>178</v>
      </c>
      <c r="B117" s="931"/>
      <c r="C117" s="931"/>
      <c r="D117" s="931"/>
      <c r="E117" s="931"/>
      <c r="F117" s="931"/>
      <c r="G117" s="931"/>
      <c r="H117" s="931"/>
      <c r="I117" s="931"/>
      <c r="J117" s="931"/>
      <c r="K117" s="931"/>
      <c r="L117" s="931"/>
      <c r="M117" s="931"/>
      <c r="N117" s="931"/>
      <c r="O117" s="931"/>
      <c r="P117" s="931"/>
      <c r="Q117" s="931"/>
      <c r="R117" s="931"/>
      <c r="S117" s="931"/>
      <c r="T117" s="931"/>
      <c r="U117" s="931"/>
      <c r="V117" s="931"/>
      <c r="W117" s="931"/>
      <c r="X117" s="931"/>
      <c r="Y117" s="912" t="s">
        <v>436</v>
      </c>
      <c r="Z117" s="932"/>
      <c r="AA117" s="937">
        <v>859319</v>
      </c>
      <c r="AB117" s="938"/>
      <c r="AC117" s="938"/>
      <c r="AD117" s="938"/>
      <c r="AE117" s="939"/>
      <c r="AF117" s="940">
        <v>850584</v>
      </c>
      <c r="AG117" s="938"/>
      <c r="AH117" s="938"/>
      <c r="AI117" s="938"/>
      <c r="AJ117" s="939"/>
      <c r="AK117" s="940">
        <v>846083</v>
      </c>
      <c r="AL117" s="938"/>
      <c r="AM117" s="938"/>
      <c r="AN117" s="938"/>
      <c r="AO117" s="939"/>
      <c r="AP117" s="941"/>
      <c r="AQ117" s="942"/>
      <c r="AR117" s="942"/>
      <c r="AS117" s="942"/>
      <c r="AT117" s="943"/>
      <c r="AU117" s="967"/>
      <c r="AV117" s="968"/>
      <c r="AW117" s="968"/>
      <c r="AX117" s="968"/>
      <c r="AY117" s="968"/>
      <c r="AZ117" s="898" t="s">
        <v>437</v>
      </c>
      <c r="BA117" s="899"/>
      <c r="BB117" s="899"/>
      <c r="BC117" s="899"/>
      <c r="BD117" s="899"/>
      <c r="BE117" s="899"/>
      <c r="BF117" s="899"/>
      <c r="BG117" s="899"/>
      <c r="BH117" s="899"/>
      <c r="BI117" s="899"/>
      <c r="BJ117" s="899"/>
      <c r="BK117" s="899"/>
      <c r="BL117" s="899"/>
      <c r="BM117" s="899"/>
      <c r="BN117" s="899"/>
      <c r="BO117" s="899"/>
      <c r="BP117" s="900"/>
      <c r="BQ117" s="851" t="s">
        <v>122</v>
      </c>
      <c r="BR117" s="852"/>
      <c r="BS117" s="852"/>
      <c r="BT117" s="852"/>
      <c r="BU117" s="852"/>
      <c r="BV117" s="852" t="s">
        <v>122</v>
      </c>
      <c r="BW117" s="852"/>
      <c r="BX117" s="852"/>
      <c r="BY117" s="852"/>
      <c r="BZ117" s="852"/>
      <c r="CA117" s="852" t="s">
        <v>122</v>
      </c>
      <c r="CB117" s="852"/>
      <c r="CC117" s="852"/>
      <c r="CD117" s="852"/>
      <c r="CE117" s="852"/>
      <c r="CF117" s="910" t="s">
        <v>122</v>
      </c>
      <c r="CG117" s="911"/>
      <c r="CH117" s="911"/>
      <c r="CI117" s="911"/>
      <c r="CJ117" s="911"/>
      <c r="CK117" s="962"/>
      <c r="CL117" s="856"/>
      <c r="CM117" s="850" t="s">
        <v>438</v>
      </c>
      <c r="CN117" s="787"/>
      <c r="CO117" s="787"/>
      <c r="CP117" s="787"/>
      <c r="CQ117" s="787"/>
      <c r="CR117" s="787"/>
      <c r="CS117" s="787"/>
      <c r="CT117" s="787"/>
      <c r="CU117" s="787"/>
      <c r="CV117" s="787"/>
      <c r="CW117" s="787"/>
      <c r="CX117" s="787"/>
      <c r="CY117" s="787"/>
      <c r="CZ117" s="787"/>
      <c r="DA117" s="787"/>
      <c r="DB117" s="787"/>
      <c r="DC117" s="787"/>
      <c r="DD117" s="787"/>
      <c r="DE117" s="787"/>
      <c r="DF117" s="788"/>
      <c r="DG117" s="814" t="s">
        <v>122</v>
      </c>
      <c r="DH117" s="815"/>
      <c r="DI117" s="815"/>
      <c r="DJ117" s="815"/>
      <c r="DK117" s="816"/>
      <c r="DL117" s="817" t="s">
        <v>122</v>
      </c>
      <c r="DM117" s="815"/>
      <c r="DN117" s="815"/>
      <c r="DO117" s="815"/>
      <c r="DP117" s="816"/>
      <c r="DQ117" s="817" t="s">
        <v>122</v>
      </c>
      <c r="DR117" s="815"/>
      <c r="DS117" s="815"/>
      <c r="DT117" s="815"/>
      <c r="DU117" s="816"/>
      <c r="DV117" s="859" t="s">
        <v>122</v>
      </c>
      <c r="DW117" s="860"/>
      <c r="DX117" s="860"/>
      <c r="DY117" s="860"/>
      <c r="DZ117" s="861"/>
    </row>
    <row r="118" spans="1:130" s="212" customFormat="1" ht="26.25" customHeight="1" x14ac:dyDescent="0.2">
      <c r="A118" s="930" t="s">
        <v>412</v>
      </c>
      <c r="B118" s="931"/>
      <c r="C118" s="931"/>
      <c r="D118" s="931"/>
      <c r="E118" s="931"/>
      <c r="F118" s="931"/>
      <c r="G118" s="931"/>
      <c r="H118" s="931"/>
      <c r="I118" s="931"/>
      <c r="J118" s="931"/>
      <c r="K118" s="931"/>
      <c r="L118" s="931"/>
      <c r="M118" s="931"/>
      <c r="N118" s="931"/>
      <c r="O118" s="931"/>
      <c r="P118" s="931"/>
      <c r="Q118" s="931"/>
      <c r="R118" s="931"/>
      <c r="S118" s="931"/>
      <c r="T118" s="931"/>
      <c r="U118" s="931"/>
      <c r="V118" s="931"/>
      <c r="W118" s="931"/>
      <c r="X118" s="931"/>
      <c r="Y118" s="931"/>
      <c r="Z118" s="932"/>
      <c r="AA118" s="933" t="s">
        <v>409</v>
      </c>
      <c r="AB118" s="931"/>
      <c r="AC118" s="931"/>
      <c r="AD118" s="931"/>
      <c r="AE118" s="932"/>
      <c r="AF118" s="933" t="s">
        <v>410</v>
      </c>
      <c r="AG118" s="931"/>
      <c r="AH118" s="931"/>
      <c r="AI118" s="931"/>
      <c r="AJ118" s="932"/>
      <c r="AK118" s="933" t="s">
        <v>295</v>
      </c>
      <c r="AL118" s="931"/>
      <c r="AM118" s="931"/>
      <c r="AN118" s="931"/>
      <c r="AO118" s="932"/>
      <c r="AP118" s="934" t="s">
        <v>411</v>
      </c>
      <c r="AQ118" s="935"/>
      <c r="AR118" s="935"/>
      <c r="AS118" s="935"/>
      <c r="AT118" s="936"/>
      <c r="AU118" s="967"/>
      <c r="AV118" s="968"/>
      <c r="AW118" s="968"/>
      <c r="AX118" s="968"/>
      <c r="AY118" s="968"/>
      <c r="AZ118" s="873" t="s">
        <v>439</v>
      </c>
      <c r="BA118" s="874"/>
      <c r="BB118" s="874"/>
      <c r="BC118" s="874"/>
      <c r="BD118" s="874"/>
      <c r="BE118" s="874"/>
      <c r="BF118" s="874"/>
      <c r="BG118" s="874"/>
      <c r="BH118" s="874"/>
      <c r="BI118" s="874"/>
      <c r="BJ118" s="874"/>
      <c r="BK118" s="874"/>
      <c r="BL118" s="874"/>
      <c r="BM118" s="874"/>
      <c r="BN118" s="874"/>
      <c r="BO118" s="874"/>
      <c r="BP118" s="875"/>
      <c r="BQ118" s="914" t="s">
        <v>122</v>
      </c>
      <c r="BR118" s="880"/>
      <c r="BS118" s="880"/>
      <c r="BT118" s="880"/>
      <c r="BU118" s="880"/>
      <c r="BV118" s="880" t="s">
        <v>122</v>
      </c>
      <c r="BW118" s="880"/>
      <c r="BX118" s="880"/>
      <c r="BY118" s="880"/>
      <c r="BZ118" s="880"/>
      <c r="CA118" s="880" t="s">
        <v>122</v>
      </c>
      <c r="CB118" s="880"/>
      <c r="CC118" s="880"/>
      <c r="CD118" s="880"/>
      <c r="CE118" s="880"/>
      <c r="CF118" s="910" t="s">
        <v>122</v>
      </c>
      <c r="CG118" s="911"/>
      <c r="CH118" s="911"/>
      <c r="CI118" s="911"/>
      <c r="CJ118" s="911"/>
      <c r="CK118" s="962"/>
      <c r="CL118" s="856"/>
      <c r="CM118" s="850" t="s">
        <v>440</v>
      </c>
      <c r="CN118" s="787"/>
      <c r="CO118" s="787"/>
      <c r="CP118" s="787"/>
      <c r="CQ118" s="787"/>
      <c r="CR118" s="787"/>
      <c r="CS118" s="787"/>
      <c r="CT118" s="787"/>
      <c r="CU118" s="787"/>
      <c r="CV118" s="787"/>
      <c r="CW118" s="787"/>
      <c r="CX118" s="787"/>
      <c r="CY118" s="787"/>
      <c r="CZ118" s="787"/>
      <c r="DA118" s="787"/>
      <c r="DB118" s="787"/>
      <c r="DC118" s="787"/>
      <c r="DD118" s="787"/>
      <c r="DE118" s="787"/>
      <c r="DF118" s="788"/>
      <c r="DG118" s="814" t="s">
        <v>122</v>
      </c>
      <c r="DH118" s="815"/>
      <c r="DI118" s="815"/>
      <c r="DJ118" s="815"/>
      <c r="DK118" s="816"/>
      <c r="DL118" s="817" t="s">
        <v>122</v>
      </c>
      <c r="DM118" s="815"/>
      <c r="DN118" s="815"/>
      <c r="DO118" s="815"/>
      <c r="DP118" s="816"/>
      <c r="DQ118" s="817" t="s">
        <v>122</v>
      </c>
      <c r="DR118" s="815"/>
      <c r="DS118" s="815"/>
      <c r="DT118" s="815"/>
      <c r="DU118" s="816"/>
      <c r="DV118" s="859" t="s">
        <v>122</v>
      </c>
      <c r="DW118" s="860"/>
      <c r="DX118" s="860"/>
      <c r="DY118" s="860"/>
      <c r="DZ118" s="861"/>
    </row>
    <row r="119" spans="1:130" s="212" customFormat="1" ht="26.25" customHeight="1" x14ac:dyDescent="0.2">
      <c r="A119" s="853" t="s">
        <v>415</v>
      </c>
      <c r="B119" s="854"/>
      <c r="C119" s="895" t="s">
        <v>416</v>
      </c>
      <c r="D119" s="843"/>
      <c r="E119" s="843"/>
      <c r="F119" s="843"/>
      <c r="G119" s="843"/>
      <c r="H119" s="843"/>
      <c r="I119" s="843"/>
      <c r="J119" s="843"/>
      <c r="K119" s="843"/>
      <c r="L119" s="843"/>
      <c r="M119" s="843"/>
      <c r="N119" s="843"/>
      <c r="O119" s="843"/>
      <c r="P119" s="843"/>
      <c r="Q119" s="843"/>
      <c r="R119" s="843"/>
      <c r="S119" s="843"/>
      <c r="T119" s="843"/>
      <c r="U119" s="843"/>
      <c r="V119" s="843"/>
      <c r="W119" s="843"/>
      <c r="X119" s="843"/>
      <c r="Y119" s="843"/>
      <c r="Z119" s="844"/>
      <c r="AA119" s="923" t="s">
        <v>122</v>
      </c>
      <c r="AB119" s="924"/>
      <c r="AC119" s="924"/>
      <c r="AD119" s="924"/>
      <c r="AE119" s="925"/>
      <c r="AF119" s="926" t="s">
        <v>122</v>
      </c>
      <c r="AG119" s="924"/>
      <c r="AH119" s="924"/>
      <c r="AI119" s="924"/>
      <c r="AJ119" s="925"/>
      <c r="AK119" s="926" t="s">
        <v>122</v>
      </c>
      <c r="AL119" s="924"/>
      <c r="AM119" s="924"/>
      <c r="AN119" s="924"/>
      <c r="AO119" s="925"/>
      <c r="AP119" s="927" t="s">
        <v>122</v>
      </c>
      <c r="AQ119" s="928"/>
      <c r="AR119" s="928"/>
      <c r="AS119" s="928"/>
      <c r="AT119" s="929"/>
      <c r="AU119" s="969"/>
      <c r="AV119" s="970"/>
      <c r="AW119" s="970"/>
      <c r="AX119" s="970"/>
      <c r="AY119" s="970"/>
      <c r="AZ119" s="233" t="s">
        <v>178</v>
      </c>
      <c r="BA119" s="233"/>
      <c r="BB119" s="233"/>
      <c r="BC119" s="233"/>
      <c r="BD119" s="233"/>
      <c r="BE119" s="233"/>
      <c r="BF119" s="233"/>
      <c r="BG119" s="233"/>
      <c r="BH119" s="233"/>
      <c r="BI119" s="233"/>
      <c r="BJ119" s="233"/>
      <c r="BK119" s="233"/>
      <c r="BL119" s="233"/>
      <c r="BM119" s="233"/>
      <c r="BN119" s="233"/>
      <c r="BO119" s="912" t="s">
        <v>441</v>
      </c>
      <c r="BP119" s="913"/>
      <c r="BQ119" s="914">
        <v>10564743</v>
      </c>
      <c r="BR119" s="880"/>
      <c r="BS119" s="880"/>
      <c r="BT119" s="880"/>
      <c r="BU119" s="880"/>
      <c r="BV119" s="880">
        <v>9719645</v>
      </c>
      <c r="BW119" s="880"/>
      <c r="BX119" s="880"/>
      <c r="BY119" s="880"/>
      <c r="BZ119" s="880"/>
      <c r="CA119" s="880">
        <v>9867267</v>
      </c>
      <c r="CB119" s="880"/>
      <c r="CC119" s="880"/>
      <c r="CD119" s="880"/>
      <c r="CE119" s="880"/>
      <c r="CF119" s="783"/>
      <c r="CG119" s="784"/>
      <c r="CH119" s="784"/>
      <c r="CI119" s="784"/>
      <c r="CJ119" s="869"/>
      <c r="CK119" s="963"/>
      <c r="CL119" s="858"/>
      <c r="CM119" s="873" t="s">
        <v>442</v>
      </c>
      <c r="CN119" s="874"/>
      <c r="CO119" s="874"/>
      <c r="CP119" s="874"/>
      <c r="CQ119" s="874"/>
      <c r="CR119" s="874"/>
      <c r="CS119" s="874"/>
      <c r="CT119" s="874"/>
      <c r="CU119" s="874"/>
      <c r="CV119" s="874"/>
      <c r="CW119" s="874"/>
      <c r="CX119" s="874"/>
      <c r="CY119" s="874"/>
      <c r="CZ119" s="874"/>
      <c r="DA119" s="874"/>
      <c r="DB119" s="874"/>
      <c r="DC119" s="874"/>
      <c r="DD119" s="874"/>
      <c r="DE119" s="874"/>
      <c r="DF119" s="875"/>
      <c r="DG119" s="798" t="s">
        <v>122</v>
      </c>
      <c r="DH119" s="799"/>
      <c r="DI119" s="799"/>
      <c r="DJ119" s="799"/>
      <c r="DK119" s="800"/>
      <c r="DL119" s="801" t="s">
        <v>122</v>
      </c>
      <c r="DM119" s="799"/>
      <c r="DN119" s="799"/>
      <c r="DO119" s="799"/>
      <c r="DP119" s="800"/>
      <c r="DQ119" s="801" t="s">
        <v>122</v>
      </c>
      <c r="DR119" s="799"/>
      <c r="DS119" s="799"/>
      <c r="DT119" s="799"/>
      <c r="DU119" s="800"/>
      <c r="DV119" s="883" t="s">
        <v>122</v>
      </c>
      <c r="DW119" s="884"/>
      <c r="DX119" s="884"/>
      <c r="DY119" s="884"/>
      <c r="DZ119" s="885"/>
    </row>
    <row r="120" spans="1:130" s="212" customFormat="1" ht="26.25" customHeight="1" x14ac:dyDescent="0.2">
      <c r="A120" s="855"/>
      <c r="B120" s="856"/>
      <c r="C120" s="850" t="s">
        <v>419</v>
      </c>
      <c r="D120" s="787"/>
      <c r="E120" s="787"/>
      <c r="F120" s="787"/>
      <c r="G120" s="787"/>
      <c r="H120" s="787"/>
      <c r="I120" s="787"/>
      <c r="J120" s="787"/>
      <c r="K120" s="787"/>
      <c r="L120" s="787"/>
      <c r="M120" s="787"/>
      <c r="N120" s="787"/>
      <c r="O120" s="787"/>
      <c r="P120" s="787"/>
      <c r="Q120" s="787"/>
      <c r="R120" s="787"/>
      <c r="S120" s="787"/>
      <c r="T120" s="787"/>
      <c r="U120" s="787"/>
      <c r="V120" s="787"/>
      <c r="W120" s="787"/>
      <c r="X120" s="787"/>
      <c r="Y120" s="787"/>
      <c r="Z120" s="788"/>
      <c r="AA120" s="814" t="s">
        <v>122</v>
      </c>
      <c r="AB120" s="815"/>
      <c r="AC120" s="815"/>
      <c r="AD120" s="815"/>
      <c r="AE120" s="816"/>
      <c r="AF120" s="817" t="s">
        <v>122</v>
      </c>
      <c r="AG120" s="815"/>
      <c r="AH120" s="815"/>
      <c r="AI120" s="815"/>
      <c r="AJ120" s="816"/>
      <c r="AK120" s="817" t="s">
        <v>122</v>
      </c>
      <c r="AL120" s="815"/>
      <c r="AM120" s="815"/>
      <c r="AN120" s="815"/>
      <c r="AO120" s="816"/>
      <c r="AP120" s="859" t="s">
        <v>122</v>
      </c>
      <c r="AQ120" s="860"/>
      <c r="AR120" s="860"/>
      <c r="AS120" s="860"/>
      <c r="AT120" s="861"/>
      <c r="AU120" s="915" t="s">
        <v>443</v>
      </c>
      <c r="AV120" s="916"/>
      <c r="AW120" s="916"/>
      <c r="AX120" s="916"/>
      <c r="AY120" s="917"/>
      <c r="AZ120" s="895" t="s">
        <v>444</v>
      </c>
      <c r="BA120" s="843"/>
      <c r="BB120" s="843"/>
      <c r="BC120" s="843"/>
      <c r="BD120" s="843"/>
      <c r="BE120" s="843"/>
      <c r="BF120" s="843"/>
      <c r="BG120" s="843"/>
      <c r="BH120" s="843"/>
      <c r="BI120" s="843"/>
      <c r="BJ120" s="843"/>
      <c r="BK120" s="843"/>
      <c r="BL120" s="843"/>
      <c r="BM120" s="843"/>
      <c r="BN120" s="843"/>
      <c r="BO120" s="843"/>
      <c r="BP120" s="844"/>
      <c r="BQ120" s="896">
        <v>3905227</v>
      </c>
      <c r="BR120" s="877"/>
      <c r="BS120" s="877"/>
      <c r="BT120" s="877"/>
      <c r="BU120" s="877"/>
      <c r="BV120" s="877">
        <v>4122947</v>
      </c>
      <c r="BW120" s="877"/>
      <c r="BX120" s="877"/>
      <c r="BY120" s="877"/>
      <c r="BZ120" s="877"/>
      <c r="CA120" s="877">
        <v>4410320</v>
      </c>
      <c r="CB120" s="877"/>
      <c r="CC120" s="877"/>
      <c r="CD120" s="877"/>
      <c r="CE120" s="877"/>
      <c r="CF120" s="901">
        <v>59.1</v>
      </c>
      <c r="CG120" s="902"/>
      <c r="CH120" s="902"/>
      <c r="CI120" s="902"/>
      <c r="CJ120" s="902"/>
      <c r="CK120" s="903" t="s">
        <v>445</v>
      </c>
      <c r="CL120" s="887"/>
      <c r="CM120" s="887"/>
      <c r="CN120" s="887"/>
      <c r="CO120" s="888"/>
      <c r="CP120" s="907" t="s">
        <v>446</v>
      </c>
      <c r="CQ120" s="908"/>
      <c r="CR120" s="908"/>
      <c r="CS120" s="908"/>
      <c r="CT120" s="908"/>
      <c r="CU120" s="908"/>
      <c r="CV120" s="908"/>
      <c r="CW120" s="908"/>
      <c r="CX120" s="908"/>
      <c r="CY120" s="908"/>
      <c r="CZ120" s="908"/>
      <c r="DA120" s="908"/>
      <c r="DB120" s="908"/>
      <c r="DC120" s="908"/>
      <c r="DD120" s="908"/>
      <c r="DE120" s="908"/>
      <c r="DF120" s="909"/>
      <c r="DG120" s="896">
        <v>2271005</v>
      </c>
      <c r="DH120" s="877"/>
      <c r="DI120" s="877"/>
      <c r="DJ120" s="877"/>
      <c r="DK120" s="877"/>
      <c r="DL120" s="877">
        <v>2109965</v>
      </c>
      <c r="DM120" s="877"/>
      <c r="DN120" s="877"/>
      <c r="DO120" s="877"/>
      <c r="DP120" s="877"/>
      <c r="DQ120" s="877">
        <v>2314443</v>
      </c>
      <c r="DR120" s="877"/>
      <c r="DS120" s="877"/>
      <c r="DT120" s="877"/>
      <c r="DU120" s="877"/>
      <c r="DV120" s="878">
        <v>31</v>
      </c>
      <c r="DW120" s="878"/>
      <c r="DX120" s="878"/>
      <c r="DY120" s="878"/>
      <c r="DZ120" s="879"/>
    </row>
    <row r="121" spans="1:130" s="212" customFormat="1" ht="26.25" customHeight="1" x14ac:dyDescent="0.2">
      <c r="A121" s="855"/>
      <c r="B121" s="856"/>
      <c r="C121" s="898" t="s">
        <v>447</v>
      </c>
      <c r="D121" s="899"/>
      <c r="E121" s="899"/>
      <c r="F121" s="899"/>
      <c r="G121" s="899"/>
      <c r="H121" s="899"/>
      <c r="I121" s="899"/>
      <c r="J121" s="899"/>
      <c r="K121" s="899"/>
      <c r="L121" s="899"/>
      <c r="M121" s="899"/>
      <c r="N121" s="899"/>
      <c r="O121" s="899"/>
      <c r="P121" s="899"/>
      <c r="Q121" s="899"/>
      <c r="R121" s="899"/>
      <c r="S121" s="899"/>
      <c r="T121" s="899"/>
      <c r="U121" s="899"/>
      <c r="V121" s="899"/>
      <c r="W121" s="899"/>
      <c r="X121" s="899"/>
      <c r="Y121" s="899"/>
      <c r="Z121" s="900"/>
      <c r="AA121" s="814" t="s">
        <v>122</v>
      </c>
      <c r="AB121" s="815"/>
      <c r="AC121" s="815"/>
      <c r="AD121" s="815"/>
      <c r="AE121" s="816"/>
      <c r="AF121" s="817" t="s">
        <v>122</v>
      </c>
      <c r="AG121" s="815"/>
      <c r="AH121" s="815"/>
      <c r="AI121" s="815"/>
      <c r="AJ121" s="816"/>
      <c r="AK121" s="817" t="s">
        <v>122</v>
      </c>
      <c r="AL121" s="815"/>
      <c r="AM121" s="815"/>
      <c r="AN121" s="815"/>
      <c r="AO121" s="816"/>
      <c r="AP121" s="859" t="s">
        <v>122</v>
      </c>
      <c r="AQ121" s="860"/>
      <c r="AR121" s="860"/>
      <c r="AS121" s="860"/>
      <c r="AT121" s="861"/>
      <c r="AU121" s="918"/>
      <c r="AV121" s="919"/>
      <c r="AW121" s="919"/>
      <c r="AX121" s="919"/>
      <c r="AY121" s="920"/>
      <c r="AZ121" s="850" t="s">
        <v>448</v>
      </c>
      <c r="BA121" s="787"/>
      <c r="BB121" s="787"/>
      <c r="BC121" s="787"/>
      <c r="BD121" s="787"/>
      <c r="BE121" s="787"/>
      <c r="BF121" s="787"/>
      <c r="BG121" s="787"/>
      <c r="BH121" s="787"/>
      <c r="BI121" s="787"/>
      <c r="BJ121" s="787"/>
      <c r="BK121" s="787"/>
      <c r="BL121" s="787"/>
      <c r="BM121" s="787"/>
      <c r="BN121" s="787"/>
      <c r="BO121" s="787"/>
      <c r="BP121" s="788"/>
      <c r="BQ121" s="851">
        <v>2631240</v>
      </c>
      <c r="BR121" s="852"/>
      <c r="BS121" s="852"/>
      <c r="BT121" s="852"/>
      <c r="BU121" s="852"/>
      <c r="BV121" s="852">
        <v>2609773</v>
      </c>
      <c r="BW121" s="852"/>
      <c r="BX121" s="852"/>
      <c r="BY121" s="852"/>
      <c r="BZ121" s="852"/>
      <c r="CA121" s="852">
        <v>2670274</v>
      </c>
      <c r="CB121" s="852"/>
      <c r="CC121" s="852"/>
      <c r="CD121" s="852"/>
      <c r="CE121" s="852"/>
      <c r="CF121" s="910">
        <v>35.799999999999997</v>
      </c>
      <c r="CG121" s="911"/>
      <c r="CH121" s="911"/>
      <c r="CI121" s="911"/>
      <c r="CJ121" s="911"/>
      <c r="CK121" s="904"/>
      <c r="CL121" s="890"/>
      <c r="CM121" s="890"/>
      <c r="CN121" s="890"/>
      <c r="CO121" s="891"/>
      <c r="CP121" s="870" t="s">
        <v>391</v>
      </c>
      <c r="CQ121" s="871"/>
      <c r="CR121" s="871"/>
      <c r="CS121" s="871"/>
      <c r="CT121" s="871"/>
      <c r="CU121" s="871"/>
      <c r="CV121" s="871"/>
      <c r="CW121" s="871"/>
      <c r="CX121" s="871"/>
      <c r="CY121" s="871"/>
      <c r="CZ121" s="871"/>
      <c r="DA121" s="871"/>
      <c r="DB121" s="871"/>
      <c r="DC121" s="871"/>
      <c r="DD121" s="871"/>
      <c r="DE121" s="871"/>
      <c r="DF121" s="872"/>
      <c r="DG121" s="851" t="s">
        <v>122</v>
      </c>
      <c r="DH121" s="852"/>
      <c r="DI121" s="852"/>
      <c r="DJ121" s="852"/>
      <c r="DK121" s="852"/>
      <c r="DL121" s="852" t="s">
        <v>122</v>
      </c>
      <c r="DM121" s="852"/>
      <c r="DN121" s="852"/>
      <c r="DO121" s="852"/>
      <c r="DP121" s="852"/>
      <c r="DQ121" s="852" t="s">
        <v>122</v>
      </c>
      <c r="DR121" s="852"/>
      <c r="DS121" s="852"/>
      <c r="DT121" s="852"/>
      <c r="DU121" s="852"/>
      <c r="DV121" s="829" t="s">
        <v>122</v>
      </c>
      <c r="DW121" s="829"/>
      <c r="DX121" s="829"/>
      <c r="DY121" s="829"/>
      <c r="DZ121" s="830"/>
    </row>
    <row r="122" spans="1:130" s="212" customFormat="1" ht="26.25" customHeight="1" x14ac:dyDescent="0.2">
      <c r="A122" s="855"/>
      <c r="B122" s="856"/>
      <c r="C122" s="850" t="s">
        <v>429</v>
      </c>
      <c r="D122" s="787"/>
      <c r="E122" s="787"/>
      <c r="F122" s="787"/>
      <c r="G122" s="787"/>
      <c r="H122" s="787"/>
      <c r="I122" s="787"/>
      <c r="J122" s="787"/>
      <c r="K122" s="787"/>
      <c r="L122" s="787"/>
      <c r="M122" s="787"/>
      <c r="N122" s="787"/>
      <c r="O122" s="787"/>
      <c r="P122" s="787"/>
      <c r="Q122" s="787"/>
      <c r="R122" s="787"/>
      <c r="S122" s="787"/>
      <c r="T122" s="787"/>
      <c r="U122" s="787"/>
      <c r="V122" s="787"/>
      <c r="W122" s="787"/>
      <c r="X122" s="787"/>
      <c r="Y122" s="787"/>
      <c r="Z122" s="788"/>
      <c r="AA122" s="814" t="s">
        <v>122</v>
      </c>
      <c r="AB122" s="815"/>
      <c r="AC122" s="815"/>
      <c r="AD122" s="815"/>
      <c r="AE122" s="816"/>
      <c r="AF122" s="817" t="s">
        <v>122</v>
      </c>
      <c r="AG122" s="815"/>
      <c r="AH122" s="815"/>
      <c r="AI122" s="815"/>
      <c r="AJ122" s="816"/>
      <c r="AK122" s="817" t="s">
        <v>122</v>
      </c>
      <c r="AL122" s="815"/>
      <c r="AM122" s="815"/>
      <c r="AN122" s="815"/>
      <c r="AO122" s="816"/>
      <c r="AP122" s="859" t="s">
        <v>122</v>
      </c>
      <c r="AQ122" s="860"/>
      <c r="AR122" s="860"/>
      <c r="AS122" s="860"/>
      <c r="AT122" s="861"/>
      <c r="AU122" s="918"/>
      <c r="AV122" s="919"/>
      <c r="AW122" s="919"/>
      <c r="AX122" s="919"/>
      <c r="AY122" s="920"/>
      <c r="AZ122" s="873" t="s">
        <v>449</v>
      </c>
      <c r="BA122" s="874"/>
      <c r="BB122" s="874"/>
      <c r="BC122" s="874"/>
      <c r="BD122" s="874"/>
      <c r="BE122" s="874"/>
      <c r="BF122" s="874"/>
      <c r="BG122" s="874"/>
      <c r="BH122" s="874"/>
      <c r="BI122" s="874"/>
      <c r="BJ122" s="874"/>
      <c r="BK122" s="874"/>
      <c r="BL122" s="874"/>
      <c r="BM122" s="874"/>
      <c r="BN122" s="874"/>
      <c r="BO122" s="874"/>
      <c r="BP122" s="875"/>
      <c r="BQ122" s="914">
        <v>7629171</v>
      </c>
      <c r="BR122" s="880"/>
      <c r="BS122" s="880"/>
      <c r="BT122" s="880"/>
      <c r="BU122" s="880"/>
      <c r="BV122" s="880">
        <v>7156022</v>
      </c>
      <c r="BW122" s="880"/>
      <c r="BX122" s="880"/>
      <c r="BY122" s="880"/>
      <c r="BZ122" s="880"/>
      <c r="CA122" s="880">
        <v>6591746</v>
      </c>
      <c r="CB122" s="880"/>
      <c r="CC122" s="880"/>
      <c r="CD122" s="880"/>
      <c r="CE122" s="880"/>
      <c r="CF122" s="881">
        <v>88.3</v>
      </c>
      <c r="CG122" s="882"/>
      <c r="CH122" s="882"/>
      <c r="CI122" s="882"/>
      <c r="CJ122" s="882"/>
      <c r="CK122" s="904"/>
      <c r="CL122" s="890"/>
      <c r="CM122" s="890"/>
      <c r="CN122" s="890"/>
      <c r="CO122" s="891"/>
      <c r="CP122" s="870" t="s">
        <v>392</v>
      </c>
      <c r="CQ122" s="871"/>
      <c r="CR122" s="871"/>
      <c r="CS122" s="871"/>
      <c r="CT122" s="871"/>
      <c r="CU122" s="871"/>
      <c r="CV122" s="871"/>
      <c r="CW122" s="871"/>
      <c r="CX122" s="871"/>
      <c r="CY122" s="871"/>
      <c r="CZ122" s="871"/>
      <c r="DA122" s="871"/>
      <c r="DB122" s="871"/>
      <c r="DC122" s="871"/>
      <c r="DD122" s="871"/>
      <c r="DE122" s="871"/>
      <c r="DF122" s="872"/>
      <c r="DG122" s="851" t="s">
        <v>122</v>
      </c>
      <c r="DH122" s="852"/>
      <c r="DI122" s="852"/>
      <c r="DJ122" s="852"/>
      <c r="DK122" s="852"/>
      <c r="DL122" s="852" t="s">
        <v>122</v>
      </c>
      <c r="DM122" s="852"/>
      <c r="DN122" s="852"/>
      <c r="DO122" s="852"/>
      <c r="DP122" s="852"/>
      <c r="DQ122" s="852" t="s">
        <v>122</v>
      </c>
      <c r="DR122" s="852"/>
      <c r="DS122" s="852"/>
      <c r="DT122" s="852"/>
      <c r="DU122" s="852"/>
      <c r="DV122" s="829" t="s">
        <v>122</v>
      </c>
      <c r="DW122" s="829"/>
      <c r="DX122" s="829"/>
      <c r="DY122" s="829"/>
      <c r="DZ122" s="830"/>
    </row>
    <row r="123" spans="1:130" s="212" customFormat="1" ht="26.25" customHeight="1" x14ac:dyDescent="0.2">
      <c r="A123" s="855"/>
      <c r="B123" s="856"/>
      <c r="C123" s="850" t="s">
        <v>435</v>
      </c>
      <c r="D123" s="787"/>
      <c r="E123" s="787"/>
      <c r="F123" s="787"/>
      <c r="G123" s="787"/>
      <c r="H123" s="787"/>
      <c r="I123" s="787"/>
      <c r="J123" s="787"/>
      <c r="K123" s="787"/>
      <c r="L123" s="787"/>
      <c r="M123" s="787"/>
      <c r="N123" s="787"/>
      <c r="O123" s="787"/>
      <c r="P123" s="787"/>
      <c r="Q123" s="787"/>
      <c r="R123" s="787"/>
      <c r="S123" s="787"/>
      <c r="T123" s="787"/>
      <c r="U123" s="787"/>
      <c r="V123" s="787"/>
      <c r="W123" s="787"/>
      <c r="X123" s="787"/>
      <c r="Y123" s="787"/>
      <c r="Z123" s="788"/>
      <c r="AA123" s="814" t="s">
        <v>122</v>
      </c>
      <c r="AB123" s="815"/>
      <c r="AC123" s="815"/>
      <c r="AD123" s="815"/>
      <c r="AE123" s="816"/>
      <c r="AF123" s="817" t="s">
        <v>122</v>
      </c>
      <c r="AG123" s="815"/>
      <c r="AH123" s="815"/>
      <c r="AI123" s="815"/>
      <c r="AJ123" s="816"/>
      <c r="AK123" s="817" t="s">
        <v>122</v>
      </c>
      <c r="AL123" s="815"/>
      <c r="AM123" s="815"/>
      <c r="AN123" s="815"/>
      <c r="AO123" s="816"/>
      <c r="AP123" s="859" t="s">
        <v>122</v>
      </c>
      <c r="AQ123" s="860"/>
      <c r="AR123" s="860"/>
      <c r="AS123" s="860"/>
      <c r="AT123" s="861"/>
      <c r="AU123" s="921"/>
      <c r="AV123" s="922"/>
      <c r="AW123" s="922"/>
      <c r="AX123" s="922"/>
      <c r="AY123" s="922"/>
      <c r="AZ123" s="233" t="s">
        <v>178</v>
      </c>
      <c r="BA123" s="233"/>
      <c r="BB123" s="233"/>
      <c r="BC123" s="233"/>
      <c r="BD123" s="233"/>
      <c r="BE123" s="233"/>
      <c r="BF123" s="233"/>
      <c r="BG123" s="233"/>
      <c r="BH123" s="233"/>
      <c r="BI123" s="233"/>
      <c r="BJ123" s="233"/>
      <c r="BK123" s="233"/>
      <c r="BL123" s="233"/>
      <c r="BM123" s="233"/>
      <c r="BN123" s="233"/>
      <c r="BO123" s="912" t="s">
        <v>450</v>
      </c>
      <c r="BP123" s="913"/>
      <c r="BQ123" s="867">
        <v>14165638</v>
      </c>
      <c r="BR123" s="868"/>
      <c r="BS123" s="868"/>
      <c r="BT123" s="868"/>
      <c r="BU123" s="868"/>
      <c r="BV123" s="868">
        <v>13888742</v>
      </c>
      <c r="BW123" s="868"/>
      <c r="BX123" s="868"/>
      <c r="BY123" s="868"/>
      <c r="BZ123" s="868"/>
      <c r="CA123" s="868">
        <v>13672340</v>
      </c>
      <c r="CB123" s="868"/>
      <c r="CC123" s="868"/>
      <c r="CD123" s="868"/>
      <c r="CE123" s="868"/>
      <c r="CF123" s="783"/>
      <c r="CG123" s="784"/>
      <c r="CH123" s="784"/>
      <c r="CI123" s="784"/>
      <c r="CJ123" s="869"/>
      <c r="CK123" s="904"/>
      <c r="CL123" s="890"/>
      <c r="CM123" s="890"/>
      <c r="CN123" s="890"/>
      <c r="CO123" s="891"/>
      <c r="CP123" s="870" t="s">
        <v>390</v>
      </c>
      <c r="CQ123" s="871"/>
      <c r="CR123" s="871"/>
      <c r="CS123" s="871"/>
      <c r="CT123" s="871"/>
      <c r="CU123" s="871"/>
      <c r="CV123" s="871"/>
      <c r="CW123" s="871"/>
      <c r="CX123" s="871"/>
      <c r="CY123" s="871"/>
      <c r="CZ123" s="871"/>
      <c r="DA123" s="871"/>
      <c r="DB123" s="871"/>
      <c r="DC123" s="871"/>
      <c r="DD123" s="871"/>
      <c r="DE123" s="871"/>
      <c r="DF123" s="872"/>
      <c r="DG123" s="814" t="s">
        <v>122</v>
      </c>
      <c r="DH123" s="815"/>
      <c r="DI123" s="815"/>
      <c r="DJ123" s="815"/>
      <c r="DK123" s="816"/>
      <c r="DL123" s="817" t="s">
        <v>122</v>
      </c>
      <c r="DM123" s="815"/>
      <c r="DN123" s="815"/>
      <c r="DO123" s="815"/>
      <c r="DP123" s="816"/>
      <c r="DQ123" s="817" t="s">
        <v>122</v>
      </c>
      <c r="DR123" s="815"/>
      <c r="DS123" s="815"/>
      <c r="DT123" s="815"/>
      <c r="DU123" s="816"/>
      <c r="DV123" s="859" t="s">
        <v>122</v>
      </c>
      <c r="DW123" s="860"/>
      <c r="DX123" s="860"/>
      <c r="DY123" s="860"/>
      <c r="DZ123" s="861"/>
    </row>
    <row r="124" spans="1:130" s="212" customFormat="1" ht="26.25" customHeight="1" thickBot="1" x14ac:dyDescent="0.25">
      <c r="A124" s="855"/>
      <c r="B124" s="856"/>
      <c r="C124" s="850" t="s">
        <v>438</v>
      </c>
      <c r="D124" s="787"/>
      <c r="E124" s="787"/>
      <c r="F124" s="787"/>
      <c r="G124" s="787"/>
      <c r="H124" s="787"/>
      <c r="I124" s="787"/>
      <c r="J124" s="787"/>
      <c r="K124" s="787"/>
      <c r="L124" s="787"/>
      <c r="M124" s="787"/>
      <c r="N124" s="787"/>
      <c r="O124" s="787"/>
      <c r="P124" s="787"/>
      <c r="Q124" s="787"/>
      <c r="R124" s="787"/>
      <c r="S124" s="787"/>
      <c r="T124" s="787"/>
      <c r="U124" s="787"/>
      <c r="V124" s="787"/>
      <c r="W124" s="787"/>
      <c r="X124" s="787"/>
      <c r="Y124" s="787"/>
      <c r="Z124" s="788"/>
      <c r="AA124" s="814" t="s">
        <v>122</v>
      </c>
      <c r="AB124" s="815"/>
      <c r="AC124" s="815"/>
      <c r="AD124" s="815"/>
      <c r="AE124" s="816"/>
      <c r="AF124" s="817" t="s">
        <v>122</v>
      </c>
      <c r="AG124" s="815"/>
      <c r="AH124" s="815"/>
      <c r="AI124" s="815"/>
      <c r="AJ124" s="816"/>
      <c r="AK124" s="817" t="s">
        <v>122</v>
      </c>
      <c r="AL124" s="815"/>
      <c r="AM124" s="815"/>
      <c r="AN124" s="815"/>
      <c r="AO124" s="816"/>
      <c r="AP124" s="859" t="s">
        <v>122</v>
      </c>
      <c r="AQ124" s="860"/>
      <c r="AR124" s="860"/>
      <c r="AS124" s="860"/>
      <c r="AT124" s="861"/>
      <c r="AU124" s="862" t="s">
        <v>451</v>
      </c>
      <c r="AV124" s="863"/>
      <c r="AW124" s="863"/>
      <c r="AX124" s="863"/>
      <c r="AY124" s="863"/>
      <c r="AZ124" s="863"/>
      <c r="BA124" s="863"/>
      <c r="BB124" s="863"/>
      <c r="BC124" s="863"/>
      <c r="BD124" s="863"/>
      <c r="BE124" s="863"/>
      <c r="BF124" s="863"/>
      <c r="BG124" s="863"/>
      <c r="BH124" s="863"/>
      <c r="BI124" s="863"/>
      <c r="BJ124" s="863"/>
      <c r="BK124" s="863"/>
      <c r="BL124" s="863"/>
      <c r="BM124" s="863"/>
      <c r="BN124" s="863"/>
      <c r="BO124" s="863"/>
      <c r="BP124" s="864"/>
      <c r="BQ124" s="865" t="s">
        <v>122</v>
      </c>
      <c r="BR124" s="866"/>
      <c r="BS124" s="866"/>
      <c r="BT124" s="866"/>
      <c r="BU124" s="866"/>
      <c r="BV124" s="866" t="s">
        <v>122</v>
      </c>
      <c r="BW124" s="866"/>
      <c r="BX124" s="866"/>
      <c r="BY124" s="866"/>
      <c r="BZ124" s="866"/>
      <c r="CA124" s="866" t="s">
        <v>122</v>
      </c>
      <c r="CB124" s="866"/>
      <c r="CC124" s="866"/>
      <c r="CD124" s="866"/>
      <c r="CE124" s="866"/>
      <c r="CF124" s="761"/>
      <c r="CG124" s="762"/>
      <c r="CH124" s="762"/>
      <c r="CI124" s="762"/>
      <c r="CJ124" s="897"/>
      <c r="CK124" s="905"/>
      <c r="CL124" s="905"/>
      <c r="CM124" s="905"/>
      <c r="CN124" s="905"/>
      <c r="CO124" s="906"/>
      <c r="CP124" s="870" t="s">
        <v>452</v>
      </c>
      <c r="CQ124" s="871"/>
      <c r="CR124" s="871"/>
      <c r="CS124" s="871"/>
      <c r="CT124" s="871"/>
      <c r="CU124" s="871"/>
      <c r="CV124" s="871"/>
      <c r="CW124" s="871"/>
      <c r="CX124" s="871"/>
      <c r="CY124" s="871"/>
      <c r="CZ124" s="871"/>
      <c r="DA124" s="871"/>
      <c r="DB124" s="871"/>
      <c r="DC124" s="871"/>
      <c r="DD124" s="871"/>
      <c r="DE124" s="871"/>
      <c r="DF124" s="872"/>
      <c r="DG124" s="798" t="s">
        <v>122</v>
      </c>
      <c r="DH124" s="799"/>
      <c r="DI124" s="799"/>
      <c r="DJ124" s="799"/>
      <c r="DK124" s="800"/>
      <c r="DL124" s="801" t="s">
        <v>122</v>
      </c>
      <c r="DM124" s="799"/>
      <c r="DN124" s="799"/>
      <c r="DO124" s="799"/>
      <c r="DP124" s="800"/>
      <c r="DQ124" s="801" t="s">
        <v>122</v>
      </c>
      <c r="DR124" s="799"/>
      <c r="DS124" s="799"/>
      <c r="DT124" s="799"/>
      <c r="DU124" s="800"/>
      <c r="DV124" s="883" t="s">
        <v>122</v>
      </c>
      <c r="DW124" s="884"/>
      <c r="DX124" s="884"/>
      <c r="DY124" s="884"/>
      <c r="DZ124" s="885"/>
    </row>
    <row r="125" spans="1:130" s="212" customFormat="1" ht="26.25" customHeight="1" x14ac:dyDescent="0.2">
      <c r="A125" s="855"/>
      <c r="B125" s="856"/>
      <c r="C125" s="850" t="s">
        <v>440</v>
      </c>
      <c r="D125" s="787"/>
      <c r="E125" s="787"/>
      <c r="F125" s="787"/>
      <c r="G125" s="787"/>
      <c r="H125" s="787"/>
      <c r="I125" s="787"/>
      <c r="J125" s="787"/>
      <c r="K125" s="787"/>
      <c r="L125" s="787"/>
      <c r="M125" s="787"/>
      <c r="N125" s="787"/>
      <c r="O125" s="787"/>
      <c r="P125" s="787"/>
      <c r="Q125" s="787"/>
      <c r="R125" s="787"/>
      <c r="S125" s="787"/>
      <c r="T125" s="787"/>
      <c r="U125" s="787"/>
      <c r="V125" s="787"/>
      <c r="W125" s="787"/>
      <c r="X125" s="787"/>
      <c r="Y125" s="787"/>
      <c r="Z125" s="788"/>
      <c r="AA125" s="814" t="s">
        <v>122</v>
      </c>
      <c r="AB125" s="815"/>
      <c r="AC125" s="815"/>
      <c r="AD125" s="815"/>
      <c r="AE125" s="816"/>
      <c r="AF125" s="817" t="s">
        <v>122</v>
      </c>
      <c r="AG125" s="815"/>
      <c r="AH125" s="815"/>
      <c r="AI125" s="815"/>
      <c r="AJ125" s="816"/>
      <c r="AK125" s="817" t="s">
        <v>122</v>
      </c>
      <c r="AL125" s="815"/>
      <c r="AM125" s="815"/>
      <c r="AN125" s="815"/>
      <c r="AO125" s="816"/>
      <c r="AP125" s="859" t="s">
        <v>122</v>
      </c>
      <c r="AQ125" s="860"/>
      <c r="AR125" s="860"/>
      <c r="AS125" s="860"/>
      <c r="AT125" s="861"/>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86" t="s">
        <v>453</v>
      </c>
      <c r="CL125" s="887"/>
      <c r="CM125" s="887"/>
      <c r="CN125" s="887"/>
      <c r="CO125" s="888"/>
      <c r="CP125" s="895" t="s">
        <v>454</v>
      </c>
      <c r="CQ125" s="843"/>
      <c r="CR125" s="843"/>
      <c r="CS125" s="843"/>
      <c r="CT125" s="843"/>
      <c r="CU125" s="843"/>
      <c r="CV125" s="843"/>
      <c r="CW125" s="843"/>
      <c r="CX125" s="843"/>
      <c r="CY125" s="843"/>
      <c r="CZ125" s="843"/>
      <c r="DA125" s="843"/>
      <c r="DB125" s="843"/>
      <c r="DC125" s="843"/>
      <c r="DD125" s="843"/>
      <c r="DE125" s="843"/>
      <c r="DF125" s="844"/>
      <c r="DG125" s="896" t="s">
        <v>122</v>
      </c>
      <c r="DH125" s="877"/>
      <c r="DI125" s="877"/>
      <c r="DJ125" s="877"/>
      <c r="DK125" s="877"/>
      <c r="DL125" s="877" t="s">
        <v>122</v>
      </c>
      <c r="DM125" s="877"/>
      <c r="DN125" s="877"/>
      <c r="DO125" s="877"/>
      <c r="DP125" s="877"/>
      <c r="DQ125" s="877" t="s">
        <v>122</v>
      </c>
      <c r="DR125" s="877"/>
      <c r="DS125" s="877"/>
      <c r="DT125" s="877"/>
      <c r="DU125" s="877"/>
      <c r="DV125" s="878" t="s">
        <v>122</v>
      </c>
      <c r="DW125" s="878"/>
      <c r="DX125" s="878"/>
      <c r="DY125" s="878"/>
      <c r="DZ125" s="879"/>
    </row>
    <row r="126" spans="1:130" s="212" customFormat="1" ht="26.25" customHeight="1" thickBot="1" x14ac:dyDescent="0.25">
      <c r="A126" s="855"/>
      <c r="B126" s="856"/>
      <c r="C126" s="850" t="s">
        <v>442</v>
      </c>
      <c r="D126" s="787"/>
      <c r="E126" s="787"/>
      <c r="F126" s="787"/>
      <c r="G126" s="787"/>
      <c r="H126" s="787"/>
      <c r="I126" s="787"/>
      <c r="J126" s="787"/>
      <c r="K126" s="787"/>
      <c r="L126" s="787"/>
      <c r="M126" s="787"/>
      <c r="N126" s="787"/>
      <c r="O126" s="787"/>
      <c r="P126" s="787"/>
      <c r="Q126" s="787"/>
      <c r="R126" s="787"/>
      <c r="S126" s="787"/>
      <c r="T126" s="787"/>
      <c r="U126" s="787"/>
      <c r="V126" s="787"/>
      <c r="W126" s="787"/>
      <c r="X126" s="787"/>
      <c r="Y126" s="787"/>
      <c r="Z126" s="788"/>
      <c r="AA126" s="814" t="s">
        <v>122</v>
      </c>
      <c r="AB126" s="815"/>
      <c r="AC126" s="815"/>
      <c r="AD126" s="815"/>
      <c r="AE126" s="816"/>
      <c r="AF126" s="817" t="s">
        <v>122</v>
      </c>
      <c r="AG126" s="815"/>
      <c r="AH126" s="815"/>
      <c r="AI126" s="815"/>
      <c r="AJ126" s="816"/>
      <c r="AK126" s="817" t="s">
        <v>122</v>
      </c>
      <c r="AL126" s="815"/>
      <c r="AM126" s="815"/>
      <c r="AN126" s="815"/>
      <c r="AO126" s="816"/>
      <c r="AP126" s="859" t="s">
        <v>122</v>
      </c>
      <c r="AQ126" s="860"/>
      <c r="AR126" s="860"/>
      <c r="AS126" s="860"/>
      <c r="AT126" s="86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89"/>
      <c r="CL126" s="890"/>
      <c r="CM126" s="890"/>
      <c r="CN126" s="890"/>
      <c r="CO126" s="891"/>
      <c r="CP126" s="850" t="s">
        <v>455</v>
      </c>
      <c r="CQ126" s="787"/>
      <c r="CR126" s="787"/>
      <c r="CS126" s="787"/>
      <c r="CT126" s="787"/>
      <c r="CU126" s="787"/>
      <c r="CV126" s="787"/>
      <c r="CW126" s="787"/>
      <c r="CX126" s="787"/>
      <c r="CY126" s="787"/>
      <c r="CZ126" s="787"/>
      <c r="DA126" s="787"/>
      <c r="DB126" s="787"/>
      <c r="DC126" s="787"/>
      <c r="DD126" s="787"/>
      <c r="DE126" s="787"/>
      <c r="DF126" s="788"/>
      <c r="DG126" s="851" t="s">
        <v>122</v>
      </c>
      <c r="DH126" s="852"/>
      <c r="DI126" s="852"/>
      <c r="DJ126" s="852"/>
      <c r="DK126" s="852"/>
      <c r="DL126" s="852" t="s">
        <v>122</v>
      </c>
      <c r="DM126" s="852"/>
      <c r="DN126" s="852"/>
      <c r="DO126" s="852"/>
      <c r="DP126" s="852"/>
      <c r="DQ126" s="852" t="s">
        <v>122</v>
      </c>
      <c r="DR126" s="852"/>
      <c r="DS126" s="852"/>
      <c r="DT126" s="852"/>
      <c r="DU126" s="852"/>
      <c r="DV126" s="829" t="s">
        <v>122</v>
      </c>
      <c r="DW126" s="829"/>
      <c r="DX126" s="829"/>
      <c r="DY126" s="829"/>
      <c r="DZ126" s="830"/>
    </row>
    <row r="127" spans="1:130" s="212" customFormat="1" ht="26.25" customHeight="1" x14ac:dyDescent="0.2">
      <c r="A127" s="857"/>
      <c r="B127" s="858"/>
      <c r="C127" s="873" t="s">
        <v>456</v>
      </c>
      <c r="D127" s="874"/>
      <c r="E127" s="874"/>
      <c r="F127" s="874"/>
      <c r="G127" s="874"/>
      <c r="H127" s="874"/>
      <c r="I127" s="874"/>
      <c r="J127" s="874"/>
      <c r="K127" s="874"/>
      <c r="L127" s="874"/>
      <c r="M127" s="874"/>
      <c r="N127" s="874"/>
      <c r="O127" s="874"/>
      <c r="P127" s="874"/>
      <c r="Q127" s="874"/>
      <c r="R127" s="874"/>
      <c r="S127" s="874"/>
      <c r="T127" s="874"/>
      <c r="U127" s="874"/>
      <c r="V127" s="874"/>
      <c r="W127" s="874"/>
      <c r="X127" s="874"/>
      <c r="Y127" s="874"/>
      <c r="Z127" s="875"/>
      <c r="AA127" s="814" t="s">
        <v>122</v>
      </c>
      <c r="AB127" s="815"/>
      <c r="AC127" s="815"/>
      <c r="AD127" s="815"/>
      <c r="AE127" s="816"/>
      <c r="AF127" s="817" t="s">
        <v>122</v>
      </c>
      <c r="AG127" s="815"/>
      <c r="AH127" s="815"/>
      <c r="AI127" s="815"/>
      <c r="AJ127" s="816"/>
      <c r="AK127" s="817" t="s">
        <v>122</v>
      </c>
      <c r="AL127" s="815"/>
      <c r="AM127" s="815"/>
      <c r="AN127" s="815"/>
      <c r="AO127" s="816"/>
      <c r="AP127" s="859" t="s">
        <v>122</v>
      </c>
      <c r="AQ127" s="860"/>
      <c r="AR127" s="860"/>
      <c r="AS127" s="860"/>
      <c r="AT127" s="861"/>
      <c r="AU127" s="214"/>
      <c r="AV127" s="214"/>
      <c r="AW127" s="214"/>
      <c r="AX127" s="876" t="s">
        <v>457</v>
      </c>
      <c r="AY127" s="847"/>
      <c r="AZ127" s="847"/>
      <c r="BA127" s="847"/>
      <c r="BB127" s="847"/>
      <c r="BC127" s="847"/>
      <c r="BD127" s="847"/>
      <c r="BE127" s="848"/>
      <c r="BF127" s="846" t="s">
        <v>458</v>
      </c>
      <c r="BG127" s="847"/>
      <c r="BH127" s="847"/>
      <c r="BI127" s="847"/>
      <c r="BJ127" s="847"/>
      <c r="BK127" s="847"/>
      <c r="BL127" s="848"/>
      <c r="BM127" s="846" t="s">
        <v>459</v>
      </c>
      <c r="BN127" s="847"/>
      <c r="BO127" s="847"/>
      <c r="BP127" s="847"/>
      <c r="BQ127" s="847"/>
      <c r="BR127" s="847"/>
      <c r="BS127" s="848"/>
      <c r="BT127" s="846" t="s">
        <v>460</v>
      </c>
      <c r="BU127" s="847"/>
      <c r="BV127" s="847"/>
      <c r="BW127" s="847"/>
      <c r="BX127" s="847"/>
      <c r="BY127" s="847"/>
      <c r="BZ127" s="849"/>
      <c r="CA127" s="214"/>
      <c r="CB127" s="214"/>
      <c r="CC127" s="214"/>
      <c r="CD127" s="237"/>
      <c r="CE127" s="237"/>
      <c r="CF127" s="237"/>
      <c r="CG127" s="214"/>
      <c r="CH127" s="214"/>
      <c r="CI127" s="214"/>
      <c r="CJ127" s="236"/>
      <c r="CK127" s="889"/>
      <c r="CL127" s="890"/>
      <c r="CM127" s="890"/>
      <c r="CN127" s="890"/>
      <c r="CO127" s="891"/>
      <c r="CP127" s="850" t="s">
        <v>461</v>
      </c>
      <c r="CQ127" s="787"/>
      <c r="CR127" s="787"/>
      <c r="CS127" s="787"/>
      <c r="CT127" s="787"/>
      <c r="CU127" s="787"/>
      <c r="CV127" s="787"/>
      <c r="CW127" s="787"/>
      <c r="CX127" s="787"/>
      <c r="CY127" s="787"/>
      <c r="CZ127" s="787"/>
      <c r="DA127" s="787"/>
      <c r="DB127" s="787"/>
      <c r="DC127" s="787"/>
      <c r="DD127" s="787"/>
      <c r="DE127" s="787"/>
      <c r="DF127" s="788"/>
      <c r="DG127" s="851" t="s">
        <v>122</v>
      </c>
      <c r="DH127" s="852"/>
      <c r="DI127" s="852"/>
      <c r="DJ127" s="852"/>
      <c r="DK127" s="852"/>
      <c r="DL127" s="852" t="s">
        <v>122</v>
      </c>
      <c r="DM127" s="852"/>
      <c r="DN127" s="852"/>
      <c r="DO127" s="852"/>
      <c r="DP127" s="852"/>
      <c r="DQ127" s="852" t="s">
        <v>122</v>
      </c>
      <c r="DR127" s="852"/>
      <c r="DS127" s="852"/>
      <c r="DT127" s="852"/>
      <c r="DU127" s="852"/>
      <c r="DV127" s="829" t="s">
        <v>122</v>
      </c>
      <c r="DW127" s="829"/>
      <c r="DX127" s="829"/>
      <c r="DY127" s="829"/>
      <c r="DZ127" s="830"/>
    </row>
    <row r="128" spans="1:130" s="212" customFormat="1" ht="26.25" customHeight="1" thickBot="1" x14ac:dyDescent="0.25">
      <c r="A128" s="831" t="s">
        <v>462</v>
      </c>
      <c r="B128" s="832"/>
      <c r="C128" s="832"/>
      <c r="D128" s="832"/>
      <c r="E128" s="832"/>
      <c r="F128" s="832"/>
      <c r="G128" s="832"/>
      <c r="H128" s="832"/>
      <c r="I128" s="832"/>
      <c r="J128" s="832"/>
      <c r="K128" s="832"/>
      <c r="L128" s="832"/>
      <c r="M128" s="832"/>
      <c r="N128" s="832"/>
      <c r="O128" s="832"/>
      <c r="P128" s="832"/>
      <c r="Q128" s="832"/>
      <c r="R128" s="832"/>
      <c r="S128" s="832"/>
      <c r="T128" s="832"/>
      <c r="U128" s="832"/>
      <c r="V128" s="832"/>
      <c r="W128" s="833" t="s">
        <v>463</v>
      </c>
      <c r="X128" s="833"/>
      <c r="Y128" s="833"/>
      <c r="Z128" s="834"/>
      <c r="AA128" s="835">
        <v>133241</v>
      </c>
      <c r="AB128" s="836"/>
      <c r="AC128" s="836"/>
      <c r="AD128" s="836"/>
      <c r="AE128" s="837"/>
      <c r="AF128" s="838">
        <v>166226</v>
      </c>
      <c r="AG128" s="836"/>
      <c r="AH128" s="836"/>
      <c r="AI128" s="836"/>
      <c r="AJ128" s="837"/>
      <c r="AK128" s="838">
        <v>156196</v>
      </c>
      <c r="AL128" s="836"/>
      <c r="AM128" s="836"/>
      <c r="AN128" s="836"/>
      <c r="AO128" s="837"/>
      <c r="AP128" s="839"/>
      <c r="AQ128" s="840"/>
      <c r="AR128" s="840"/>
      <c r="AS128" s="840"/>
      <c r="AT128" s="841"/>
      <c r="AU128" s="214"/>
      <c r="AV128" s="214"/>
      <c r="AW128" s="214"/>
      <c r="AX128" s="842" t="s">
        <v>464</v>
      </c>
      <c r="AY128" s="843"/>
      <c r="AZ128" s="843"/>
      <c r="BA128" s="843"/>
      <c r="BB128" s="843"/>
      <c r="BC128" s="843"/>
      <c r="BD128" s="843"/>
      <c r="BE128" s="844"/>
      <c r="BF128" s="821" t="s">
        <v>122</v>
      </c>
      <c r="BG128" s="822"/>
      <c r="BH128" s="822"/>
      <c r="BI128" s="822"/>
      <c r="BJ128" s="822"/>
      <c r="BK128" s="822"/>
      <c r="BL128" s="845"/>
      <c r="BM128" s="821">
        <v>13.73</v>
      </c>
      <c r="BN128" s="822"/>
      <c r="BO128" s="822"/>
      <c r="BP128" s="822"/>
      <c r="BQ128" s="822"/>
      <c r="BR128" s="822"/>
      <c r="BS128" s="845"/>
      <c r="BT128" s="821">
        <v>20</v>
      </c>
      <c r="BU128" s="822"/>
      <c r="BV128" s="822"/>
      <c r="BW128" s="822"/>
      <c r="BX128" s="822"/>
      <c r="BY128" s="822"/>
      <c r="BZ128" s="823"/>
      <c r="CA128" s="237"/>
      <c r="CB128" s="237"/>
      <c r="CC128" s="237"/>
      <c r="CD128" s="237"/>
      <c r="CE128" s="237"/>
      <c r="CF128" s="237"/>
      <c r="CG128" s="214"/>
      <c r="CH128" s="214"/>
      <c r="CI128" s="214"/>
      <c r="CJ128" s="236"/>
      <c r="CK128" s="892"/>
      <c r="CL128" s="893"/>
      <c r="CM128" s="893"/>
      <c r="CN128" s="893"/>
      <c r="CO128" s="894"/>
      <c r="CP128" s="824" t="s">
        <v>465</v>
      </c>
      <c r="CQ128" s="765"/>
      <c r="CR128" s="765"/>
      <c r="CS128" s="765"/>
      <c r="CT128" s="765"/>
      <c r="CU128" s="765"/>
      <c r="CV128" s="765"/>
      <c r="CW128" s="765"/>
      <c r="CX128" s="765"/>
      <c r="CY128" s="765"/>
      <c r="CZ128" s="765"/>
      <c r="DA128" s="765"/>
      <c r="DB128" s="765"/>
      <c r="DC128" s="765"/>
      <c r="DD128" s="765"/>
      <c r="DE128" s="765"/>
      <c r="DF128" s="766"/>
      <c r="DG128" s="825" t="s">
        <v>122</v>
      </c>
      <c r="DH128" s="826"/>
      <c r="DI128" s="826"/>
      <c r="DJ128" s="826"/>
      <c r="DK128" s="826"/>
      <c r="DL128" s="826" t="s">
        <v>122</v>
      </c>
      <c r="DM128" s="826"/>
      <c r="DN128" s="826"/>
      <c r="DO128" s="826"/>
      <c r="DP128" s="826"/>
      <c r="DQ128" s="826" t="s">
        <v>122</v>
      </c>
      <c r="DR128" s="826"/>
      <c r="DS128" s="826"/>
      <c r="DT128" s="826"/>
      <c r="DU128" s="826"/>
      <c r="DV128" s="827" t="s">
        <v>122</v>
      </c>
      <c r="DW128" s="827"/>
      <c r="DX128" s="827"/>
      <c r="DY128" s="827"/>
      <c r="DZ128" s="828"/>
    </row>
    <row r="129" spans="1:131" s="212" customFormat="1" ht="26.25" customHeight="1" x14ac:dyDescent="0.2">
      <c r="A129" s="809" t="s">
        <v>102</v>
      </c>
      <c r="B129" s="810"/>
      <c r="C129" s="810"/>
      <c r="D129" s="810"/>
      <c r="E129" s="810"/>
      <c r="F129" s="810"/>
      <c r="G129" s="810"/>
      <c r="H129" s="810"/>
      <c r="I129" s="810"/>
      <c r="J129" s="810"/>
      <c r="K129" s="810"/>
      <c r="L129" s="810"/>
      <c r="M129" s="810"/>
      <c r="N129" s="810"/>
      <c r="O129" s="810"/>
      <c r="P129" s="810"/>
      <c r="Q129" s="810"/>
      <c r="R129" s="810"/>
      <c r="S129" s="810"/>
      <c r="T129" s="810"/>
      <c r="U129" s="810"/>
      <c r="V129" s="810"/>
      <c r="W129" s="811" t="s">
        <v>466</v>
      </c>
      <c r="X129" s="812"/>
      <c r="Y129" s="812"/>
      <c r="Z129" s="813"/>
      <c r="AA129" s="814">
        <v>7502655</v>
      </c>
      <c r="AB129" s="815"/>
      <c r="AC129" s="815"/>
      <c r="AD129" s="815"/>
      <c r="AE129" s="816"/>
      <c r="AF129" s="817">
        <v>7789294</v>
      </c>
      <c r="AG129" s="815"/>
      <c r="AH129" s="815"/>
      <c r="AI129" s="815"/>
      <c r="AJ129" s="816"/>
      <c r="AK129" s="817">
        <v>8091248</v>
      </c>
      <c r="AL129" s="815"/>
      <c r="AM129" s="815"/>
      <c r="AN129" s="815"/>
      <c r="AO129" s="816"/>
      <c r="AP129" s="818"/>
      <c r="AQ129" s="819"/>
      <c r="AR129" s="819"/>
      <c r="AS129" s="819"/>
      <c r="AT129" s="820"/>
      <c r="AU129" s="215"/>
      <c r="AV129" s="215"/>
      <c r="AW129" s="215"/>
      <c r="AX129" s="786" t="s">
        <v>467</v>
      </c>
      <c r="AY129" s="787"/>
      <c r="AZ129" s="787"/>
      <c r="BA129" s="787"/>
      <c r="BB129" s="787"/>
      <c r="BC129" s="787"/>
      <c r="BD129" s="787"/>
      <c r="BE129" s="788"/>
      <c r="BF129" s="805" t="s">
        <v>122</v>
      </c>
      <c r="BG129" s="806"/>
      <c r="BH129" s="806"/>
      <c r="BI129" s="806"/>
      <c r="BJ129" s="806"/>
      <c r="BK129" s="806"/>
      <c r="BL129" s="807"/>
      <c r="BM129" s="805">
        <v>18.73</v>
      </c>
      <c r="BN129" s="806"/>
      <c r="BO129" s="806"/>
      <c r="BP129" s="806"/>
      <c r="BQ129" s="806"/>
      <c r="BR129" s="806"/>
      <c r="BS129" s="807"/>
      <c r="BT129" s="805">
        <v>30</v>
      </c>
      <c r="BU129" s="806"/>
      <c r="BV129" s="806"/>
      <c r="BW129" s="806"/>
      <c r="BX129" s="806"/>
      <c r="BY129" s="806"/>
      <c r="BZ129" s="808"/>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809" t="s">
        <v>468</v>
      </c>
      <c r="B130" s="810"/>
      <c r="C130" s="810"/>
      <c r="D130" s="810"/>
      <c r="E130" s="810"/>
      <c r="F130" s="810"/>
      <c r="G130" s="810"/>
      <c r="H130" s="810"/>
      <c r="I130" s="810"/>
      <c r="J130" s="810"/>
      <c r="K130" s="810"/>
      <c r="L130" s="810"/>
      <c r="M130" s="810"/>
      <c r="N130" s="810"/>
      <c r="O130" s="810"/>
      <c r="P130" s="810"/>
      <c r="Q130" s="810"/>
      <c r="R130" s="810"/>
      <c r="S130" s="810"/>
      <c r="T130" s="810"/>
      <c r="U130" s="810"/>
      <c r="V130" s="810"/>
      <c r="W130" s="811" t="s">
        <v>469</v>
      </c>
      <c r="X130" s="812"/>
      <c r="Y130" s="812"/>
      <c r="Z130" s="813"/>
      <c r="AA130" s="814">
        <v>657919</v>
      </c>
      <c r="AB130" s="815"/>
      <c r="AC130" s="815"/>
      <c r="AD130" s="815"/>
      <c r="AE130" s="816"/>
      <c r="AF130" s="817">
        <v>646428</v>
      </c>
      <c r="AG130" s="815"/>
      <c r="AH130" s="815"/>
      <c r="AI130" s="815"/>
      <c r="AJ130" s="816"/>
      <c r="AK130" s="817">
        <v>625433</v>
      </c>
      <c r="AL130" s="815"/>
      <c r="AM130" s="815"/>
      <c r="AN130" s="815"/>
      <c r="AO130" s="816"/>
      <c r="AP130" s="818"/>
      <c r="AQ130" s="819"/>
      <c r="AR130" s="819"/>
      <c r="AS130" s="819"/>
      <c r="AT130" s="820"/>
      <c r="AU130" s="215"/>
      <c r="AV130" s="215"/>
      <c r="AW130" s="215"/>
      <c r="AX130" s="786" t="s">
        <v>470</v>
      </c>
      <c r="AY130" s="787"/>
      <c r="AZ130" s="787"/>
      <c r="BA130" s="787"/>
      <c r="BB130" s="787"/>
      <c r="BC130" s="787"/>
      <c r="BD130" s="787"/>
      <c r="BE130" s="788"/>
      <c r="BF130" s="789">
        <v>0.7</v>
      </c>
      <c r="BG130" s="790"/>
      <c r="BH130" s="790"/>
      <c r="BI130" s="790"/>
      <c r="BJ130" s="790"/>
      <c r="BK130" s="790"/>
      <c r="BL130" s="791"/>
      <c r="BM130" s="789">
        <v>25</v>
      </c>
      <c r="BN130" s="790"/>
      <c r="BO130" s="790"/>
      <c r="BP130" s="790"/>
      <c r="BQ130" s="790"/>
      <c r="BR130" s="790"/>
      <c r="BS130" s="791"/>
      <c r="BT130" s="789">
        <v>35</v>
      </c>
      <c r="BU130" s="790"/>
      <c r="BV130" s="790"/>
      <c r="BW130" s="790"/>
      <c r="BX130" s="790"/>
      <c r="BY130" s="790"/>
      <c r="BZ130" s="792"/>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93"/>
      <c r="B131" s="794"/>
      <c r="C131" s="794"/>
      <c r="D131" s="794"/>
      <c r="E131" s="794"/>
      <c r="F131" s="794"/>
      <c r="G131" s="794"/>
      <c r="H131" s="794"/>
      <c r="I131" s="794"/>
      <c r="J131" s="794"/>
      <c r="K131" s="794"/>
      <c r="L131" s="794"/>
      <c r="M131" s="794"/>
      <c r="N131" s="794"/>
      <c r="O131" s="794"/>
      <c r="P131" s="794"/>
      <c r="Q131" s="794"/>
      <c r="R131" s="794"/>
      <c r="S131" s="794"/>
      <c r="T131" s="794"/>
      <c r="U131" s="794"/>
      <c r="V131" s="794"/>
      <c r="W131" s="795" t="s">
        <v>471</v>
      </c>
      <c r="X131" s="796"/>
      <c r="Y131" s="796"/>
      <c r="Z131" s="797"/>
      <c r="AA131" s="798">
        <v>6844736</v>
      </c>
      <c r="AB131" s="799"/>
      <c r="AC131" s="799"/>
      <c r="AD131" s="799"/>
      <c r="AE131" s="800"/>
      <c r="AF131" s="801">
        <v>7142866</v>
      </c>
      <c r="AG131" s="799"/>
      <c r="AH131" s="799"/>
      <c r="AI131" s="799"/>
      <c r="AJ131" s="800"/>
      <c r="AK131" s="801">
        <v>7465815</v>
      </c>
      <c r="AL131" s="799"/>
      <c r="AM131" s="799"/>
      <c r="AN131" s="799"/>
      <c r="AO131" s="800"/>
      <c r="AP131" s="802"/>
      <c r="AQ131" s="803"/>
      <c r="AR131" s="803"/>
      <c r="AS131" s="803"/>
      <c r="AT131" s="804"/>
      <c r="AU131" s="215"/>
      <c r="AV131" s="215"/>
      <c r="AW131" s="215"/>
      <c r="AX131" s="764" t="s">
        <v>472</v>
      </c>
      <c r="AY131" s="765"/>
      <c r="AZ131" s="765"/>
      <c r="BA131" s="765"/>
      <c r="BB131" s="765"/>
      <c r="BC131" s="765"/>
      <c r="BD131" s="765"/>
      <c r="BE131" s="766"/>
      <c r="BF131" s="767" t="s">
        <v>122</v>
      </c>
      <c r="BG131" s="768"/>
      <c r="BH131" s="768"/>
      <c r="BI131" s="768"/>
      <c r="BJ131" s="768"/>
      <c r="BK131" s="768"/>
      <c r="BL131" s="769"/>
      <c r="BM131" s="767">
        <v>350</v>
      </c>
      <c r="BN131" s="768"/>
      <c r="BO131" s="768"/>
      <c r="BP131" s="768"/>
      <c r="BQ131" s="768"/>
      <c r="BR131" s="768"/>
      <c r="BS131" s="769"/>
      <c r="BT131" s="770"/>
      <c r="BU131" s="771"/>
      <c r="BV131" s="771"/>
      <c r="BW131" s="771"/>
      <c r="BX131" s="771"/>
      <c r="BY131" s="771"/>
      <c r="BZ131" s="77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73" t="s">
        <v>473</v>
      </c>
      <c r="B132" s="774"/>
      <c r="C132" s="774"/>
      <c r="D132" s="774"/>
      <c r="E132" s="774"/>
      <c r="F132" s="774"/>
      <c r="G132" s="774"/>
      <c r="H132" s="774"/>
      <c r="I132" s="774"/>
      <c r="J132" s="774"/>
      <c r="K132" s="774"/>
      <c r="L132" s="774"/>
      <c r="M132" s="774"/>
      <c r="N132" s="774"/>
      <c r="O132" s="774"/>
      <c r="P132" s="774"/>
      <c r="Q132" s="774"/>
      <c r="R132" s="774"/>
      <c r="S132" s="774"/>
      <c r="T132" s="774"/>
      <c r="U132" s="774"/>
      <c r="V132" s="777" t="s">
        <v>474</v>
      </c>
      <c r="W132" s="777"/>
      <c r="X132" s="777"/>
      <c r="Y132" s="777"/>
      <c r="Z132" s="778"/>
      <c r="AA132" s="779">
        <v>0.99578712800000002</v>
      </c>
      <c r="AB132" s="780"/>
      <c r="AC132" s="780"/>
      <c r="AD132" s="780"/>
      <c r="AE132" s="781"/>
      <c r="AF132" s="782">
        <v>0.53101934200000001</v>
      </c>
      <c r="AG132" s="780"/>
      <c r="AH132" s="780"/>
      <c r="AI132" s="780"/>
      <c r="AJ132" s="781"/>
      <c r="AK132" s="782">
        <v>0.863321687</v>
      </c>
      <c r="AL132" s="780"/>
      <c r="AM132" s="780"/>
      <c r="AN132" s="780"/>
      <c r="AO132" s="781"/>
      <c r="AP132" s="783"/>
      <c r="AQ132" s="784"/>
      <c r="AR132" s="784"/>
      <c r="AS132" s="784"/>
      <c r="AT132" s="785"/>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75"/>
      <c r="B133" s="776"/>
      <c r="C133" s="776"/>
      <c r="D133" s="776"/>
      <c r="E133" s="776"/>
      <c r="F133" s="776"/>
      <c r="G133" s="776"/>
      <c r="H133" s="776"/>
      <c r="I133" s="776"/>
      <c r="J133" s="776"/>
      <c r="K133" s="776"/>
      <c r="L133" s="776"/>
      <c r="M133" s="776"/>
      <c r="N133" s="776"/>
      <c r="O133" s="776"/>
      <c r="P133" s="776"/>
      <c r="Q133" s="776"/>
      <c r="R133" s="776"/>
      <c r="S133" s="776"/>
      <c r="T133" s="776"/>
      <c r="U133" s="776"/>
      <c r="V133" s="756" t="s">
        <v>475</v>
      </c>
      <c r="W133" s="756"/>
      <c r="X133" s="756"/>
      <c r="Y133" s="756"/>
      <c r="Z133" s="757"/>
      <c r="AA133" s="758">
        <v>0.7</v>
      </c>
      <c r="AB133" s="759"/>
      <c r="AC133" s="759"/>
      <c r="AD133" s="759"/>
      <c r="AE133" s="760"/>
      <c r="AF133" s="758">
        <v>0.6</v>
      </c>
      <c r="AG133" s="759"/>
      <c r="AH133" s="759"/>
      <c r="AI133" s="759"/>
      <c r="AJ133" s="760"/>
      <c r="AK133" s="758">
        <v>0.7</v>
      </c>
      <c r="AL133" s="759"/>
      <c r="AM133" s="759"/>
      <c r="AN133" s="759"/>
      <c r="AO133" s="760"/>
      <c r="AP133" s="761"/>
      <c r="AQ133" s="762"/>
      <c r="AR133" s="762"/>
      <c r="AS133" s="762"/>
      <c r="AT133" s="763"/>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vxnztnihm7JNuUjJmRk/xE3zdVw4gU6vDzG2TG2ecoNQPnDiHmANLMTyZP0jgmjPnecpv2MxRlchaNSs7FmZvQ==" saltValue="po8dk862Be5n0/U05MklP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7"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zoomScaleNormal="100"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476</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tDS+CCndz2PEnYmfqsk5PGA3KIIXl/UNikHDYRhmjtHdG9vBS1HvrHJ0Nzz6XuKcOoKyrKnYSetmKavz6kHAzA==" saltValue="6HJh0Cl/okNwiXnXl/8HLw==" spinCount="100000" sheet="1" objects="1" scenarios="1"/>
  <dataConsolidate/>
  <phoneticPr fontId="2"/>
  <printOptions horizontalCentered="1"/>
  <pageMargins left="0" right="0" top="0.39370078740157483" bottom="0.39370078740157483" header="0.19685039370078741" footer="0.19685039370078741"/>
  <pageSetup paperSize="9" scale="45" orientation="landscape" cellComments="asDisplayed" r:id="rId1"/>
  <headerFooter>
    <oddFooter>&amp;C&amp;P/&amp;N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1GRuZSqqZvs6at1WgcWgbzLUd9hNpltjstZboGf+T8g+gwO8240U/g9TNK0KBytzdAF514W38TKCwhygwQFTBA==" saltValue="WJTPKH8E1LWEWcHwvpe4JA==" spinCount="100000" sheet="1" objects="1" scenarios="1"/>
  <dataConsolidate/>
  <phoneticPr fontId="2"/>
  <printOptions horizontalCentered="1"/>
  <pageMargins left="0" right="0" top="0.39370078740157483" bottom="0.39370078740157483" header="0.19685039370078741" footer="0.19685039370078741"/>
  <pageSetup paperSize="9" scale="48" orientation="landscape" cellComments="asDisplayed" r:id="rId1"/>
  <headerFooter>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zoomScaleNormal="100" zoomScaleSheetLayoutView="10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478</v>
      </c>
      <c r="AL6" s="248"/>
      <c r="AM6" s="248"/>
      <c r="AN6" s="248"/>
    </row>
    <row r="7" spans="1:46" ht="13.5" customHeight="1" x14ac:dyDescent="0.2">
      <c r="A7" s="247"/>
      <c r="AK7" s="250"/>
      <c r="AL7" s="251"/>
      <c r="AM7" s="251"/>
      <c r="AN7" s="252"/>
      <c r="AO7" s="1153" t="s">
        <v>479</v>
      </c>
      <c r="AP7" s="253"/>
      <c r="AQ7" s="254" t="s">
        <v>480</v>
      </c>
      <c r="AR7" s="255"/>
    </row>
    <row r="8" spans="1:46" ht="13.2" x14ac:dyDescent="0.2">
      <c r="A8" s="247"/>
      <c r="AK8" s="256"/>
      <c r="AL8" s="257"/>
      <c r="AM8" s="257"/>
      <c r="AN8" s="258"/>
      <c r="AO8" s="1154"/>
      <c r="AP8" s="259" t="s">
        <v>481</v>
      </c>
      <c r="AQ8" s="260" t="s">
        <v>482</v>
      </c>
      <c r="AR8" s="261" t="s">
        <v>483</v>
      </c>
    </row>
    <row r="9" spans="1:46" ht="13.2" x14ac:dyDescent="0.2">
      <c r="A9" s="247"/>
      <c r="AK9" s="1165" t="s">
        <v>484</v>
      </c>
      <c r="AL9" s="1166"/>
      <c r="AM9" s="1166"/>
      <c r="AN9" s="1167"/>
      <c r="AO9" s="262">
        <v>2645840</v>
      </c>
      <c r="AP9" s="262">
        <v>75503</v>
      </c>
      <c r="AQ9" s="263">
        <v>72090</v>
      </c>
      <c r="AR9" s="264">
        <v>4.7</v>
      </c>
    </row>
    <row r="10" spans="1:46" ht="13.5" customHeight="1" x14ac:dyDescent="0.2">
      <c r="A10" s="247"/>
      <c r="AK10" s="1165" t="s">
        <v>485</v>
      </c>
      <c r="AL10" s="1166"/>
      <c r="AM10" s="1166"/>
      <c r="AN10" s="1167"/>
      <c r="AO10" s="265">
        <v>422607</v>
      </c>
      <c r="AP10" s="265">
        <v>12060</v>
      </c>
      <c r="AQ10" s="266">
        <v>9072</v>
      </c>
      <c r="AR10" s="267">
        <v>32.9</v>
      </c>
    </row>
    <row r="11" spans="1:46" ht="13.5" customHeight="1" x14ac:dyDescent="0.2">
      <c r="A11" s="247"/>
      <c r="AK11" s="1165" t="s">
        <v>486</v>
      </c>
      <c r="AL11" s="1166"/>
      <c r="AM11" s="1166"/>
      <c r="AN11" s="1167"/>
      <c r="AO11" s="265">
        <v>4093</v>
      </c>
      <c r="AP11" s="265">
        <v>117</v>
      </c>
      <c r="AQ11" s="266">
        <v>383</v>
      </c>
      <c r="AR11" s="267">
        <v>-69.5</v>
      </c>
    </row>
    <row r="12" spans="1:46" ht="13.5" customHeight="1" x14ac:dyDescent="0.2">
      <c r="A12" s="247"/>
      <c r="AK12" s="1165" t="s">
        <v>487</v>
      </c>
      <c r="AL12" s="1166"/>
      <c r="AM12" s="1166"/>
      <c r="AN12" s="1167"/>
      <c r="AO12" s="265">
        <v>32880</v>
      </c>
      <c r="AP12" s="265">
        <v>938</v>
      </c>
      <c r="AQ12" s="266">
        <v>26</v>
      </c>
      <c r="AR12" s="267">
        <v>3507.7</v>
      </c>
    </row>
    <row r="13" spans="1:46" ht="13.5" customHeight="1" x14ac:dyDescent="0.2">
      <c r="A13" s="247"/>
      <c r="AK13" s="1165" t="s">
        <v>488</v>
      </c>
      <c r="AL13" s="1166"/>
      <c r="AM13" s="1166"/>
      <c r="AN13" s="1167"/>
      <c r="AO13" s="265">
        <v>81274</v>
      </c>
      <c r="AP13" s="265">
        <v>2319</v>
      </c>
      <c r="AQ13" s="266">
        <v>2732</v>
      </c>
      <c r="AR13" s="267">
        <v>-15.1</v>
      </c>
    </row>
    <row r="14" spans="1:46" ht="13.5" customHeight="1" x14ac:dyDescent="0.2">
      <c r="A14" s="247"/>
      <c r="AK14" s="1165" t="s">
        <v>489</v>
      </c>
      <c r="AL14" s="1166"/>
      <c r="AM14" s="1166"/>
      <c r="AN14" s="1167"/>
      <c r="AO14" s="265">
        <v>38119</v>
      </c>
      <c r="AP14" s="265">
        <v>1088</v>
      </c>
      <c r="AQ14" s="266">
        <v>1315</v>
      </c>
      <c r="AR14" s="267">
        <v>-17.3</v>
      </c>
    </row>
    <row r="15" spans="1:46" ht="13.5" customHeight="1" x14ac:dyDescent="0.2">
      <c r="A15" s="247"/>
      <c r="AK15" s="1168" t="s">
        <v>490</v>
      </c>
      <c r="AL15" s="1169"/>
      <c r="AM15" s="1169"/>
      <c r="AN15" s="1170"/>
      <c r="AO15" s="265">
        <v>-135708</v>
      </c>
      <c r="AP15" s="265">
        <v>-3873</v>
      </c>
      <c r="AQ15" s="266">
        <v>-4107</v>
      </c>
      <c r="AR15" s="267">
        <v>-5.7</v>
      </c>
    </row>
    <row r="16" spans="1:46" ht="13.2" x14ac:dyDescent="0.2">
      <c r="A16" s="247"/>
      <c r="AK16" s="1168" t="s">
        <v>178</v>
      </c>
      <c r="AL16" s="1169"/>
      <c r="AM16" s="1169"/>
      <c r="AN16" s="1170"/>
      <c r="AO16" s="265">
        <v>3089105</v>
      </c>
      <c r="AP16" s="265">
        <v>88152</v>
      </c>
      <c r="AQ16" s="266">
        <v>81511</v>
      </c>
      <c r="AR16" s="267">
        <v>8.1</v>
      </c>
    </row>
    <row r="17" spans="1:46" ht="13.2" x14ac:dyDescent="0.2">
      <c r="A17" s="247"/>
    </row>
    <row r="18" spans="1:46" ht="13.2" x14ac:dyDescent="0.2">
      <c r="A18" s="247"/>
      <c r="AQ18" s="268"/>
      <c r="AR18" s="268"/>
    </row>
    <row r="19" spans="1:46" ht="13.2" x14ac:dyDescent="0.2">
      <c r="A19" s="247"/>
      <c r="AK19" s="243" t="s">
        <v>491</v>
      </c>
    </row>
    <row r="20" spans="1:46" ht="13.2" x14ac:dyDescent="0.2">
      <c r="A20" s="247"/>
      <c r="AK20" s="269"/>
      <c r="AL20" s="270"/>
      <c r="AM20" s="270"/>
      <c r="AN20" s="271"/>
      <c r="AO20" s="272" t="s">
        <v>492</v>
      </c>
      <c r="AP20" s="273" t="s">
        <v>493</v>
      </c>
      <c r="AQ20" s="274" t="s">
        <v>494</v>
      </c>
      <c r="AR20" s="275"/>
    </row>
    <row r="21" spans="1:46" s="248" customFormat="1" ht="13.2" x14ac:dyDescent="0.2">
      <c r="A21" s="276"/>
      <c r="AK21" s="1171" t="s">
        <v>495</v>
      </c>
      <c r="AL21" s="1172"/>
      <c r="AM21" s="1172"/>
      <c r="AN21" s="1173"/>
      <c r="AO21" s="277">
        <v>6.79</v>
      </c>
      <c r="AP21" s="278">
        <v>6.74</v>
      </c>
      <c r="AQ21" s="279">
        <v>0.05</v>
      </c>
      <c r="AS21" s="280"/>
      <c r="AT21" s="276"/>
    </row>
    <row r="22" spans="1:46" s="248" customFormat="1" ht="13.2" x14ac:dyDescent="0.2">
      <c r="A22" s="276"/>
      <c r="AK22" s="1171" t="s">
        <v>496</v>
      </c>
      <c r="AL22" s="1172"/>
      <c r="AM22" s="1172"/>
      <c r="AN22" s="1173"/>
      <c r="AO22" s="281">
        <v>97.1</v>
      </c>
      <c r="AP22" s="282">
        <v>97</v>
      </c>
      <c r="AQ22" s="283">
        <v>0.1</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64" t="s">
        <v>497</v>
      </c>
      <c r="B26" s="1164"/>
      <c r="C26" s="1164"/>
      <c r="D26" s="1164"/>
      <c r="E26" s="1164"/>
      <c r="F26" s="1164"/>
      <c r="G26" s="1164"/>
      <c r="H26" s="1164"/>
      <c r="I26" s="1164"/>
      <c r="J26" s="1164"/>
      <c r="K26" s="1164"/>
      <c r="L26" s="1164"/>
      <c r="M26" s="1164"/>
      <c r="N26" s="1164"/>
      <c r="O26" s="1164"/>
      <c r="P26" s="1164"/>
      <c r="Q26" s="1164"/>
      <c r="R26" s="1164"/>
      <c r="S26" s="1164"/>
      <c r="T26" s="1164"/>
      <c r="U26" s="1164"/>
      <c r="V26" s="1164"/>
      <c r="W26" s="1164"/>
      <c r="X26" s="1164"/>
      <c r="Y26" s="1164"/>
      <c r="Z26" s="1164"/>
      <c r="AA26" s="1164"/>
      <c r="AB26" s="1164"/>
      <c r="AC26" s="1164"/>
      <c r="AD26" s="1164"/>
      <c r="AE26" s="1164"/>
      <c r="AF26" s="1164"/>
      <c r="AG26" s="1164"/>
      <c r="AH26" s="1164"/>
      <c r="AI26" s="1164"/>
      <c r="AJ26" s="1164"/>
      <c r="AK26" s="1164"/>
      <c r="AL26" s="1164"/>
      <c r="AM26" s="1164"/>
      <c r="AN26" s="1164"/>
      <c r="AO26" s="1164"/>
      <c r="AP26" s="1164"/>
      <c r="AQ26" s="1164"/>
      <c r="AR26" s="1164"/>
      <c r="AS26" s="1164"/>
    </row>
    <row r="27" spans="1:46" ht="13.2" x14ac:dyDescent="0.2">
      <c r="A27" s="288"/>
      <c r="AS27" s="243"/>
      <c r="AT27" s="243"/>
    </row>
    <row r="28" spans="1:46" ht="16.2" x14ac:dyDescent="0.2">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499</v>
      </c>
      <c r="AL29" s="248"/>
      <c r="AM29" s="248"/>
      <c r="AN29" s="248"/>
      <c r="AS29" s="290"/>
    </row>
    <row r="30" spans="1:46" ht="13.5" customHeight="1" x14ac:dyDescent="0.2">
      <c r="A30" s="247"/>
      <c r="AK30" s="250"/>
      <c r="AL30" s="251"/>
      <c r="AM30" s="251"/>
      <c r="AN30" s="252"/>
      <c r="AO30" s="1153" t="s">
        <v>479</v>
      </c>
      <c r="AP30" s="253"/>
      <c r="AQ30" s="254" t="s">
        <v>480</v>
      </c>
      <c r="AR30" s="255"/>
    </row>
    <row r="31" spans="1:46" ht="13.2" x14ac:dyDescent="0.2">
      <c r="A31" s="247"/>
      <c r="AK31" s="256"/>
      <c r="AL31" s="257"/>
      <c r="AM31" s="257"/>
      <c r="AN31" s="258"/>
      <c r="AO31" s="1154"/>
      <c r="AP31" s="259" t="s">
        <v>481</v>
      </c>
      <c r="AQ31" s="260" t="s">
        <v>482</v>
      </c>
      <c r="AR31" s="261" t="s">
        <v>483</v>
      </c>
    </row>
    <row r="32" spans="1:46" ht="27" customHeight="1" x14ac:dyDescent="0.2">
      <c r="A32" s="247"/>
      <c r="AK32" s="1155" t="s">
        <v>500</v>
      </c>
      <c r="AL32" s="1156"/>
      <c r="AM32" s="1156"/>
      <c r="AN32" s="1157"/>
      <c r="AO32" s="291">
        <v>692889</v>
      </c>
      <c r="AP32" s="291">
        <v>19773</v>
      </c>
      <c r="AQ32" s="292">
        <v>33695</v>
      </c>
      <c r="AR32" s="293">
        <v>-41.3</v>
      </c>
    </row>
    <row r="33" spans="1:46" ht="13.5" customHeight="1" x14ac:dyDescent="0.2">
      <c r="A33" s="247"/>
      <c r="AK33" s="1155" t="s">
        <v>501</v>
      </c>
      <c r="AL33" s="1156"/>
      <c r="AM33" s="1156"/>
      <c r="AN33" s="1157"/>
      <c r="AO33" s="291" t="s">
        <v>502</v>
      </c>
      <c r="AP33" s="291" t="s">
        <v>502</v>
      </c>
      <c r="AQ33" s="292" t="s">
        <v>502</v>
      </c>
      <c r="AR33" s="293" t="s">
        <v>502</v>
      </c>
    </row>
    <row r="34" spans="1:46" ht="27" customHeight="1" x14ac:dyDescent="0.2">
      <c r="A34" s="247"/>
      <c r="AK34" s="1155" t="s">
        <v>503</v>
      </c>
      <c r="AL34" s="1156"/>
      <c r="AM34" s="1156"/>
      <c r="AN34" s="1157"/>
      <c r="AO34" s="291" t="s">
        <v>502</v>
      </c>
      <c r="AP34" s="291" t="s">
        <v>502</v>
      </c>
      <c r="AQ34" s="292" t="s">
        <v>502</v>
      </c>
      <c r="AR34" s="293" t="s">
        <v>502</v>
      </c>
    </row>
    <row r="35" spans="1:46" ht="27" customHeight="1" x14ac:dyDescent="0.2">
      <c r="A35" s="247"/>
      <c r="AK35" s="1155" t="s">
        <v>504</v>
      </c>
      <c r="AL35" s="1156"/>
      <c r="AM35" s="1156"/>
      <c r="AN35" s="1157"/>
      <c r="AO35" s="291">
        <v>143237</v>
      </c>
      <c r="AP35" s="291">
        <v>4087</v>
      </c>
      <c r="AQ35" s="292">
        <v>8394</v>
      </c>
      <c r="AR35" s="293">
        <v>-51.3</v>
      </c>
    </row>
    <row r="36" spans="1:46" ht="27" customHeight="1" x14ac:dyDescent="0.2">
      <c r="A36" s="247"/>
      <c r="AK36" s="1155" t="s">
        <v>505</v>
      </c>
      <c r="AL36" s="1156"/>
      <c r="AM36" s="1156"/>
      <c r="AN36" s="1157"/>
      <c r="AO36" s="291">
        <v>9566</v>
      </c>
      <c r="AP36" s="291">
        <v>273</v>
      </c>
      <c r="AQ36" s="292">
        <v>1998</v>
      </c>
      <c r="AR36" s="293">
        <v>-86.3</v>
      </c>
    </row>
    <row r="37" spans="1:46" ht="13.5" customHeight="1" x14ac:dyDescent="0.2">
      <c r="A37" s="247"/>
      <c r="AK37" s="1155" t="s">
        <v>506</v>
      </c>
      <c r="AL37" s="1156"/>
      <c r="AM37" s="1156"/>
      <c r="AN37" s="1157"/>
      <c r="AO37" s="291" t="s">
        <v>502</v>
      </c>
      <c r="AP37" s="291" t="s">
        <v>502</v>
      </c>
      <c r="AQ37" s="292">
        <v>1021</v>
      </c>
      <c r="AR37" s="293" t="s">
        <v>502</v>
      </c>
    </row>
    <row r="38" spans="1:46" ht="27" customHeight="1" x14ac:dyDescent="0.2">
      <c r="A38" s="247"/>
      <c r="AK38" s="1158" t="s">
        <v>507</v>
      </c>
      <c r="AL38" s="1159"/>
      <c r="AM38" s="1159"/>
      <c r="AN38" s="1160"/>
      <c r="AO38" s="294">
        <v>391</v>
      </c>
      <c r="AP38" s="294">
        <v>11</v>
      </c>
      <c r="AQ38" s="295">
        <v>3</v>
      </c>
      <c r="AR38" s="283">
        <v>266.7</v>
      </c>
      <c r="AS38" s="290"/>
    </row>
    <row r="39" spans="1:46" ht="13.2" x14ac:dyDescent="0.2">
      <c r="A39" s="247"/>
      <c r="AK39" s="1158" t="s">
        <v>508</v>
      </c>
      <c r="AL39" s="1159"/>
      <c r="AM39" s="1159"/>
      <c r="AN39" s="1160"/>
      <c r="AO39" s="291">
        <v>-156196</v>
      </c>
      <c r="AP39" s="291">
        <v>-4457</v>
      </c>
      <c r="AQ39" s="292">
        <v>-3210</v>
      </c>
      <c r="AR39" s="293">
        <v>38.799999999999997</v>
      </c>
      <c r="AS39" s="290"/>
    </row>
    <row r="40" spans="1:46" ht="27" customHeight="1" x14ac:dyDescent="0.2">
      <c r="A40" s="247"/>
      <c r="AK40" s="1155" t="s">
        <v>509</v>
      </c>
      <c r="AL40" s="1156"/>
      <c r="AM40" s="1156"/>
      <c r="AN40" s="1157"/>
      <c r="AO40" s="291">
        <v>-625433</v>
      </c>
      <c r="AP40" s="291">
        <v>-17848</v>
      </c>
      <c r="AQ40" s="292">
        <v>-26336</v>
      </c>
      <c r="AR40" s="293">
        <v>-32.200000000000003</v>
      </c>
      <c r="AS40" s="290"/>
    </row>
    <row r="41" spans="1:46" ht="13.2" x14ac:dyDescent="0.2">
      <c r="A41" s="247"/>
      <c r="AK41" s="1161" t="s">
        <v>288</v>
      </c>
      <c r="AL41" s="1162"/>
      <c r="AM41" s="1162"/>
      <c r="AN41" s="1163"/>
      <c r="AO41" s="291">
        <v>64454</v>
      </c>
      <c r="AP41" s="291">
        <v>1839</v>
      </c>
      <c r="AQ41" s="292">
        <v>15565</v>
      </c>
      <c r="AR41" s="293">
        <v>-88.2</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510</v>
      </c>
    </row>
    <row r="48" spans="1:46" ht="13.2" x14ac:dyDescent="0.2">
      <c r="A48" s="247"/>
      <c r="AK48" s="301" t="s">
        <v>511</v>
      </c>
      <c r="AL48" s="301"/>
      <c r="AM48" s="301"/>
      <c r="AN48" s="301"/>
      <c r="AO48" s="301"/>
      <c r="AP48" s="301"/>
      <c r="AQ48" s="302"/>
      <c r="AR48" s="301"/>
    </row>
    <row r="49" spans="1:44" ht="13.5" customHeight="1" x14ac:dyDescent="0.2">
      <c r="A49" s="247"/>
      <c r="AK49" s="303"/>
      <c r="AL49" s="304"/>
      <c r="AM49" s="1148" t="s">
        <v>479</v>
      </c>
      <c r="AN49" s="1150" t="s">
        <v>512</v>
      </c>
      <c r="AO49" s="1151"/>
      <c r="AP49" s="1151"/>
      <c r="AQ49" s="1151"/>
      <c r="AR49" s="1152"/>
    </row>
    <row r="50" spans="1:44" ht="13.2" x14ac:dyDescent="0.2">
      <c r="A50" s="247"/>
      <c r="AK50" s="305"/>
      <c r="AL50" s="306"/>
      <c r="AM50" s="1149"/>
      <c r="AN50" s="307" t="s">
        <v>513</v>
      </c>
      <c r="AO50" s="308" t="s">
        <v>514</v>
      </c>
      <c r="AP50" s="309" t="s">
        <v>515</v>
      </c>
      <c r="AQ50" s="310" t="s">
        <v>516</v>
      </c>
      <c r="AR50" s="311" t="s">
        <v>517</v>
      </c>
    </row>
    <row r="51" spans="1:44" ht="13.2" x14ac:dyDescent="0.2">
      <c r="A51" s="247"/>
      <c r="AK51" s="303" t="s">
        <v>518</v>
      </c>
      <c r="AL51" s="304"/>
      <c r="AM51" s="312">
        <v>577688</v>
      </c>
      <c r="AN51" s="313">
        <v>16541</v>
      </c>
      <c r="AO51" s="314">
        <v>-31.3</v>
      </c>
      <c r="AP51" s="315">
        <v>52068</v>
      </c>
      <c r="AQ51" s="316">
        <v>1.6</v>
      </c>
      <c r="AR51" s="317">
        <v>-32.9</v>
      </c>
    </row>
    <row r="52" spans="1:44" ht="13.2" x14ac:dyDescent="0.2">
      <c r="A52" s="247"/>
      <c r="AK52" s="318"/>
      <c r="AL52" s="319" t="s">
        <v>519</v>
      </c>
      <c r="AM52" s="320">
        <v>411549</v>
      </c>
      <c r="AN52" s="321">
        <v>11784</v>
      </c>
      <c r="AO52" s="322">
        <v>-16.600000000000001</v>
      </c>
      <c r="AP52" s="323">
        <v>26936</v>
      </c>
      <c r="AQ52" s="324">
        <v>3.4</v>
      </c>
      <c r="AR52" s="325">
        <v>-20</v>
      </c>
    </row>
    <row r="53" spans="1:44" ht="13.2" x14ac:dyDescent="0.2">
      <c r="A53" s="247"/>
      <c r="AK53" s="303" t="s">
        <v>520</v>
      </c>
      <c r="AL53" s="304"/>
      <c r="AM53" s="312">
        <v>651205</v>
      </c>
      <c r="AN53" s="313">
        <v>18606</v>
      </c>
      <c r="AO53" s="314">
        <v>12.5</v>
      </c>
      <c r="AP53" s="315">
        <v>47161</v>
      </c>
      <c r="AQ53" s="316">
        <v>-9.4</v>
      </c>
      <c r="AR53" s="317">
        <v>21.9</v>
      </c>
    </row>
    <row r="54" spans="1:44" ht="13.2" x14ac:dyDescent="0.2">
      <c r="A54" s="247"/>
      <c r="AK54" s="318"/>
      <c r="AL54" s="319" t="s">
        <v>519</v>
      </c>
      <c r="AM54" s="320">
        <v>459237</v>
      </c>
      <c r="AN54" s="321">
        <v>13121</v>
      </c>
      <c r="AO54" s="322">
        <v>11.3</v>
      </c>
      <c r="AP54" s="323">
        <v>24595</v>
      </c>
      <c r="AQ54" s="324">
        <v>-8.6999999999999993</v>
      </c>
      <c r="AR54" s="325">
        <v>20</v>
      </c>
    </row>
    <row r="55" spans="1:44" ht="13.2" x14ac:dyDescent="0.2">
      <c r="A55" s="247"/>
      <c r="AK55" s="303" t="s">
        <v>521</v>
      </c>
      <c r="AL55" s="304"/>
      <c r="AM55" s="312">
        <v>1065063</v>
      </c>
      <c r="AN55" s="313">
        <v>30408</v>
      </c>
      <c r="AO55" s="314">
        <v>63.4</v>
      </c>
      <c r="AP55" s="315">
        <v>43423</v>
      </c>
      <c r="AQ55" s="316">
        <v>-7.9</v>
      </c>
      <c r="AR55" s="317">
        <v>71.3</v>
      </c>
    </row>
    <row r="56" spans="1:44" ht="13.2" x14ac:dyDescent="0.2">
      <c r="A56" s="247"/>
      <c r="AK56" s="318"/>
      <c r="AL56" s="319" t="s">
        <v>519</v>
      </c>
      <c r="AM56" s="320">
        <v>726132</v>
      </c>
      <c r="AN56" s="321">
        <v>20731</v>
      </c>
      <c r="AO56" s="322">
        <v>58</v>
      </c>
      <c r="AP56" s="323">
        <v>22207</v>
      </c>
      <c r="AQ56" s="324">
        <v>-9.6999999999999993</v>
      </c>
      <c r="AR56" s="325">
        <v>67.7</v>
      </c>
    </row>
    <row r="57" spans="1:44" ht="13.2" x14ac:dyDescent="0.2">
      <c r="A57" s="247"/>
      <c r="AK57" s="303" t="s">
        <v>522</v>
      </c>
      <c r="AL57" s="304"/>
      <c r="AM57" s="312">
        <v>732332</v>
      </c>
      <c r="AN57" s="313">
        <v>20862</v>
      </c>
      <c r="AO57" s="314">
        <v>-31.4</v>
      </c>
      <c r="AP57" s="315">
        <v>45265</v>
      </c>
      <c r="AQ57" s="316">
        <v>4.2</v>
      </c>
      <c r="AR57" s="317">
        <v>-35.6</v>
      </c>
    </row>
    <row r="58" spans="1:44" ht="13.2" x14ac:dyDescent="0.2">
      <c r="A58" s="247"/>
      <c r="AK58" s="318"/>
      <c r="AL58" s="319" t="s">
        <v>519</v>
      </c>
      <c r="AM58" s="320">
        <v>594114</v>
      </c>
      <c r="AN58" s="321">
        <v>16924</v>
      </c>
      <c r="AO58" s="322">
        <v>-18.399999999999999</v>
      </c>
      <c r="AP58" s="323">
        <v>22600</v>
      </c>
      <c r="AQ58" s="324">
        <v>1.8</v>
      </c>
      <c r="AR58" s="325">
        <v>-20.2</v>
      </c>
    </row>
    <row r="59" spans="1:44" ht="13.2" x14ac:dyDescent="0.2">
      <c r="A59" s="247"/>
      <c r="AK59" s="303" t="s">
        <v>523</v>
      </c>
      <c r="AL59" s="304"/>
      <c r="AM59" s="312">
        <v>762532</v>
      </c>
      <c r="AN59" s="313">
        <v>21760</v>
      </c>
      <c r="AO59" s="314">
        <v>4.3</v>
      </c>
      <c r="AP59" s="315">
        <v>54621</v>
      </c>
      <c r="AQ59" s="316">
        <v>20.7</v>
      </c>
      <c r="AR59" s="317">
        <v>-16.399999999999999</v>
      </c>
    </row>
    <row r="60" spans="1:44" ht="13.2" x14ac:dyDescent="0.2">
      <c r="A60" s="247"/>
      <c r="AK60" s="318"/>
      <c r="AL60" s="319" t="s">
        <v>519</v>
      </c>
      <c r="AM60" s="320">
        <v>514962</v>
      </c>
      <c r="AN60" s="321">
        <v>14695</v>
      </c>
      <c r="AO60" s="322">
        <v>-13.2</v>
      </c>
      <c r="AP60" s="323">
        <v>30892</v>
      </c>
      <c r="AQ60" s="324">
        <v>36.700000000000003</v>
      </c>
      <c r="AR60" s="325">
        <v>-49.9</v>
      </c>
    </row>
    <row r="61" spans="1:44" ht="13.2" x14ac:dyDescent="0.2">
      <c r="A61" s="247"/>
      <c r="AK61" s="303" t="s">
        <v>524</v>
      </c>
      <c r="AL61" s="326"/>
      <c r="AM61" s="312">
        <v>757764</v>
      </c>
      <c r="AN61" s="313">
        <v>21635</v>
      </c>
      <c r="AO61" s="314">
        <v>3.5</v>
      </c>
      <c r="AP61" s="315">
        <v>48508</v>
      </c>
      <c r="AQ61" s="327">
        <v>1.8</v>
      </c>
      <c r="AR61" s="317">
        <v>1.7</v>
      </c>
    </row>
    <row r="62" spans="1:44" ht="13.2" x14ac:dyDescent="0.2">
      <c r="A62" s="247"/>
      <c r="AK62" s="318"/>
      <c r="AL62" s="319" t="s">
        <v>519</v>
      </c>
      <c r="AM62" s="320">
        <v>541199</v>
      </c>
      <c r="AN62" s="321">
        <v>15451</v>
      </c>
      <c r="AO62" s="322">
        <v>4.2</v>
      </c>
      <c r="AP62" s="323">
        <v>25446</v>
      </c>
      <c r="AQ62" s="324">
        <v>4.7</v>
      </c>
      <c r="AR62" s="325">
        <v>-0.5</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wNazlSHxyyBe4DbPi89cLJ7+gvllU4sWzBFM92G1iB1GaFZtUEY6UXuyUbaW9MQjDQO1aoSFzDi5Zwh8ou5glw==" saltValue="2zys4807b7nDNgD09i2ca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 right="0" top="0.39370078740157483" bottom="0.39370078740157483" header="0.19685039370078741" footer="0.19685039370078741"/>
  <pageSetup paperSize="9" scale="60" orientation="landscape" cellComments="asDisplayed" r:id="rId1"/>
  <headerFooter>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476</v>
      </c>
    </row>
    <row r="121" spans="125:125" ht="13.5" hidden="1" customHeight="1" x14ac:dyDescent="0.2">
      <c r="DU121" s="241"/>
    </row>
  </sheetData>
  <sheetProtection algorithmName="SHA-512" hashValue="X5WZrwOdtlGd1zumGZhiZzahEJ5ujiFDSvt/iOGT/fOrzktsZswSNT9XNWPcdtxmj7NR4mhVDr/5oK+5FTvlZQ==" saltValue="11GwTCZhxveG5KwmX3kqnw==" spinCount="100000" sheet="1" objects="1" scenarios="1"/>
  <dataConsolidate/>
  <phoneticPr fontId="2"/>
  <printOptions horizontalCentered="1"/>
  <pageMargins left="0" right="0" top="0.39370078740157483" bottom="0.39370078740157483" header="0.19685039370078741" footer="0.19685039370078741"/>
  <pageSetup paperSize="9" scale="37" orientation="landscape" cellComments="asDisplayed" r:id="rId1"/>
  <headerFooter>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476</v>
      </c>
    </row>
  </sheetData>
  <sheetProtection algorithmName="SHA-512" hashValue="i6XkY6e4nT89ABZUgAACQ0I+IYVXXYyjkfl7hFW+tKNAJ9wydaeVKh9xz3zcFzig6ww22xOLkNCSHRPtATSidw==" saltValue="AhPSQIz7b4BN2t9GK0ksig==" spinCount="100000" sheet="1" objects="1" scenarios="1"/>
  <dataConsolidate/>
  <phoneticPr fontId="2"/>
  <printOptions horizontalCentered="1"/>
  <pageMargins left="0" right="0" top="0.39370078740157483" bottom="0.39370078740157483" header="0.19685039370078741" footer="0.19685039370078741"/>
  <pageSetup paperSize="9" scale="37" orientation="landscape" cellComments="asDisplayed" r:id="rId1"/>
  <headerFooter>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2">
      <c r="B47" s="10"/>
      <c r="C47" s="1174" t="s">
        <v>3</v>
      </c>
      <c r="D47" s="1174"/>
      <c r="E47" s="1175"/>
      <c r="F47" s="11">
        <v>14.77</v>
      </c>
      <c r="G47" s="12">
        <v>19.09</v>
      </c>
      <c r="H47" s="12">
        <v>17.16</v>
      </c>
      <c r="I47" s="12">
        <v>15.66</v>
      </c>
      <c r="J47" s="13">
        <v>15.43</v>
      </c>
    </row>
    <row r="48" spans="2:10" ht="57.75" customHeight="1" x14ac:dyDescent="0.2">
      <c r="B48" s="14"/>
      <c r="C48" s="1176" t="s">
        <v>4</v>
      </c>
      <c r="D48" s="1176"/>
      <c r="E48" s="1177"/>
      <c r="F48" s="15">
        <v>5</v>
      </c>
      <c r="G48" s="16">
        <v>5.55</v>
      </c>
      <c r="H48" s="16">
        <v>5.07</v>
      </c>
      <c r="I48" s="16">
        <v>4.01</v>
      </c>
      <c r="J48" s="17">
        <v>5.0599999999999996</v>
      </c>
    </row>
    <row r="49" spans="2:10" ht="57.75" customHeight="1" thickBot="1" x14ac:dyDescent="0.25">
      <c r="B49" s="18"/>
      <c r="C49" s="1178" t="s">
        <v>5</v>
      </c>
      <c r="D49" s="1178"/>
      <c r="E49" s="1179"/>
      <c r="F49" s="19">
        <v>1.22</v>
      </c>
      <c r="G49" s="20">
        <v>6.14</v>
      </c>
      <c r="H49" s="20" t="s">
        <v>531</v>
      </c>
      <c r="I49" s="20" t="s">
        <v>532</v>
      </c>
      <c r="J49" s="21">
        <v>1.56</v>
      </c>
    </row>
    <row r="50" spans="2:10" ht="13.2" x14ac:dyDescent="0.2"/>
  </sheetData>
  <sheetProtection algorithmName="SHA-512" hashValue="WuRJNI4uGiRpn0399XtiC+9bf/cW6AcvJqW8uU0GjZt7DUmIEuCG/JViF1F3NQfHVLx4PORyK07ux3uMJb734Q==" saltValue="Nvla5/hZ0DKRq63f2lDhpA==" spinCount="100000" sheet="1" objects="1" scenarios="1"/>
  <mergeCells count="3">
    <mergeCell ref="C47:E47"/>
    <mergeCell ref="C48:E48"/>
    <mergeCell ref="C49:E49"/>
  </mergeCells>
  <phoneticPr fontId="2"/>
  <printOptions horizontalCentered="1"/>
  <pageMargins left="0" right="0" top="0.39370078740157483" bottom="0.39370078740157483" header="0.19685039370078741" footer="0.19685039370078741"/>
  <pageSetup paperSize="9" scale="59" orientation="landscape" cellComments="asDisplayed" r:id="rId1"/>
  <headerFooter>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2">
      <c r="A34" s="22"/>
      <c r="B34" s="31"/>
      <c r="C34" s="1184" t="s">
        <v>533</v>
      </c>
      <c r="D34" s="1184"/>
      <c r="E34" s="1185"/>
      <c r="F34" s="32">
        <v>4.95</v>
      </c>
      <c r="G34" s="33">
        <v>5.5</v>
      </c>
      <c r="H34" s="33">
        <v>5.0199999999999996</v>
      </c>
      <c r="I34" s="33">
        <v>3.96</v>
      </c>
      <c r="J34" s="34">
        <v>5.01</v>
      </c>
      <c r="K34" s="22"/>
      <c r="L34" s="22"/>
      <c r="M34" s="22"/>
      <c r="N34" s="22"/>
      <c r="O34" s="22"/>
      <c r="P34" s="22"/>
    </row>
    <row r="35" spans="1:16" ht="39" customHeight="1" x14ac:dyDescent="0.2">
      <c r="A35" s="22"/>
      <c r="B35" s="35"/>
      <c r="C35" s="1180" t="s">
        <v>534</v>
      </c>
      <c r="D35" s="1180"/>
      <c r="E35" s="1181"/>
      <c r="F35" s="36">
        <v>1.29</v>
      </c>
      <c r="G35" s="37">
        <v>1.51</v>
      </c>
      <c r="H35" s="37">
        <v>2.13</v>
      </c>
      <c r="I35" s="37">
        <v>2.59</v>
      </c>
      <c r="J35" s="38">
        <v>2.68</v>
      </c>
      <c r="K35" s="22"/>
      <c r="L35" s="22"/>
      <c r="M35" s="22"/>
      <c r="N35" s="22"/>
      <c r="O35" s="22"/>
      <c r="P35" s="22"/>
    </row>
    <row r="36" spans="1:16" ht="39" customHeight="1" x14ac:dyDescent="0.2">
      <c r="A36" s="22"/>
      <c r="B36" s="35"/>
      <c r="C36" s="1180" t="s">
        <v>535</v>
      </c>
      <c r="D36" s="1180"/>
      <c r="E36" s="1181"/>
      <c r="F36" s="36">
        <v>1.41</v>
      </c>
      <c r="G36" s="37">
        <v>0.75</v>
      </c>
      <c r="H36" s="37">
        <v>1.34</v>
      </c>
      <c r="I36" s="37">
        <v>0.62</v>
      </c>
      <c r="J36" s="38">
        <v>1.74</v>
      </c>
      <c r="K36" s="22"/>
      <c r="L36" s="22"/>
      <c r="M36" s="22"/>
      <c r="N36" s="22"/>
      <c r="O36" s="22"/>
      <c r="P36" s="22"/>
    </row>
    <row r="37" spans="1:16" ht="39" customHeight="1" x14ac:dyDescent="0.2">
      <c r="A37" s="22"/>
      <c r="B37" s="35"/>
      <c r="C37" s="1180" t="s">
        <v>536</v>
      </c>
      <c r="D37" s="1180"/>
      <c r="E37" s="1181"/>
      <c r="F37" s="36">
        <v>1.63</v>
      </c>
      <c r="G37" s="37">
        <v>1.74</v>
      </c>
      <c r="H37" s="37">
        <v>1.2</v>
      </c>
      <c r="I37" s="37">
        <v>0.27</v>
      </c>
      <c r="J37" s="38">
        <v>0.16</v>
      </c>
      <c r="K37" s="22"/>
      <c r="L37" s="22"/>
      <c r="M37" s="22"/>
      <c r="N37" s="22"/>
      <c r="O37" s="22"/>
      <c r="P37" s="22"/>
    </row>
    <row r="38" spans="1:16" ht="39" customHeight="1" x14ac:dyDescent="0.2">
      <c r="A38" s="22"/>
      <c r="B38" s="35"/>
      <c r="C38" s="1180" t="s">
        <v>537</v>
      </c>
      <c r="D38" s="1180"/>
      <c r="E38" s="1181"/>
      <c r="F38" s="36">
        <v>0.04</v>
      </c>
      <c r="G38" s="37">
        <v>0.04</v>
      </c>
      <c r="H38" s="37">
        <v>0.04</v>
      </c>
      <c r="I38" s="37">
        <v>0.04</v>
      </c>
      <c r="J38" s="38">
        <v>0.04</v>
      </c>
      <c r="K38" s="22"/>
      <c r="L38" s="22"/>
      <c r="M38" s="22"/>
      <c r="N38" s="22"/>
      <c r="O38" s="22"/>
      <c r="P38" s="22"/>
    </row>
    <row r="39" spans="1:16" ht="39" customHeight="1" x14ac:dyDescent="0.2">
      <c r="A39" s="22"/>
      <c r="B39" s="35"/>
      <c r="C39" s="1180" t="s">
        <v>538</v>
      </c>
      <c r="D39" s="1180"/>
      <c r="E39" s="1181"/>
      <c r="F39" s="36">
        <v>0</v>
      </c>
      <c r="G39" s="37">
        <v>0</v>
      </c>
      <c r="H39" s="37">
        <v>0</v>
      </c>
      <c r="I39" s="37">
        <v>0</v>
      </c>
      <c r="J39" s="38">
        <v>0.01</v>
      </c>
      <c r="K39" s="22"/>
      <c r="L39" s="22"/>
      <c r="M39" s="22"/>
      <c r="N39" s="22"/>
      <c r="O39" s="22"/>
      <c r="P39" s="22"/>
    </row>
    <row r="40" spans="1:16" ht="39" customHeight="1" x14ac:dyDescent="0.2">
      <c r="A40" s="22"/>
      <c r="B40" s="35"/>
      <c r="C40" s="1180"/>
      <c r="D40" s="1180"/>
      <c r="E40" s="1181"/>
      <c r="F40" s="36"/>
      <c r="G40" s="37"/>
      <c r="H40" s="37"/>
      <c r="I40" s="37"/>
      <c r="J40" s="38"/>
      <c r="K40" s="22"/>
      <c r="L40" s="22"/>
      <c r="M40" s="22"/>
      <c r="N40" s="22"/>
      <c r="O40" s="22"/>
      <c r="P40" s="22"/>
    </row>
    <row r="41" spans="1:16" ht="39" customHeight="1" x14ac:dyDescent="0.2">
      <c r="A41" s="22"/>
      <c r="B41" s="35"/>
      <c r="C41" s="1180"/>
      <c r="D41" s="1180"/>
      <c r="E41" s="1181"/>
      <c r="F41" s="36"/>
      <c r="G41" s="37"/>
      <c r="H41" s="37"/>
      <c r="I41" s="37"/>
      <c r="J41" s="38"/>
      <c r="K41" s="22"/>
      <c r="L41" s="22"/>
      <c r="M41" s="22"/>
      <c r="N41" s="22"/>
      <c r="O41" s="22"/>
      <c r="P41" s="22"/>
    </row>
    <row r="42" spans="1:16" ht="39" customHeight="1" x14ac:dyDescent="0.2">
      <c r="A42" s="22"/>
      <c r="B42" s="39"/>
      <c r="C42" s="1180" t="s">
        <v>539</v>
      </c>
      <c r="D42" s="1180"/>
      <c r="E42" s="1181"/>
      <c r="F42" s="36" t="s">
        <v>502</v>
      </c>
      <c r="G42" s="37" t="s">
        <v>502</v>
      </c>
      <c r="H42" s="37" t="s">
        <v>502</v>
      </c>
      <c r="I42" s="37" t="s">
        <v>502</v>
      </c>
      <c r="J42" s="38" t="s">
        <v>502</v>
      </c>
      <c r="K42" s="22"/>
      <c r="L42" s="22"/>
      <c r="M42" s="22"/>
      <c r="N42" s="22"/>
      <c r="O42" s="22"/>
      <c r="P42" s="22"/>
    </row>
    <row r="43" spans="1:16" ht="39" customHeight="1" thickBot="1" x14ac:dyDescent="0.25">
      <c r="A43" s="22"/>
      <c r="B43" s="40"/>
      <c r="C43" s="1182" t="s">
        <v>540</v>
      </c>
      <c r="D43" s="1182"/>
      <c r="E43" s="1183"/>
      <c r="F43" s="41" t="s">
        <v>502</v>
      </c>
      <c r="G43" s="42" t="s">
        <v>502</v>
      </c>
      <c r="H43" s="42" t="s">
        <v>502</v>
      </c>
      <c r="I43" s="42" t="s">
        <v>502</v>
      </c>
      <c r="J43" s="43" t="s">
        <v>502</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WHbtibORTU28oKQTiuXjw5KAV0ndJ+MmG5mOQ2y7hxOE1ZesoLOLiRxxOtrVmBfDE//EkTtNEP8Vt9u9qG03dw==" saltValue="uT0iCRqQsPLvWgfcFDklj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39370078740157483" bottom="0.39370078740157483" header="0.19685039370078741" footer="0.19685039370078741"/>
  <pageSetup paperSize="9" scale="56" orientation="landscape" cellComments="asDisplayed" r:id="rId1"/>
  <headerFooter>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2">
      <c r="A45" s="46"/>
      <c r="B45" s="1209" t="s">
        <v>9</v>
      </c>
      <c r="C45" s="1210"/>
      <c r="D45" s="56"/>
      <c r="E45" s="1215" t="s">
        <v>10</v>
      </c>
      <c r="F45" s="1215"/>
      <c r="G45" s="1215"/>
      <c r="H45" s="1215"/>
      <c r="I45" s="1215"/>
      <c r="J45" s="1216"/>
      <c r="K45" s="57">
        <v>639</v>
      </c>
      <c r="L45" s="58">
        <v>674</v>
      </c>
      <c r="M45" s="58">
        <v>737</v>
      </c>
      <c r="N45" s="58">
        <v>712</v>
      </c>
      <c r="O45" s="59">
        <v>693</v>
      </c>
      <c r="P45" s="46"/>
      <c r="Q45" s="46"/>
      <c r="R45" s="46"/>
      <c r="S45" s="46"/>
      <c r="T45" s="46"/>
      <c r="U45" s="46"/>
    </row>
    <row r="46" spans="1:21" ht="30.75" customHeight="1" x14ac:dyDescent="0.2">
      <c r="A46" s="46"/>
      <c r="B46" s="1211"/>
      <c r="C46" s="1212"/>
      <c r="D46" s="60"/>
      <c r="E46" s="1188" t="s">
        <v>11</v>
      </c>
      <c r="F46" s="1188"/>
      <c r="G46" s="1188"/>
      <c r="H46" s="1188"/>
      <c r="I46" s="1188"/>
      <c r="J46" s="1189"/>
      <c r="K46" s="61" t="s">
        <v>502</v>
      </c>
      <c r="L46" s="62" t="s">
        <v>502</v>
      </c>
      <c r="M46" s="62" t="s">
        <v>502</v>
      </c>
      <c r="N46" s="62" t="s">
        <v>502</v>
      </c>
      <c r="O46" s="63" t="s">
        <v>502</v>
      </c>
      <c r="P46" s="46"/>
      <c r="Q46" s="46"/>
      <c r="R46" s="46"/>
      <c r="S46" s="46"/>
      <c r="T46" s="46"/>
      <c r="U46" s="46"/>
    </row>
    <row r="47" spans="1:21" ht="30.75" customHeight="1" x14ac:dyDescent="0.2">
      <c r="A47" s="46"/>
      <c r="B47" s="1211"/>
      <c r="C47" s="1212"/>
      <c r="D47" s="60"/>
      <c r="E47" s="1188" t="s">
        <v>12</v>
      </c>
      <c r="F47" s="1188"/>
      <c r="G47" s="1188"/>
      <c r="H47" s="1188"/>
      <c r="I47" s="1188"/>
      <c r="J47" s="1189"/>
      <c r="K47" s="61" t="s">
        <v>502</v>
      </c>
      <c r="L47" s="62" t="s">
        <v>502</v>
      </c>
      <c r="M47" s="62" t="s">
        <v>502</v>
      </c>
      <c r="N47" s="62" t="s">
        <v>502</v>
      </c>
      <c r="O47" s="63" t="s">
        <v>502</v>
      </c>
      <c r="P47" s="46"/>
      <c r="Q47" s="46"/>
      <c r="R47" s="46"/>
      <c r="S47" s="46"/>
      <c r="T47" s="46"/>
      <c r="U47" s="46"/>
    </row>
    <row r="48" spans="1:21" ht="30.75" customHeight="1" x14ac:dyDescent="0.2">
      <c r="A48" s="46"/>
      <c r="B48" s="1211"/>
      <c r="C48" s="1212"/>
      <c r="D48" s="60"/>
      <c r="E48" s="1188" t="s">
        <v>13</v>
      </c>
      <c r="F48" s="1188"/>
      <c r="G48" s="1188"/>
      <c r="H48" s="1188"/>
      <c r="I48" s="1188"/>
      <c r="J48" s="1189"/>
      <c r="K48" s="61">
        <v>146</v>
      </c>
      <c r="L48" s="62">
        <v>106</v>
      </c>
      <c r="M48" s="62">
        <v>115</v>
      </c>
      <c r="N48" s="62">
        <v>131</v>
      </c>
      <c r="O48" s="63">
        <v>143</v>
      </c>
      <c r="P48" s="46"/>
      <c r="Q48" s="46"/>
      <c r="R48" s="46"/>
      <c r="S48" s="46"/>
      <c r="T48" s="46"/>
      <c r="U48" s="46"/>
    </row>
    <row r="49" spans="1:21" ht="30.75" customHeight="1" x14ac:dyDescent="0.2">
      <c r="A49" s="46"/>
      <c r="B49" s="1211"/>
      <c r="C49" s="1212"/>
      <c r="D49" s="60"/>
      <c r="E49" s="1188" t="s">
        <v>14</v>
      </c>
      <c r="F49" s="1188"/>
      <c r="G49" s="1188"/>
      <c r="H49" s="1188"/>
      <c r="I49" s="1188"/>
      <c r="J49" s="1189"/>
      <c r="K49" s="61">
        <v>45</v>
      </c>
      <c r="L49" s="62">
        <v>26</v>
      </c>
      <c r="M49" s="62">
        <v>7</v>
      </c>
      <c r="N49" s="62">
        <v>7</v>
      </c>
      <c r="O49" s="63">
        <v>10</v>
      </c>
      <c r="P49" s="46"/>
      <c r="Q49" s="46"/>
      <c r="R49" s="46"/>
      <c r="S49" s="46"/>
      <c r="T49" s="46"/>
      <c r="U49" s="46"/>
    </row>
    <row r="50" spans="1:21" ht="30.75" customHeight="1" x14ac:dyDescent="0.2">
      <c r="A50" s="46"/>
      <c r="B50" s="1211"/>
      <c r="C50" s="1212"/>
      <c r="D50" s="60"/>
      <c r="E50" s="1188" t="s">
        <v>15</v>
      </c>
      <c r="F50" s="1188"/>
      <c r="G50" s="1188"/>
      <c r="H50" s="1188"/>
      <c r="I50" s="1188"/>
      <c r="J50" s="1189"/>
      <c r="K50" s="61">
        <v>2</v>
      </c>
      <c r="L50" s="62" t="s">
        <v>502</v>
      </c>
      <c r="M50" s="62" t="s">
        <v>502</v>
      </c>
      <c r="N50" s="62" t="s">
        <v>502</v>
      </c>
      <c r="O50" s="63" t="s">
        <v>502</v>
      </c>
      <c r="P50" s="46"/>
      <c r="Q50" s="46"/>
      <c r="R50" s="46"/>
      <c r="S50" s="46"/>
      <c r="T50" s="46"/>
      <c r="U50" s="46"/>
    </row>
    <row r="51" spans="1:21" ht="30.75" customHeight="1" x14ac:dyDescent="0.2">
      <c r="A51" s="46"/>
      <c r="B51" s="1213"/>
      <c r="C51" s="1214"/>
      <c r="D51" s="64"/>
      <c r="E51" s="1188" t="s">
        <v>16</v>
      </c>
      <c r="F51" s="1188"/>
      <c r="G51" s="1188"/>
      <c r="H51" s="1188"/>
      <c r="I51" s="1188"/>
      <c r="J51" s="1189"/>
      <c r="K51" s="61" t="s">
        <v>502</v>
      </c>
      <c r="L51" s="62" t="s">
        <v>502</v>
      </c>
      <c r="M51" s="62" t="s">
        <v>502</v>
      </c>
      <c r="N51" s="62" t="s">
        <v>502</v>
      </c>
      <c r="O51" s="63">
        <v>0</v>
      </c>
      <c r="P51" s="46"/>
      <c r="Q51" s="46"/>
      <c r="R51" s="46"/>
      <c r="S51" s="46"/>
      <c r="T51" s="46"/>
      <c r="U51" s="46"/>
    </row>
    <row r="52" spans="1:21" ht="30.75" customHeight="1" x14ac:dyDescent="0.2">
      <c r="A52" s="46"/>
      <c r="B52" s="1186" t="s">
        <v>17</v>
      </c>
      <c r="C52" s="1187"/>
      <c r="D52" s="64"/>
      <c r="E52" s="1188" t="s">
        <v>18</v>
      </c>
      <c r="F52" s="1188"/>
      <c r="G52" s="1188"/>
      <c r="H52" s="1188"/>
      <c r="I52" s="1188"/>
      <c r="J52" s="1189"/>
      <c r="K52" s="61">
        <v>778</v>
      </c>
      <c r="L52" s="62">
        <v>780</v>
      </c>
      <c r="M52" s="62">
        <v>791</v>
      </c>
      <c r="N52" s="62">
        <v>812</v>
      </c>
      <c r="O52" s="63">
        <v>782</v>
      </c>
      <c r="P52" s="46"/>
      <c r="Q52" s="46"/>
      <c r="R52" s="46"/>
      <c r="S52" s="46"/>
      <c r="T52" s="46"/>
      <c r="U52" s="46"/>
    </row>
    <row r="53" spans="1:21" ht="30.75" customHeight="1" thickBot="1" x14ac:dyDescent="0.25">
      <c r="A53" s="46"/>
      <c r="B53" s="1190" t="s">
        <v>19</v>
      </c>
      <c r="C53" s="1191"/>
      <c r="D53" s="65"/>
      <c r="E53" s="1192" t="s">
        <v>20</v>
      </c>
      <c r="F53" s="1192"/>
      <c r="G53" s="1192"/>
      <c r="H53" s="1192"/>
      <c r="I53" s="1192"/>
      <c r="J53" s="1193"/>
      <c r="K53" s="66">
        <v>54</v>
      </c>
      <c r="L53" s="67">
        <v>26</v>
      </c>
      <c r="M53" s="67">
        <v>68</v>
      </c>
      <c r="N53" s="67">
        <v>38</v>
      </c>
      <c r="O53" s="68">
        <v>64</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541</v>
      </c>
      <c r="L57" s="79" t="s">
        <v>542</v>
      </c>
      <c r="M57" s="79" t="s">
        <v>543</v>
      </c>
      <c r="N57" s="79" t="s">
        <v>544</v>
      </c>
      <c r="O57" s="80" t="s">
        <v>545</v>
      </c>
      <c r="P57" s="46"/>
      <c r="Q57" s="46"/>
      <c r="R57" s="46"/>
      <c r="S57" s="46"/>
      <c r="T57" s="46"/>
      <c r="U57" s="46"/>
    </row>
    <row r="58" spans="1:21" ht="31.5" customHeight="1" x14ac:dyDescent="0.2">
      <c r="B58" s="1194" t="s">
        <v>24</v>
      </c>
      <c r="C58" s="1195"/>
      <c r="D58" s="1200" t="s">
        <v>25</v>
      </c>
      <c r="E58" s="1201"/>
      <c r="F58" s="1201"/>
      <c r="G58" s="1201"/>
      <c r="H58" s="1201"/>
      <c r="I58" s="1201"/>
      <c r="J58" s="1202"/>
      <c r="K58" s="81" t="s">
        <v>561</v>
      </c>
      <c r="L58" s="82" t="s">
        <v>561</v>
      </c>
      <c r="M58" s="82" t="s">
        <v>561</v>
      </c>
      <c r="N58" s="82" t="s">
        <v>561</v>
      </c>
      <c r="O58" s="83" t="s">
        <v>561</v>
      </c>
    </row>
    <row r="59" spans="1:21" ht="31.5" customHeight="1" x14ac:dyDescent="0.2">
      <c r="B59" s="1196"/>
      <c r="C59" s="1197"/>
      <c r="D59" s="1203" t="s">
        <v>26</v>
      </c>
      <c r="E59" s="1204"/>
      <c r="F59" s="1204"/>
      <c r="G59" s="1204"/>
      <c r="H59" s="1204"/>
      <c r="I59" s="1204"/>
      <c r="J59" s="1205"/>
      <c r="K59" s="84" t="s">
        <v>561</v>
      </c>
      <c r="L59" s="85" t="s">
        <v>561</v>
      </c>
      <c r="M59" s="85" t="s">
        <v>561</v>
      </c>
      <c r="N59" s="85" t="s">
        <v>561</v>
      </c>
      <c r="O59" s="86" t="s">
        <v>561</v>
      </c>
    </row>
    <row r="60" spans="1:21" ht="31.5" customHeight="1" thickBot="1" x14ac:dyDescent="0.25">
      <c r="B60" s="1198"/>
      <c r="C60" s="1199"/>
      <c r="D60" s="1206" t="s">
        <v>27</v>
      </c>
      <c r="E60" s="1207"/>
      <c r="F60" s="1207"/>
      <c r="G60" s="1207"/>
      <c r="H60" s="1207"/>
      <c r="I60" s="1207"/>
      <c r="J60" s="1208"/>
      <c r="K60" s="87" t="s">
        <v>561</v>
      </c>
      <c r="L60" s="88" t="s">
        <v>561</v>
      </c>
      <c r="M60" s="88" t="s">
        <v>561</v>
      </c>
      <c r="N60" s="88" t="s">
        <v>561</v>
      </c>
      <c r="O60" s="89" t="s">
        <v>561</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lmyaQydtQeOSOTVEMqdmRjFrV0/COdvxFJy3i28VoIMk/Nq9PxhdbwaBJo4aUx198Ttp1vsJYYzuv7zak5M1Ug==" saltValue="yIP+VzMeOYqvjRbG7QxWT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39370078740157483" bottom="0.39370078740157483" header="0.19685039370078741" footer="0.19685039370078741"/>
  <pageSetup paperSize="9" scale="49" orientation="landscape" cellComments="asDisplayed" r:id="rId1"/>
  <headerFooter>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526</v>
      </c>
      <c r="J40" s="101" t="s">
        <v>527</v>
      </c>
      <c r="K40" s="101" t="s">
        <v>528</v>
      </c>
      <c r="L40" s="101" t="s">
        <v>529</v>
      </c>
      <c r="M40" s="102" t="s">
        <v>530</v>
      </c>
    </row>
    <row r="41" spans="2:13" ht="27.75" customHeight="1" x14ac:dyDescent="0.2">
      <c r="B41" s="1229" t="s">
        <v>30</v>
      </c>
      <c r="C41" s="1230"/>
      <c r="D41" s="103"/>
      <c r="E41" s="1231" t="s">
        <v>31</v>
      </c>
      <c r="F41" s="1231"/>
      <c r="G41" s="1231"/>
      <c r="H41" s="1232"/>
      <c r="I41" s="330">
        <v>7429</v>
      </c>
      <c r="J41" s="331">
        <v>7588</v>
      </c>
      <c r="K41" s="331">
        <v>7048</v>
      </c>
      <c r="L41" s="331">
        <v>6513</v>
      </c>
      <c r="M41" s="332">
        <v>6111</v>
      </c>
    </row>
    <row r="42" spans="2:13" ht="27.75" customHeight="1" x14ac:dyDescent="0.2">
      <c r="B42" s="1219"/>
      <c r="C42" s="1220"/>
      <c r="D42" s="104"/>
      <c r="E42" s="1223" t="s">
        <v>32</v>
      </c>
      <c r="F42" s="1223"/>
      <c r="G42" s="1223"/>
      <c r="H42" s="1224"/>
      <c r="I42" s="333" t="s">
        <v>502</v>
      </c>
      <c r="J42" s="334" t="s">
        <v>502</v>
      </c>
      <c r="K42" s="334" t="s">
        <v>502</v>
      </c>
      <c r="L42" s="334" t="s">
        <v>502</v>
      </c>
      <c r="M42" s="335" t="s">
        <v>502</v>
      </c>
    </row>
    <row r="43" spans="2:13" ht="27.75" customHeight="1" x14ac:dyDescent="0.2">
      <c r="B43" s="1219"/>
      <c r="C43" s="1220"/>
      <c r="D43" s="104"/>
      <c r="E43" s="1223" t="s">
        <v>33</v>
      </c>
      <c r="F43" s="1223"/>
      <c r="G43" s="1223"/>
      <c r="H43" s="1224"/>
      <c r="I43" s="333">
        <v>2677</v>
      </c>
      <c r="J43" s="334">
        <v>2424</v>
      </c>
      <c r="K43" s="334">
        <v>2271</v>
      </c>
      <c r="L43" s="334">
        <v>2110</v>
      </c>
      <c r="M43" s="335">
        <v>2314</v>
      </c>
    </row>
    <row r="44" spans="2:13" ht="27.75" customHeight="1" x14ac:dyDescent="0.2">
      <c r="B44" s="1219"/>
      <c r="C44" s="1220"/>
      <c r="D44" s="104"/>
      <c r="E44" s="1223" t="s">
        <v>34</v>
      </c>
      <c r="F44" s="1223"/>
      <c r="G44" s="1223"/>
      <c r="H44" s="1224"/>
      <c r="I44" s="333">
        <v>58</v>
      </c>
      <c r="J44" s="334">
        <v>31</v>
      </c>
      <c r="K44" s="334">
        <v>36</v>
      </c>
      <c r="L44" s="334">
        <v>39</v>
      </c>
      <c r="M44" s="335">
        <v>148</v>
      </c>
    </row>
    <row r="45" spans="2:13" ht="27.75" customHeight="1" x14ac:dyDescent="0.2">
      <c r="B45" s="1219"/>
      <c r="C45" s="1220"/>
      <c r="D45" s="104"/>
      <c r="E45" s="1223" t="s">
        <v>35</v>
      </c>
      <c r="F45" s="1223"/>
      <c r="G45" s="1223"/>
      <c r="H45" s="1224"/>
      <c r="I45" s="333">
        <v>1320</v>
      </c>
      <c r="J45" s="334">
        <v>1267</v>
      </c>
      <c r="K45" s="334">
        <v>1210</v>
      </c>
      <c r="L45" s="334">
        <v>1058</v>
      </c>
      <c r="M45" s="335">
        <v>1293</v>
      </c>
    </row>
    <row r="46" spans="2:13" ht="27.75" customHeight="1" x14ac:dyDescent="0.2">
      <c r="B46" s="1219"/>
      <c r="C46" s="1220"/>
      <c r="D46" s="105"/>
      <c r="E46" s="1223" t="s">
        <v>36</v>
      </c>
      <c r="F46" s="1223"/>
      <c r="G46" s="1223"/>
      <c r="H46" s="1224"/>
      <c r="I46" s="333" t="s">
        <v>502</v>
      </c>
      <c r="J46" s="334" t="s">
        <v>502</v>
      </c>
      <c r="K46" s="334" t="s">
        <v>502</v>
      </c>
      <c r="L46" s="334" t="s">
        <v>502</v>
      </c>
      <c r="M46" s="335" t="s">
        <v>502</v>
      </c>
    </row>
    <row r="47" spans="2:13" ht="27.75" customHeight="1" x14ac:dyDescent="0.2">
      <c r="B47" s="1219"/>
      <c r="C47" s="1220"/>
      <c r="D47" s="106"/>
      <c r="E47" s="1233" t="s">
        <v>37</v>
      </c>
      <c r="F47" s="1234"/>
      <c r="G47" s="1234"/>
      <c r="H47" s="1235"/>
      <c r="I47" s="333" t="s">
        <v>502</v>
      </c>
      <c r="J47" s="334" t="s">
        <v>502</v>
      </c>
      <c r="K47" s="334" t="s">
        <v>502</v>
      </c>
      <c r="L47" s="334" t="s">
        <v>502</v>
      </c>
      <c r="M47" s="335" t="s">
        <v>502</v>
      </c>
    </row>
    <row r="48" spans="2:13" ht="27.75" customHeight="1" x14ac:dyDescent="0.2">
      <c r="B48" s="1219"/>
      <c r="C48" s="1220"/>
      <c r="D48" s="104"/>
      <c r="E48" s="1223" t="s">
        <v>38</v>
      </c>
      <c r="F48" s="1223"/>
      <c r="G48" s="1223"/>
      <c r="H48" s="1224"/>
      <c r="I48" s="333" t="s">
        <v>502</v>
      </c>
      <c r="J48" s="334" t="s">
        <v>502</v>
      </c>
      <c r="K48" s="334" t="s">
        <v>502</v>
      </c>
      <c r="L48" s="334" t="s">
        <v>502</v>
      </c>
      <c r="M48" s="335" t="s">
        <v>502</v>
      </c>
    </row>
    <row r="49" spans="2:13" ht="27.75" customHeight="1" x14ac:dyDescent="0.2">
      <c r="B49" s="1221"/>
      <c r="C49" s="1222"/>
      <c r="D49" s="104"/>
      <c r="E49" s="1223" t="s">
        <v>39</v>
      </c>
      <c r="F49" s="1223"/>
      <c r="G49" s="1223"/>
      <c r="H49" s="1224"/>
      <c r="I49" s="333" t="s">
        <v>502</v>
      </c>
      <c r="J49" s="334" t="s">
        <v>502</v>
      </c>
      <c r="K49" s="334" t="s">
        <v>502</v>
      </c>
      <c r="L49" s="334" t="s">
        <v>502</v>
      </c>
      <c r="M49" s="335" t="s">
        <v>502</v>
      </c>
    </row>
    <row r="50" spans="2:13" ht="27.75" customHeight="1" x14ac:dyDescent="0.2">
      <c r="B50" s="1217" t="s">
        <v>40</v>
      </c>
      <c r="C50" s="1218"/>
      <c r="D50" s="107"/>
      <c r="E50" s="1223" t="s">
        <v>41</v>
      </c>
      <c r="F50" s="1223"/>
      <c r="G50" s="1223"/>
      <c r="H50" s="1224"/>
      <c r="I50" s="333">
        <v>3126</v>
      </c>
      <c r="J50" s="334">
        <v>3945</v>
      </c>
      <c r="K50" s="334">
        <v>3905</v>
      </c>
      <c r="L50" s="334">
        <v>4123</v>
      </c>
      <c r="M50" s="335">
        <v>4410</v>
      </c>
    </row>
    <row r="51" spans="2:13" ht="27.75" customHeight="1" x14ac:dyDescent="0.2">
      <c r="B51" s="1219"/>
      <c r="C51" s="1220"/>
      <c r="D51" s="104"/>
      <c r="E51" s="1223" t="s">
        <v>42</v>
      </c>
      <c r="F51" s="1223"/>
      <c r="G51" s="1223"/>
      <c r="H51" s="1224"/>
      <c r="I51" s="333">
        <v>2520</v>
      </c>
      <c r="J51" s="334">
        <v>2679</v>
      </c>
      <c r="K51" s="334">
        <v>2631</v>
      </c>
      <c r="L51" s="334">
        <v>2610</v>
      </c>
      <c r="M51" s="335">
        <v>2670</v>
      </c>
    </row>
    <row r="52" spans="2:13" ht="27.75" customHeight="1" x14ac:dyDescent="0.2">
      <c r="B52" s="1221"/>
      <c r="C52" s="1222"/>
      <c r="D52" s="104"/>
      <c r="E52" s="1223" t="s">
        <v>43</v>
      </c>
      <c r="F52" s="1223"/>
      <c r="G52" s="1223"/>
      <c r="H52" s="1224"/>
      <c r="I52" s="333">
        <v>7932</v>
      </c>
      <c r="J52" s="334">
        <v>7967</v>
      </c>
      <c r="K52" s="334">
        <v>7629</v>
      </c>
      <c r="L52" s="334">
        <v>7156</v>
      </c>
      <c r="M52" s="335">
        <v>6592</v>
      </c>
    </row>
    <row r="53" spans="2:13" ht="27.75" customHeight="1" thickBot="1" x14ac:dyDescent="0.25">
      <c r="B53" s="1225" t="s">
        <v>19</v>
      </c>
      <c r="C53" s="1226"/>
      <c r="D53" s="108"/>
      <c r="E53" s="1227" t="s">
        <v>44</v>
      </c>
      <c r="F53" s="1227"/>
      <c r="G53" s="1227"/>
      <c r="H53" s="1228"/>
      <c r="I53" s="336">
        <v>-2093</v>
      </c>
      <c r="J53" s="337">
        <v>-3280</v>
      </c>
      <c r="K53" s="337">
        <v>-3601</v>
      </c>
      <c r="L53" s="337">
        <v>-4169</v>
      </c>
      <c r="M53" s="338">
        <v>-3805</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2Ee6jx0C5iSNkVtFqhYcFAIw+BDNpl3fs5qUZpu/4+oYDml26d05EoLpab8uDfhuki1847dX4eBrVWtNIfWWNw==" saltValue="pi+DZ+lEcRKPFGd5+gQZ+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39370078740157483" bottom="0.39370078740157483" header="0.19685039370078741" footer="0.19685039370078741"/>
  <pageSetup paperSize="9" scale="56" orientation="landscape" cellComments="asDisplayed" r:id="rId1"/>
  <headerFooter>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528</v>
      </c>
      <c r="G54" s="117" t="s">
        <v>529</v>
      </c>
      <c r="H54" s="118" t="s">
        <v>530</v>
      </c>
    </row>
    <row r="55" spans="2:8" ht="52.5" customHeight="1" x14ac:dyDescent="0.2">
      <c r="B55" s="119"/>
      <c r="C55" s="1244" t="s">
        <v>46</v>
      </c>
      <c r="D55" s="1244"/>
      <c r="E55" s="1245"/>
      <c r="F55" s="339">
        <v>1288</v>
      </c>
      <c r="G55" s="339">
        <v>1220</v>
      </c>
      <c r="H55" s="340">
        <v>1249</v>
      </c>
    </row>
    <row r="56" spans="2:8" ht="52.5" customHeight="1" x14ac:dyDescent="0.2">
      <c r="B56" s="120"/>
      <c r="C56" s="1246" t="s">
        <v>47</v>
      </c>
      <c r="D56" s="1246"/>
      <c r="E56" s="1247"/>
      <c r="F56" s="341">
        <v>313</v>
      </c>
      <c r="G56" s="341">
        <v>352</v>
      </c>
      <c r="H56" s="342">
        <v>370</v>
      </c>
    </row>
    <row r="57" spans="2:8" ht="53.25" customHeight="1" x14ac:dyDescent="0.2">
      <c r="B57" s="120"/>
      <c r="C57" s="1248" t="s">
        <v>48</v>
      </c>
      <c r="D57" s="1248"/>
      <c r="E57" s="1249"/>
      <c r="F57" s="343">
        <v>2071</v>
      </c>
      <c r="G57" s="343">
        <v>2372</v>
      </c>
      <c r="H57" s="344">
        <v>2346</v>
      </c>
    </row>
    <row r="58" spans="2:8" ht="45.75" customHeight="1" x14ac:dyDescent="0.2">
      <c r="B58" s="121"/>
      <c r="C58" s="1236" t="s">
        <v>556</v>
      </c>
      <c r="D58" s="1237"/>
      <c r="E58" s="1238"/>
      <c r="F58" s="345">
        <v>771</v>
      </c>
      <c r="G58" s="345">
        <v>772</v>
      </c>
      <c r="H58" s="346">
        <v>707</v>
      </c>
    </row>
    <row r="59" spans="2:8" ht="45.75" customHeight="1" x14ac:dyDescent="0.2">
      <c r="B59" s="121"/>
      <c r="C59" s="1236" t="s">
        <v>557</v>
      </c>
      <c r="D59" s="1237"/>
      <c r="E59" s="1238"/>
      <c r="F59" s="345">
        <v>226</v>
      </c>
      <c r="G59" s="345">
        <v>497</v>
      </c>
      <c r="H59" s="346">
        <v>452</v>
      </c>
    </row>
    <row r="60" spans="2:8" ht="45.75" customHeight="1" x14ac:dyDescent="0.2">
      <c r="B60" s="121"/>
      <c r="C60" s="1236" t="s">
        <v>558</v>
      </c>
      <c r="D60" s="1237"/>
      <c r="E60" s="1238"/>
      <c r="F60" s="345">
        <v>451</v>
      </c>
      <c r="G60" s="345">
        <v>394</v>
      </c>
      <c r="H60" s="346">
        <v>390</v>
      </c>
    </row>
    <row r="61" spans="2:8" ht="45.75" customHeight="1" x14ac:dyDescent="0.2">
      <c r="B61" s="121"/>
      <c r="C61" s="1236" t="s">
        <v>559</v>
      </c>
      <c r="D61" s="1237"/>
      <c r="E61" s="1238"/>
      <c r="F61" s="345">
        <v>201</v>
      </c>
      <c r="G61" s="345">
        <v>251</v>
      </c>
      <c r="H61" s="346">
        <v>302</v>
      </c>
    </row>
    <row r="62" spans="2:8" ht="45.75" customHeight="1" thickBot="1" x14ac:dyDescent="0.25">
      <c r="B62" s="122"/>
      <c r="C62" s="1239" t="s">
        <v>560</v>
      </c>
      <c r="D62" s="1240"/>
      <c r="E62" s="1241"/>
      <c r="F62" s="347">
        <v>255</v>
      </c>
      <c r="G62" s="347">
        <v>255</v>
      </c>
      <c r="H62" s="348">
        <v>255</v>
      </c>
    </row>
    <row r="63" spans="2:8" ht="52.5" customHeight="1" thickBot="1" x14ac:dyDescent="0.25">
      <c r="B63" s="123"/>
      <c r="C63" s="1242" t="s">
        <v>49</v>
      </c>
      <c r="D63" s="1242"/>
      <c r="E63" s="1243"/>
      <c r="F63" s="349">
        <v>3672</v>
      </c>
      <c r="G63" s="349">
        <v>3944</v>
      </c>
      <c r="H63" s="350">
        <v>3964</v>
      </c>
    </row>
    <row r="64" spans="2:8" ht="13.2" x14ac:dyDescent="0.2"/>
  </sheetData>
  <sheetProtection algorithmName="SHA-512" hashValue="PxkSoVLy1vIlKeooQsIUu16h5TBVUe2yl+A49V3GJ4JSB6e5DDwlAkoqOaHnHMBfVqt5tuLmDj/y7OPQ7jY/TQ==" saltValue="17OZzeCTR07F6xWOz8V8X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39370078740157483" bottom="0.39370078740157483" header="0.19685039370078741" footer="0.19685039370078741"/>
  <pageSetup paperSize="9" scale="40" orientation="landscape" cellComments="asDisplayed" r:id="rId1"/>
  <headerFooter>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6DAE39-FAF1-43E1-948A-C391DF4144F8}">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562</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563</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385" t="s">
        <v>572</v>
      </c>
      <c r="AO43" s="386"/>
      <c r="AP43" s="386"/>
      <c r="AQ43" s="386"/>
      <c r="AR43" s="386"/>
      <c r="AS43" s="386"/>
      <c r="AT43" s="386"/>
      <c r="AU43" s="386"/>
      <c r="AV43" s="386"/>
      <c r="AW43" s="386"/>
      <c r="AX43" s="386"/>
      <c r="AY43" s="386"/>
      <c r="AZ43" s="386"/>
      <c r="BA43" s="386"/>
      <c r="BB43" s="386"/>
      <c r="BC43" s="386"/>
      <c r="BD43" s="386"/>
      <c r="BE43" s="386"/>
      <c r="BF43" s="386"/>
      <c r="BG43" s="386"/>
      <c r="BH43" s="386"/>
      <c r="BI43" s="386"/>
      <c r="BJ43" s="386"/>
      <c r="BK43" s="386"/>
      <c r="BL43" s="386"/>
      <c r="BM43" s="386"/>
      <c r="BN43" s="386"/>
      <c r="BO43" s="386"/>
      <c r="BP43" s="386"/>
      <c r="BQ43" s="386"/>
      <c r="BR43" s="386"/>
      <c r="BS43" s="386"/>
      <c r="BT43" s="386"/>
      <c r="BU43" s="386"/>
      <c r="BV43" s="386"/>
      <c r="BW43" s="386"/>
      <c r="BX43" s="386"/>
      <c r="BY43" s="386"/>
      <c r="BZ43" s="386"/>
      <c r="CA43" s="386"/>
      <c r="CB43" s="386"/>
      <c r="CC43" s="386"/>
      <c r="CD43" s="386"/>
      <c r="CE43" s="386"/>
      <c r="CF43" s="386"/>
      <c r="CG43" s="386"/>
      <c r="CH43" s="386"/>
      <c r="CI43" s="386"/>
      <c r="CJ43" s="386"/>
      <c r="CK43" s="386"/>
      <c r="CL43" s="386"/>
      <c r="CM43" s="386"/>
      <c r="CN43" s="386"/>
      <c r="CO43" s="386"/>
      <c r="CP43" s="386"/>
      <c r="CQ43" s="386"/>
      <c r="CR43" s="386"/>
      <c r="CS43" s="386"/>
      <c r="CT43" s="386"/>
      <c r="CU43" s="386"/>
      <c r="CV43" s="386"/>
      <c r="CW43" s="386"/>
      <c r="CX43" s="386"/>
      <c r="CY43" s="386"/>
      <c r="CZ43" s="386"/>
      <c r="DA43" s="386"/>
      <c r="DB43" s="386"/>
      <c r="DC43" s="387"/>
    </row>
    <row r="44" spans="2:109" ht="13.2" x14ac:dyDescent="0.2">
      <c r="B44" s="247"/>
      <c r="AN44" s="388"/>
      <c r="AO44" s="389"/>
      <c r="AP44" s="389"/>
      <c r="AQ44" s="389"/>
      <c r="AR44" s="389"/>
      <c r="AS44" s="389"/>
      <c r="AT44" s="389"/>
      <c r="AU44" s="389"/>
      <c r="AV44" s="389"/>
      <c r="AW44" s="389"/>
      <c r="AX44" s="389"/>
      <c r="AY44" s="389"/>
      <c r="AZ44" s="389"/>
      <c r="BA44" s="389"/>
      <c r="BB44" s="389"/>
      <c r="BC44" s="389"/>
      <c r="BD44" s="389"/>
      <c r="BE44" s="389"/>
      <c r="BF44" s="389"/>
      <c r="BG44" s="389"/>
      <c r="BH44" s="389"/>
      <c r="BI44" s="389"/>
      <c r="BJ44" s="389"/>
      <c r="BK44" s="389"/>
      <c r="BL44" s="389"/>
      <c r="BM44" s="389"/>
      <c r="BN44" s="389"/>
      <c r="BO44" s="389"/>
      <c r="BP44" s="389"/>
      <c r="BQ44" s="389"/>
      <c r="BR44" s="389"/>
      <c r="BS44" s="389"/>
      <c r="BT44" s="389"/>
      <c r="BU44" s="389"/>
      <c r="BV44" s="389"/>
      <c r="BW44" s="389"/>
      <c r="BX44" s="389"/>
      <c r="BY44" s="389"/>
      <c r="BZ44" s="389"/>
      <c r="CA44" s="389"/>
      <c r="CB44" s="389"/>
      <c r="CC44" s="389"/>
      <c r="CD44" s="389"/>
      <c r="CE44" s="389"/>
      <c r="CF44" s="389"/>
      <c r="CG44" s="389"/>
      <c r="CH44" s="389"/>
      <c r="CI44" s="389"/>
      <c r="CJ44" s="389"/>
      <c r="CK44" s="389"/>
      <c r="CL44" s="389"/>
      <c r="CM44" s="389"/>
      <c r="CN44" s="389"/>
      <c r="CO44" s="389"/>
      <c r="CP44" s="389"/>
      <c r="CQ44" s="389"/>
      <c r="CR44" s="389"/>
      <c r="CS44" s="389"/>
      <c r="CT44" s="389"/>
      <c r="CU44" s="389"/>
      <c r="CV44" s="389"/>
      <c r="CW44" s="389"/>
      <c r="CX44" s="389"/>
      <c r="CY44" s="389"/>
      <c r="CZ44" s="389"/>
      <c r="DA44" s="389"/>
      <c r="DB44" s="389"/>
      <c r="DC44" s="390"/>
    </row>
    <row r="45" spans="2:109" ht="13.2" x14ac:dyDescent="0.2">
      <c r="B45" s="247"/>
      <c r="AN45" s="388"/>
      <c r="AO45" s="389"/>
      <c r="AP45" s="389"/>
      <c r="AQ45" s="389"/>
      <c r="AR45" s="389"/>
      <c r="AS45" s="389"/>
      <c r="AT45" s="389"/>
      <c r="AU45" s="389"/>
      <c r="AV45" s="389"/>
      <c r="AW45" s="389"/>
      <c r="AX45" s="389"/>
      <c r="AY45" s="389"/>
      <c r="AZ45" s="389"/>
      <c r="BA45" s="389"/>
      <c r="BB45" s="389"/>
      <c r="BC45" s="389"/>
      <c r="BD45" s="389"/>
      <c r="BE45" s="389"/>
      <c r="BF45" s="389"/>
      <c r="BG45" s="389"/>
      <c r="BH45" s="389"/>
      <c r="BI45" s="389"/>
      <c r="BJ45" s="389"/>
      <c r="BK45" s="389"/>
      <c r="BL45" s="389"/>
      <c r="BM45" s="389"/>
      <c r="BN45" s="389"/>
      <c r="BO45" s="389"/>
      <c r="BP45" s="389"/>
      <c r="BQ45" s="389"/>
      <c r="BR45" s="389"/>
      <c r="BS45" s="389"/>
      <c r="BT45" s="389"/>
      <c r="BU45" s="389"/>
      <c r="BV45" s="389"/>
      <c r="BW45" s="389"/>
      <c r="BX45" s="389"/>
      <c r="BY45" s="389"/>
      <c r="BZ45" s="389"/>
      <c r="CA45" s="389"/>
      <c r="CB45" s="389"/>
      <c r="CC45" s="389"/>
      <c r="CD45" s="389"/>
      <c r="CE45" s="389"/>
      <c r="CF45" s="389"/>
      <c r="CG45" s="389"/>
      <c r="CH45" s="389"/>
      <c r="CI45" s="389"/>
      <c r="CJ45" s="389"/>
      <c r="CK45" s="389"/>
      <c r="CL45" s="389"/>
      <c r="CM45" s="389"/>
      <c r="CN45" s="389"/>
      <c r="CO45" s="389"/>
      <c r="CP45" s="389"/>
      <c r="CQ45" s="389"/>
      <c r="CR45" s="389"/>
      <c r="CS45" s="389"/>
      <c r="CT45" s="389"/>
      <c r="CU45" s="389"/>
      <c r="CV45" s="389"/>
      <c r="CW45" s="389"/>
      <c r="CX45" s="389"/>
      <c r="CY45" s="389"/>
      <c r="CZ45" s="389"/>
      <c r="DA45" s="389"/>
      <c r="DB45" s="389"/>
      <c r="DC45" s="390"/>
    </row>
    <row r="46" spans="2:109" ht="13.2" x14ac:dyDescent="0.2">
      <c r="B46" s="247"/>
      <c r="AN46" s="388"/>
      <c r="AO46" s="389"/>
      <c r="AP46" s="389"/>
      <c r="AQ46" s="389"/>
      <c r="AR46" s="389"/>
      <c r="AS46" s="389"/>
      <c r="AT46" s="389"/>
      <c r="AU46" s="389"/>
      <c r="AV46" s="389"/>
      <c r="AW46" s="389"/>
      <c r="AX46" s="389"/>
      <c r="AY46" s="389"/>
      <c r="AZ46" s="389"/>
      <c r="BA46" s="389"/>
      <c r="BB46" s="389"/>
      <c r="BC46" s="389"/>
      <c r="BD46" s="389"/>
      <c r="BE46" s="389"/>
      <c r="BF46" s="389"/>
      <c r="BG46" s="389"/>
      <c r="BH46" s="389"/>
      <c r="BI46" s="389"/>
      <c r="BJ46" s="389"/>
      <c r="BK46" s="389"/>
      <c r="BL46" s="389"/>
      <c r="BM46" s="389"/>
      <c r="BN46" s="389"/>
      <c r="BO46" s="389"/>
      <c r="BP46" s="389"/>
      <c r="BQ46" s="389"/>
      <c r="BR46" s="389"/>
      <c r="BS46" s="389"/>
      <c r="BT46" s="389"/>
      <c r="BU46" s="389"/>
      <c r="BV46" s="389"/>
      <c r="BW46" s="389"/>
      <c r="BX46" s="389"/>
      <c r="BY46" s="389"/>
      <c r="BZ46" s="389"/>
      <c r="CA46" s="389"/>
      <c r="CB46" s="389"/>
      <c r="CC46" s="389"/>
      <c r="CD46" s="389"/>
      <c r="CE46" s="389"/>
      <c r="CF46" s="389"/>
      <c r="CG46" s="389"/>
      <c r="CH46" s="389"/>
      <c r="CI46" s="389"/>
      <c r="CJ46" s="389"/>
      <c r="CK46" s="389"/>
      <c r="CL46" s="389"/>
      <c r="CM46" s="389"/>
      <c r="CN46" s="389"/>
      <c r="CO46" s="389"/>
      <c r="CP46" s="389"/>
      <c r="CQ46" s="389"/>
      <c r="CR46" s="389"/>
      <c r="CS46" s="389"/>
      <c r="CT46" s="389"/>
      <c r="CU46" s="389"/>
      <c r="CV46" s="389"/>
      <c r="CW46" s="389"/>
      <c r="CX46" s="389"/>
      <c r="CY46" s="389"/>
      <c r="CZ46" s="389"/>
      <c r="DA46" s="389"/>
      <c r="DB46" s="389"/>
      <c r="DC46" s="390"/>
    </row>
    <row r="47" spans="2:109" ht="13.2" x14ac:dyDescent="0.2">
      <c r="B47" s="247"/>
      <c r="AN47" s="391"/>
      <c r="AO47" s="392"/>
      <c r="AP47" s="392"/>
      <c r="AQ47" s="392"/>
      <c r="AR47" s="392"/>
      <c r="AS47" s="392"/>
      <c r="AT47" s="392"/>
      <c r="AU47" s="392"/>
      <c r="AV47" s="392"/>
      <c r="AW47" s="392"/>
      <c r="AX47" s="392"/>
      <c r="AY47" s="392"/>
      <c r="AZ47" s="392"/>
      <c r="BA47" s="392"/>
      <c r="BB47" s="392"/>
      <c r="BC47" s="392"/>
      <c r="BD47" s="392"/>
      <c r="BE47" s="392"/>
      <c r="BF47" s="392"/>
      <c r="BG47" s="392"/>
      <c r="BH47" s="392"/>
      <c r="BI47" s="392"/>
      <c r="BJ47" s="392"/>
      <c r="BK47" s="392"/>
      <c r="BL47" s="392"/>
      <c r="BM47" s="392"/>
      <c r="BN47" s="392"/>
      <c r="BO47" s="392"/>
      <c r="BP47" s="392"/>
      <c r="BQ47" s="392"/>
      <c r="BR47" s="392"/>
      <c r="BS47" s="392"/>
      <c r="BT47" s="392"/>
      <c r="BU47" s="392"/>
      <c r="BV47" s="392"/>
      <c r="BW47" s="392"/>
      <c r="BX47" s="392"/>
      <c r="BY47" s="392"/>
      <c r="BZ47" s="392"/>
      <c r="CA47" s="392"/>
      <c r="CB47" s="392"/>
      <c r="CC47" s="392"/>
      <c r="CD47" s="392"/>
      <c r="CE47" s="392"/>
      <c r="CF47" s="392"/>
      <c r="CG47" s="392"/>
      <c r="CH47" s="392"/>
      <c r="CI47" s="392"/>
      <c r="CJ47" s="392"/>
      <c r="CK47" s="392"/>
      <c r="CL47" s="392"/>
      <c r="CM47" s="392"/>
      <c r="CN47" s="392"/>
      <c r="CO47" s="392"/>
      <c r="CP47" s="392"/>
      <c r="CQ47" s="392"/>
      <c r="CR47" s="392"/>
      <c r="CS47" s="392"/>
      <c r="CT47" s="392"/>
      <c r="CU47" s="392"/>
      <c r="CV47" s="392"/>
      <c r="CW47" s="392"/>
      <c r="CX47" s="392"/>
      <c r="CY47" s="392"/>
      <c r="CZ47" s="392"/>
      <c r="DA47" s="392"/>
      <c r="DB47" s="392"/>
      <c r="DC47" s="393"/>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564</v>
      </c>
    </row>
    <row r="50" spans="1:109" ht="13.2" x14ac:dyDescent="0.2">
      <c r="B50" s="247"/>
      <c r="G50" s="377"/>
      <c r="H50" s="377"/>
      <c r="I50" s="377"/>
      <c r="J50" s="377"/>
      <c r="K50" s="360"/>
      <c r="L50" s="360"/>
      <c r="M50" s="361"/>
      <c r="N50" s="361"/>
      <c r="AN50" s="395"/>
      <c r="AO50" s="396"/>
      <c r="AP50" s="396"/>
      <c r="AQ50" s="396"/>
      <c r="AR50" s="396"/>
      <c r="AS50" s="396"/>
      <c r="AT50" s="396"/>
      <c r="AU50" s="396"/>
      <c r="AV50" s="396"/>
      <c r="AW50" s="396"/>
      <c r="AX50" s="396"/>
      <c r="AY50" s="396"/>
      <c r="AZ50" s="396"/>
      <c r="BA50" s="396"/>
      <c r="BB50" s="396"/>
      <c r="BC50" s="396"/>
      <c r="BD50" s="396"/>
      <c r="BE50" s="396"/>
      <c r="BF50" s="396"/>
      <c r="BG50" s="396"/>
      <c r="BH50" s="396"/>
      <c r="BI50" s="396"/>
      <c r="BJ50" s="396"/>
      <c r="BK50" s="396"/>
      <c r="BL50" s="396"/>
      <c r="BM50" s="396"/>
      <c r="BN50" s="396"/>
      <c r="BO50" s="397"/>
      <c r="BP50" s="383" t="s">
        <v>526</v>
      </c>
      <c r="BQ50" s="383"/>
      <c r="BR50" s="383"/>
      <c r="BS50" s="383"/>
      <c r="BT50" s="383"/>
      <c r="BU50" s="383"/>
      <c r="BV50" s="383"/>
      <c r="BW50" s="383"/>
      <c r="BX50" s="383" t="s">
        <v>527</v>
      </c>
      <c r="BY50" s="383"/>
      <c r="BZ50" s="383"/>
      <c r="CA50" s="383"/>
      <c r="CB50" s="383"/>
      <c r="CC50" s="383"/>
      <c r="CD50" s="383"/>
      <c r="CE50" s="383"/>
      <c r="CF50" s="383" t="s">
        <v>528</v>
      </c>
      <c r="CG50" s="383"/>
      <c r="CH50" s="383"/>
      <c r="CI50" s="383"/>
      <c r="CJ50" s="383"/>
      <c r="CK50" s="383"/>
      <c r="CL50" s="383"/>
      <c r="CM50" s="383"/>
      <c r="CN50" s="383" t="s">
        <v>529</v>
      </c>
      <c r="CO50" s="383"/>
      <c r="CP50" s="383"/>
      <c r="CQ50" s="383"/>
      <c r="CR50" s="383"/>
      <c r="CS50" s="383"/>
      <c r="CT50" s="383"/>
      <c r="CU50" s="383"/>
      <c r="CV50" s="383" t="s">
        <v>530</v>
      </c>
      <c r="CW50" s="383"/>
      <c r="CX50" s="383"/>
      <c r="CY50" s="383"/>
      <c r="CZ50" s="383"/>
      <c r="DA50" s="383"/>
      <c r="DB50" s="383"/>
      <c r="DC50" s="383"/>
    </row>
    <row r="51" spans="1:109" ht="13.5" customHeight="1" x14ac:dyDescent="0.2">
      <c r="B51" s="247"/>
      <c r="G51" s="394"/>
      <c r="H51" s="394"/>
      <c r="I51" s="398"/>
      <c r="J51" s="398"/>
      <c r="K51" s="384"/>
      <c r="L51" s="384"/>
      <c r="M51" s="384"/>
      <c r="N51" s="384"/>
      <c r="AM51" s="359"/>
      <c r="AN51" s="382" t="s">
        <v>565</v>
      </c>
      <c r="AO51" s="382"/>
      <c r="AP51" s="382"/>
      <c r="AQ51" s="382"/>
      <c r="AR51" s="382"/>
      <c r="AS51" s="382"/>
      <c r="AT51" s="382"/>
      <c r="AU51" s="382"/>
      <c r="AV51" s="382"/>
      <c r="AW51" s="382"/>
      <c r="AX51" s="382"/>
      <c r="AY51" s="382"/>
      <c r="AZ51" s="382"/>
      <c r="BA51" s="382"/>
      <c r="BB51" s="382" t="s">
        <v>566</v>
      </c>
      <c r="BC51" s="382"/>
      <c r="BD51" s="382"/>
      <c r="BE51" s="382"/>
      <c r="BF51" s="382"/>
      <c r="BG51" s="382"/>
      <c r="BH51" s="382"/>
      <c r="BI51" s="382"/>
      <c r="BJ51" s="382"/>
      <c r="BK51" s="382"/>
      <c r="BL51" s="382"/>
      <c r="BM51" s="382"/>
      <c r="BN51" s="382"/>
      <c r="BO51" s="382"/>
      <c r="BP51" s="379"/>
      <c r="BQ51" s="379"/>
      <c r="BR51" s="379"/>
      <c r="BS51" s="379"/>
      <c r="BT51" s="379"/>
      <c r="BU51" s="379"/>
      <c r="BV51" s="379"/>
      <c r="BW51" s="379"/>
      <c r="BX51" s="379"/>
      <c r="BY51" s="379"/>
      <c r="BZ51" s="379"/>
      <c r="CA51" s="379"/>
      <c r="CB51" s="379"/>
      <c r="CC51" s="379"/>
      <c r="CD51" s="379"/>
      <c r="CE51" s="379"/>
      <c r="CF51" s="379"/>
      <c r="CG51" s="379"/>
      <c r="CH51" s="379"/>
      <c r="CI51" s="379"/>
      <c r="CJ51" s="379"/>
      <c r="CK51" s="379"/>
      <c r="CL51" s="379"/>
      <c r="CM51" s="379"/>
      <c r="CN51" s="379"/>
      <c r="CO51" s="379"/>
      <c r="CP51" s="379"/>
      <c r="CQ51" s="379"/>
      <c r="CR51" s="379"/>
      <c r="CS51" s="379"/>
      <c r="CT51" s="379"/>
      <c r="CU51" s="379"/>
      <c r="CV51" s="379"/>
      <c r="CW51" s="379"/>
      <c r="CX51" s="379"/>
      <c r="CY51" s="379"/>
      <c r="CZ51" s="379"/>
      <c r="DA51" s="379"/>
      <c r="DB51" s="379"/>
      <c r="DC51" s="379"/>
    </row>
    <row r="52" spans="1:109" ht="13.2" x14ac:dyDescent="0.2">
      <c r="B52" s="247"/>
      <c r="G52" s="394"/>
      <c r="H52" s="394"/>
      <c r="I52" s="398"/>
      <c r="J52" s="398"/>
      <c r="K52" s="384"/>
      <c r="L52" s="384"/>
      <c r="M52" s="384"/>
      <c r="N52" s="384"/>
      <c r="AM52" s="359"/>
      <c r="AN52" s="382"/>
      <c r="AO52" s="382"/>
      <c r="AP52" s="382"/>
      <c r="AQ52" s="382"/>
      <c r="AR52" s="382"/>
      <c r="AS52" s="382"/>
      <c r="AT52" s="382"/>
      <c r="AU52" s="382"/>
      <c r="AV52" s="382"/>
      <c r="AW52" s="382"/>
      <c r="AX52" s="382"/>
      <c r="AY52" s="382"/>
      <c r="AZ52" s="382"/>
      <c r="BA52" s="382"/>
      <c r="BB52" s="382"/>
      <c r="BC52" s="382"/>
      <c r="BD52" s="382"/>
      <c r="BE52" s="382"/>
      <c r="BF52" s="382"/>
      <c r="BG52" s="382"/>
      <c r="BH52" s="382"/>
      <c r="BI52" s="382"/>
      <c r="BJ52" s="382"/>
      <c r="BK52" s="382"/>
      <c r="BL52" s="382"/>
      <c r="BM52" s="382"/>
      <c r="BN52" s="382"/>
      <c r="BO52" s="382"/>
      <c r="BP52" s="379"/>
      <c r="BQ52" s="379"/>
      <c r="BR52" s="379"/>
      <c r="BS52" s="379"/>
      <c r="BT52" s="379"/>
      <c r="BU52" s="379"/>
      <c r="BV52" s="379"/>
      <c r="BW52" s="379"/>
      <c r="BX52" s="379"/>
      <c r="BY52" s="379"/>
      <c r="BZ52" s="379"/>
      <c r="CA52" s="379"/>
      <c r="CB52" s="379"/>
      <c r="CC52" s="379"/>
      <c r="CD52" s="379"/>
      <c r="CE52" s="379"/>
      <c r="CF52" s="379"/>
      <c r="CG52" s="379"/>
      <c r="CH52" s="379"/>
      <c r="CI52" s="379"/>
      <c r="CJ52" s="379"/>
      <c r="CK52" s="379"/>
      <c r="CL52" s="379"/>
      <c r="CM52" s="379"/>
      <c r="CN52" s="379"/>
      <c r="CO52" s="379"/>
      <c r="CP52" s="379"/>
      <c r="CQ52" s="379"/>
      <c r="CR52" s="379"/>
      <c r="CS52" s="379"/>
      <c r="CT52" s="379"/>
      <c r="CU52" s="379"/>
      <c r="CV52" s="379"/>
      <c r="CW52" s="379"/>
      <c r="CX52" s="379"/>
      <c r="CY52" s="379"/>
      <c r="CZ52" s="379"/>
      <c r="DA52" s="379"/>
      <c r="DB52" s="379"/>
      <c r="DC52" s="379"/>
    </row>
    <row r="53" spans="1:109" ht="13.2" x14ac:dyDescent="0.2">
      <c r="A53" s="358"/>
      <c r="B53" s="247"/>
      <c r="G53" s="394"/>
      <c r="H53" s="394"/>
      <c r="I53" s="377"/>
      <c r="J53" s="377"/>
      <c r="K53" s="384"/>
      <c r="L53" s="384"/>
      <c r="M53" s="384"/>
      <c r="N53" s="384"/>
      <c r="AM53" s="359"/>
      <c r="AN53" s="382"/>
      <c r="AO53" s="382"/>
      <c r="AP53" s="382"/>
      <c r="AQ53" s="382"/>
      <c r="AR53" s="382"/>
      <c r="AS53" s="382"/>
      <c r="AT53" s="382"/>
      <c r="AU53" s="382"/>
      <c r="AV53" s="382"/>
      <c r="AW53" s="382"/>
      <c r="AX53" s="382"/>
      <c r="AY53" s="382"/>
      <c r="AZ53" s="382"/>
      <c r="BA53" s="382"/>
      <c r="BB53" s="382" t="s">
        <v>567</v>
      </c>
      <c r="BC53" s="382"/>
      <c r="BD53" s="382"/>
      <c r="BE53" s="382"/>
      <c r="BF53" s="382"/>
      <c r="BG53" s="382"/>
      <c r="BH53" s="382"/>
      <c r="BI53" s="382"/>
      <c r="BJ53" s="382"/>
      <c r="BK53" s="382"/>
      <c r="BL53" s="382"/>
      <c r="BM53" s="382"/>
      <c r="BN53" s="382"/>
      <c r="BO53" s="382"/>
      <c r="BP53" s="379">
        <v>66.8</v>
      </c>
      <c r="BQ53" s="379"/>
      <c r="BR53" s="379"/>
      <c r="BS53" s="379"/>
      <c r="BT53" s="379"/>
      <c r="BU53" s="379"/>
      <c r="BV53" s="379"/>
      <c r="BW53" s="379"/>
      <c r="BX53" s="379">
        <v>68.3</v>
      </c>
      <c r="BY53" s="379"/>
      <c r="BZ53" s="379"/>
      <c r="CA53" s="379"/>
      <c r="CB53" s="379"/>
      <c r="CC53" s="379"/>
      <c r="CD53" s="379"/>
      <c r="CE53" s="379"/>
      <c r="CF53" s="379">
        <v>69.2</v>
      </c>
      <c r="CG53" s="379"/>
      <c r="CH53" s="379"/>
      <c r="CI53" s="379"/>
      <c r="CJ53" s="379"/>
      <c r="CK53" s="379"/>
      <c r="CL53" s="379"/>
      <c r="CM53" s="379"/>
      <c r="CN53" s="379">
        <v>70.900000000000006</v>
      </c>
      <c r="CO53" s="379"/>
      <c r="CP53" s="379"/>
      <c r="CQ53" s="379"/>
      <c r="CR53" s="379"/>
      <c r="CS53" s="379"/>
      <c r="CT53" s="379"/>
      <c r="CU53" s="379"/>
      <c r="CV53" s="379">
        <v>53.2</v>
      </c>
      <c r="CW53" s="379"/>
      <c r="CX53" s="379"/>
      <c r="CY53" s="379"/>
      <c r="CZ53" s="379"/>
      <c r="DA53" s="379"/>
      <c r="DB53" s="379"/>
      <c r="DC53" s="379"/>
    </row>
    <row r="54" spans="1:109" ht="13.2" x14ac:dyDescent="0.2">
      <c r="A54" s="358"/>
      <c r="B54" s="247"/>
      <c r="G54" s="394"/>
      <c r="H54" s="394"/>
      <c r="I54" s="377"/>
      <c r="J54" s="377"/>
      <c r="K54" s="384"/>
      <c r="L54" s="384"/>
      <c r="M54" s="384"/>
      <c r="N54" s="384"/>
      <c r="AM54" s="359"/>
      <c r="AN54" s="382"/>
      <c r="AO54" s="382"/>
      <c r="AP54" s="382"/>
      <c r="AQ54" s="382"/>
      <c r="AR54" s="382"/>
      <c r="AS54" s="382"/>
      <c r="AT54" s="382"/>
      <c r="AU54" s="382"/>
      <c r="AV54" s="382"/>
      <c r="AW54" s="382"/>
      <c r="AX54" s="382"/>
      <c r="AY54" s="382"/>
      <c r="AZ54" s="382"/>
      <c r="BA54" s="382"/>
      <c r="BB54" s="382"/>
      <c r="BC54" s="382"/>
      <c r="BD54" s="382"/>
      <c r="BE54" s="382"/>
      <c r="BF54" s="382"/>
      <c r="BG54" s="382"/>
      <c r="BH54" s="382"/>
      <c r="BI54" s="382"/>
      <c r="BJ54" s="382"/>
      <c r="BK54" s="382"/>
      <c r="BL54" s="382"/>
      <c r="BM54" s="382"/>
      <c r="BN54" s="382"/>
      <c r="BO54" s="382"/>
      <c r="BP54" s="379"/>
      <c r="BQ54" s="379"/>
      <c r="BR54" s="379"/>
      <c r="BS54" s="379"/>
      <c r="BT54" s="379"/>
      <c r="BU54" s="379"/>
      <c r="BV54" s="379"/>
      <c r="BW54" s="379"/>
      <c r="BX54" s="379"/>
      <c r="BY54" s="379"/>
      <c r="BZ54" s="379"/>
      <c r="CA54" s="379"/>
      <c r="CB54" s="379"/>
      <c r="CC54" s="379"/>
      <c r="CD54" s="379"/>
      <c r="CE54" s="379"/>
      <c r="CF54" s="379"/>
      <c r="CG54" s="379"/>
      <c r="CH54" s="379"/>
      <c r="CI54" s="379"/>
      <c r="CJ54" s="379"/>
      <c r="CK54" s="379"/>
      <c r="CL54" s="379"/>
      <c r="CM54" s="379"/>
      <c r="CN54" s="379"/>
      <c r="CO54" s="379"/>
      <c r="CP54" s="379"/>
      <c r="CQ54" s="379"/>
      <c r="CR54" s="379"/>
      <c r="CS54" s="379"/>
      <c r="CT54" s="379"/>
      <c r="CU54" s="379"/>
      <c r="CV54" s="379"/>
      <c r="CW54" s="379"/>
      <c r="CX54" s="379"/>
      <c r="CY54" s="379"/>
      <c r="CZ54" s="379"/>
      <c r="DA54" s="379"/>
      <c r="DB54" s="379"/>
      <c r="DC54" s="379"/>
    </row>
    <row r="55" spans="1:109" ht="13.2" x14ac:dyDescent="0.2">
      <c r="A55" s="358"/>
      <c r="B55" s="247"/>
      <c r="G55" s="377"/>
      <c r="H55" s="377"/>
      <c r="I55" s="377"/>
      <c r="J55" s="377"/>
      <c r="K55" s="384"/>
      <c r="L55" s="384"/>
      <c r="M55" s="384"/>
      <c r="N55" s="384"/>
      <c r="AN55" s="383" t="s">
        <v>568</v>
      </c>
      <c r="AO55" s="383"/>
      <c r="AP55" s="383"/>
      <c r="AQ55" s="383"/>
      <c r="AR55" s="383"/>
      <c r="AS55" s="383"/>
      <c r="AT55" s="383"/>
      <c r="AU55" s="383"/>
      <c r="AV55" s="383"/>
      <c r="AW55" s="383"/>
      <c r="AX55" s="383"/>
      <c r="AY55" s="383"/>
      <c r="AZ55" s="383"/>
      <c r="BA55" s="383"/>
      <c r="BB55" s="382" t="s">
        <v>566</v>
      </c>
      <c r="BC55" s="382"/>
      <c r="BD55" s="382"/>
      <c r="BE55" s="382"/>
      <c r="BF55" s="382"/>
      <c r="BG55" s="382"/>
      <c r="BH55" s="382"/>
      <c r="BI55" s="382"/>
      <c r="BJ55" s="382"/>
      <c r="BK55" s="382"/>
      <c r="BL55" s="382"/>
      <c r="BM55" s="382"/>
      <c r="BN55" s="382"/>
      <c r="BO55" s="382"/>
      <c r="BP55" s="379">
        <v>15.5</v>
      </c>
      <c r="BQ55" s="379"/>
      <c r="BR55" s="379"/>
      <c r="BS55" s="379"/>
      <c r="BT55" s="379"/>
      <c r="BU55" s="379"/>
      <c r="BV55" s="379"/>
      <c r="BW55" s="379"/>
      <c r="BX55" s="379">
        <v>4.5999999999999996</v>
      </c>
      <c r="BY55" s="379"/>
      <c r="BZ55" s="379"/>
      <c r="CA55" s="379"/>
      <c r="CB55" s="379"/>
      <c r="CC55" s="379"/>
      <c r="CD55" s="379"/>
      <c r="CE55" s="379"/>
      <c r="CF55" s="379">
        <v>0.6</v>
      </c>
      <c r="CG55" s="379"/>
      <c r="CH55" s="379"/>
      <c r="CI55" s="379"/>
      <c r="CJ55" s="379"/>
      <c r="CK55" s="379"/>
      <c r="CL55" s="379"/>
      <c r="CM55" s="379"/>
      <c r="CN55" s="379">
        <v>0</v>
      </c>
      <c r="CO55" s="379"/>
      <c r="CP55" s="379"/>
      <c r="CQ55" s="379"/>
      <c r="CR55" s="379"/>
      <c r="CS55" s="379"/>
      <c r="CT55" s="379"/>
      <c r="CU55" s="379"/>
      <c r="CV55" s="379">
        <v>1</v>
      </c>
      <c r="CW55" s="379"/>
      <c r="CX55" s="379"/>
      <c r="CY55" s="379"/>
      <c r="CZ55" s="379"/>
      <c r="DA55" s="379"/>
      <c r="DB55" s="379"/>
      <c r="DC55" s="379"/>
    </row>
    <row r="56" spans="1:109" ht="13.2" x14ac:dyDescent="0.2">
      <c r="A56" s="358"/>
      <c r="B56" s="247"/>
      <c r="G56" s="377"/>
      <c r="H56" s="377"/>
      <c r="I56" s="377"/>
      <c r="J56" s="377"/>
      <c r="K56" s="384"/>
      <c r="L56" s="384"/>
      <c r="M56" s="384"/>
      <c r="N56" s="384"/>
      <c r="AN56" s="383"/>
      <c r="AO56" s="383"/>
      <c r="AP56" s="383"/>
      <c r="AQ56" s="383"/>
      <c r="AR56" s="383"/>
      <c r="AS56" s="383"/>
      <c r="AT56" s="383"/>
      <c r="AU56" s="383"/>
      <c r="AV56" s="383"/>
      <c r="AW56" s="383"/>
      <c r="AX56" s="383"/>
      <c r="AY56" s="383"/>
      <c r="AZ56" s="383"/>
      <c r="BA56" s="383"/>
      <c r="BB56" s="382"/>
      <c r="BC56" s="382"/>
      <c r="BD56" s="382"/>
      <c r="BE56" s="382"/>
      <c r="BF56" s="382"/>
      <c r="BG56" s="382"/>
      <c r="BH56" s="382"/>
      <c r="BI56" s="382"/>
      <c r="BJ56" s="382"/>
      <c r="BK56" s="382"/>
      <c r="BL56" s="382"/>
      <c r="BM56" s="382"/>
      <c r="BN56" s="382"/>
      <c r="BO56" s="382"/>
      <c r="BP56" s="379"/>
      <c r="BQ56" s="379"/>
      <c r="BR56" s="379"/>
      <c r="BS56" s="379"/>
      <c r="BT56" s="379"/>
      <c r="BU56" s="379"/>
      <c r="BV56" s="379"/>
      <c r="BW56" s="379"/>
      <c r="BX56" s="379"/>
      <c r="BY56" s="379"/>
      <c r="BZ56" s="379"/>
      <c r="CA56" s="379"/>
      <c r="CB56" s="379"/>
      <c r="CC56" s="379"/>
      <c r="CD56" s="379"/>
      <c r="CE56" s="379"/>
      <c r="CF56" s="379"/>
      <c r="CG56" s="379"/>
      <c r="CH56" s="379"/>
      <c r="CI56" s="379"/>
      <c r="CJ56" s="379"/>
      <c r="CK56" s="379"/>
      <c r="CL56" s="379"/>
      <c r="CM56" s="379"/>
      <c r="CN56" s="379"/>
      <c r="CO56" s="379"/>
      <c r="CP56" s="379"/>
      <c r="CQ56" s="379"/>
      <c r="CR56" s="379"/>
      <c r="CS56" s="379"/>
      <c r="CT56" s="379"/>
      <c r="CU56" s="379"/>
      <c r="CV56" s="379"/>
      <c r="CW56" s="379"/>
      <c r="CX56" s="379"/>
      <c r="CY56" s="379"/>
      <c r="CZ56" s="379"/>
      <c r="DA56" s="379"/>
      <c r="DB56" s="379"/>
      <c r="DC56" s="379"/>
    </row>
    <row r="57" spans="1:109" s="358" customFormat="1" ht="13.2" x14ac:dyDescent="0.2">
      <c r="B57" s="362"/>
      <c r="G57" s="377"/>
      <c r="H57" s="377"/>
      <c r="I57" s="380"/>
      <c r="J57" s="380"/>
      <c r="K57" s="384"/>
      <c r="L57" s="384"/>
      <c r="M57" s="384"/>
      <c r="N57" s="384"/>
      <c r="AM57" s="243"/>
      <c r="AN57" s="383"/>
      <c r="AO57" s="383"/>
      <c r="AP57" s="383"/>
      <c r="AQ57" s="383"/>
      <c r="AR57" s="383"/>
      <c r="AS57" s="383"/>
      <c r="AT57" s="383"/>
      <c r="AU57" s="383"/>
      <c r="AV57" s="383"/>
      <c r="AW57" s="383"/>
      <c r="AX57" s="383"/>
      <c r="AY57" s="383"/>
      <c r="AZ57" s="383"/>
      <c r="BA57" s="383"/>
      <c r="BB57" s="382" t="s">
        <v>567</v>
      </c>
      <c r="BC57" s="382"/>
      <c r="BD57" s="382"/>
      <c r="BE57" s="382"/>
      <c r="BF57" s="382"/>
      <c r="BG57" s="382"/>
      <c r="BH57" s="382"/>
      <c r="BI57" s="382"/>
      <c r="BJ57" s="382"/>
      <c r="BK57" s="382"/>
      <c r="BL57" s="382"/>
      <c r="BM57" s="382"/>
      <c r="BN57" s="382"/>
      <c r="BO57" s="382"/>
      <c r="BP57" s="379">
        <v>61.7</v>
      </c>
      <c r="BQ57" s="379"/>
      <c r="BR57" s="379"/>
      <c r="BS57" s="379"/>
      <c r="BT57" s="379"/>
      <c r="BU57" s="379"/>
      <c r="BV57" s="379"/>
      <c r="BW57" s="379"/>
      <c r="BX57" s="379">
        <v>61.4</v>
      </c>
      <c r="BY57" s="379"/>
      <c r="BZ57" s="379"/>
      <c r="CA57" s="379"/>
      <c r="CB57" s="379"/>
      <c r="CC57" s="379"/>
      <c r="CD57" s="379"/>
      <c r="CE57" s="379"/>
      <c r="CF57" s="379">
        <v>62.6</v>
      </c>
      <c r="CG57" s="379"/>
      <c r="CH57" s="379"/>
      <c r="CI57" s="379"/>
      <c r="CJ57" s="379"/>
      <c r="CK57" s="379"/>
      <c r="CL57" s="379"/>
      <c r="CM57" s="379"/>
      <c r="CN57" s="379">
        <v>63.6</v>
      </c>
      <c r="CO57" s="379"/>
      <c r="CP57" s="379"/>
      <c r="CQ57" s="379"/>
      <c r="CR57" s="379"/>
      <c r="CS57" s="379"/>
      <c r="CT57" s="379"/>
      <c r="CU57" s="379"/>
      <c r="CV57" s="379">
        <v>64.099999999999994</v>
      </c>
      <c r="CW57" s="379"/>
      <c r="CX57" s="379"/>
      <c r="CY57" s="379"/>
      <c r="CZ57" s="379"/>
      <c r="DA57" s="379"/>
      <c r="DB57" s="379"/>
      <c r="DC57" s="379"/>
      <c r="DD57" s="363"/>
      <c r="DE57" s="362"/>
    </row>
    <row r="58" spans="1:109" s="358" customFormat="1" ht="13.2" x14ac:dyDescent="0.2">
      <c r="A58" s="243"/>
      <c r="B58" s="362"/>
      <c r="G58" s="377"/>
      <c r="H58" s="377"/>
      <c r="I58" s="380"/>
      <c r="J58" s="380"/>
      <c r="K58" s="384"/>
      <c r="L58" s="384"/>
      <c r="M58" s="384"/>
      <c r="N58" s="384"/>
      <c r="AM58" s="243"/>
      <c r="AN58" s="383"/>
      <c r="AO58" s="383"/>
      <c r="AP58" s="383"/>
      <c r="AQ58" s="383"/>
      <c r="AR58" s="383"/>
      <c r="AS58" s="383"/>
      <c r="AT58" s="383"/>
      <c r="AU58" s="383"/>
      <c r="AV58" s="383"/>
      <c r="AW58" s="383"/>
      <c r="AX58" s="383"/>
      <c r="AY58" s="383"/>
      <c r="AZ58" s="383"/>
      <c r="BA58" s="383"/>
      <c r="BB58" s="382"/>
      <c r="BC58" s="382"/>
      <c r="BD58" s="382"/>
      <c r="BE58" s="382"/>
      <c r="BF58" s="382"/>
      <c r="BG58" s="382"/>
      <c r="BH58" s="382"/>
      <c r="BI58" s="382"/>
      <c r="BJ58" s="382"/>
      <c r="BK58" s="382"/>
      <c r="BL58" s="382"/>
      <c r="BM58" s="382"/>
      <c r="BN58" s="382"/>
      <c r="BO58" s="382"/>
      <c r="BP58" s="379"/>
      <c r="BQ58" s="379"/>
      <c r="BR58" s="379"/>
      <c r="BS58" s="379"/>
      <c r="BT58" s="379"/>
      <c r="BU58" s="379"/>
      <c r="BV58" s="379"/>
      <c r="BW58" s="379"/>
      <c r="BX58" s="379"/>
      <c r="BY58" s="379"/>
      <c r="BZ58" s="379"/>
      <c r="CA58" s="379"/>
      <c r="CB58" s="379"/>
      <c r="CC58" s="379"/>
      <c r="CD58" s="379"/>
      <c r="CE58" s="379"/>
      <c r="CF58" s="379"/>
      <c r="CG58" s="379"/>
      <c r="CH58" s="379"/>
      <c r="CI58" s="379"/>
      <c r="CJ58" s="379"/>
      <c r="CK58" s="379"/>
      <c r="CL58" s="379"/>
      <c r="CM58" s="379"/>
      <c r="CN58" s="379"/>
      <c r="CO58" s="379"/>
      <c r="CP58" s="379"/>
      <c r="CQ58" s="379"/>
      <c r="CR58" s="379"/>
      <c r="CS58" s="379"/>
      <c r="CT58" s="379"/>
      <c r="CU58" s="379"/>
      <c r="CV58" s="379"/>
      <c r="CW58" s="379"/>
      <c r="CX58" s="379"/>
      <c r="CY58" s="379"/>
      <c r="CZ58" s="379"/>
      <c r="DA58" s="379"/>
      <c r="DB58" s="379"/>
      <c r="DC58" s="379"/>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569</v>
      </c>
    </row>
    <row r="64" spans="1:109" ht="13.2" x14ac:dyDescent="0.2">
      <c r="B64" s="247"/>
      <c r="G64" s="357"/>
      <c r="I64" s="369"/>
      <c r="J64" s="369"/>
      <c r="K64" s="369"/>
      <c r="L64" s="369"/>
      <c r="M64" s="369"/>
      <c r="N64" s="370"/>
      <c r="AM64" s="357"/>
      <c r="AN64" s="357" t="s">
        <v>563</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385" t="s">
        <v>570</v>
      </c>
      <c r="AO65" s="386"/>
      <c r="AP65" s="386"/>
      <c r="AQ65" s="386"/>
      <c r="AR65" s="386"/>
      <c r="AS65" s="386"/>
      <c r="AT65" s="386"/>
      <c r="AU65" s="386"/>
      <c r="AV65" s="386"/>
      <c r="AW65" s="386"/>
      <c r="AX65" s="386"/>
      <c r="AY65" s="386"/>
      <c r="AZ65" s="386"/>
      <c r="BA65" s="386"/>
      <c r="BB65" s="386"/>
      <c r="BC65" s="386"/>
      <c r="BD65" s="386"/>
      <c r="BE65" s="386"/>
      <c r="BF65" s="386"/>
      <c r="BG65" s="386"/>
      <c r="BH65" s="386"/>
      <c r="BI65" s="386"/>
      <c r="BJ65" s="386"/>
      <c r="BK65" s="386"/>
      <c r="BL65" s="386"/>
      <c r="BM65" s="386"/>
      <c r="BN65" s="386"/>
      <c r="BO65" s="386"/>
      <c r="BP65" s="386"/>
      <c r="BQ65" s="386"/>
      <c r="BR65" s="386"/>
      <c r="BS65" s="386"/>
      <c r="BT65" s="386"/>
      <c r="BU65" s="386"/>
      <c r="BV65" s="386"/>
      <c r="BW65" s="386"/>
      <c r="BX65" s="386"/>
      <c r="BY65" s="386"/>
      <c r="BZ65" s="386"/>
      <c r="CA65" s="386"/>
      <c r="CB65" s="386"/>
      <c r="CC65" s="386"/>
      <c r="CD65" s="386"/>
      <c r="CE65" s="386"/>
      <c r="CF65" s="386"/>
      <c r="CG65" s="386"/>
      <c r="CH65" s="386"/>
      <c r="CI65" s="386"/>
      <c r="CJ65" s="386"/>
      <c r="CK65" s="386"/>
      <c r="CL65" s="386"/>
      <c r="CM65" s="386"/>
      <c r="CN65" s="386"/>
      <c r="CO65" s="386"/>
      <c r="CP65" s="386"/>
      <c r="CQ65" s="386"/>
      <c r="CR65" s="386"/>
      <c r="CS65" s="386"/>
      <c r="CT65" s="386"/>
      <c r="CU65" s="386"/>
      <c r="CV65" s="386"/>
      <c r="CW65" s="386"/>
      <c r="CX65" s="386"/>
      <c r="CY65" s="386"/>
      <c r="CZ65" s="386"/>
      <c r="DA65" s="386"/>
      <c r="DB65" s="386"/>
      <c r="DC65" s="387"/>
    </row>
    <row r="66" spans="2:107" ht="13.2" x14ac:dyDescent="0.2">
      <c r="B66" s="247"/>
      <c r="AN66" s="388"/>
      <c r="AO66" s="389"/>
      <c r="AP66" s="389"/>
      <c r="AQ66" s="389"/>
      <c r="AR66" s="389"/>
      <c r="AS66" s="389"/>
      <c r="AT66" s="389"/>
      <c r="AU66" s="389"/>
      <c r="AV66" s="389"/>
      <c r="AW66" s="389"/>
      <c r="AX66" s="389"/>
      <c r="AY66" s="389"/>
      <c r="AZ66" s="389"/>
      <c r="BA66" s="389"/>
      <c r="BB66" s="389"/>
      <c r="BC66" s="389"/>
      <c r="BD66" s="389"/>
      <c r="BE66" s="389"/>
      <c r="BF66" s="389"/>
      <c r="BG66" s="389"/>
      <c r="BH66" s="389"/>
      <c r="BI66" s="389"/>
      <c r="BJ66" s="389"/>
      <c r="BK66" s="389"/>
      <c r="BL66" s="389"/>
      <c r="BM66" s="389"/>
      <c r="BN66" s="389"/>
      <c r="BO66" s="389"/>
      <c r="BP66" s="389"/>
      <c r="BQ66" s="389"/>
      <c r="BR66" s="389"/>
      <c r="BS66" s="389"/>
      <c r="BT66" s="389"/>
      <c r="BU66" s="389"/>
      <c r="BV66" s="389"/>
      <c r="BW66" s="389"/>
      <c r="BX66" s="389"/>
      <c r="BY66" s="389"/>
      <c r="BZ66" s="389"/>
      <c r="CA66" s="389"/>
      <c r="CB66" s="389"/>
      <c r="CC66" s="389"/>
      <c r="CD66" s="389"/>
      <c r="CE66" s="389"/>
      <c r="CF66" s="389"/>
      <c r="CG66" s="389"/>
      <c r="CH66" s="389"/>
      <c r="CI66" s="389"/>
      <c r="CJ66" s="389"/>
      <c r="CK66" s="389"/>
      <c r="CL66" s="389"/>
      <c r="CM66" s="389"/>
      <c r="CN66" s="389"/>
      <c r="CO66" s="389"/>
      <c r="CP66" s="389"/>
      <c r="CQ66" s="389"/>
      <c r="CR66" s="389"/>
      <c r="CS66" s="389"/>
      <c r="CT66" s="389"/>
      <c r="CU66" s="389"/>
      <c r="CV66" s="389"/>
      <c r="CW66" s="389"/>
      <c r="CX66" s="389"/>
      <c r="CY66" s="389"/>
      <c r="CZ66" s="389"/>
      <c r="DA66" s="389"/>
      <c r="DB66" s="389"/>
      <c r="DC66" s="390"/>
    </row>
    <row r="67" spans="2:107" ht="13.2" x14ac:dyDescent="0.2">
      <c r="B67" s="247"/>
      <c r="AN67" s="388"/>
      <c r="AO67" s="389"/>
      <c r="AP67" s="389"/>
      <c r="AQ67" s="389"/>
      <c r="AR67" s="389"/>
      <c r="AS67" s="389"/>
      <c r="AT67" s="389"/>
      <c r="AU67" s="389"/>
      <c r="AV67" s="389"/>
      <c r="AW67" s="389"/>
      <c r="AX67" s="389"/>
      <c r="AY67" s="389"/>
      <c r="AZ67" s="389"/>
      <c r="BA67" s="389"/>
      <c r="BB67" s="389"/>
      <c r="BC67" s="389"/>
      <c r="BD67" s="389"/>
      <c r="BE67" s="389"/>
      <c r="BF67" s="389"/>
      <c r="BG67" s="389"/>
      <c r="BH67" s="389"/>
      <c r="BI67" s="389"/>
      <c r="BJ67" s="389"/>
      <c r="BK67" s="389"/>
      <c r="BL67" s="389"/>
      <c r="BM67" s="389"/>
      <c r="BN67" s="389"/>
      <c r="BO67" s="389"/>
      <c r="BP67" s="389"/>
      <c r="BQ67" s="389"/>
      <c r="BR67" s="389"/>
      <c r="BS67" s="389"/>
      <c r="BT67" s="389"/>
      <c r="BU67" s="389"/>
      <c r="BV67" s="389"/>
      <c r="BW67" s="389"/>
      <c r="BX67" s="389"/>
      <c r="BY67" s="389"/>
      <c r="BZ67" s="389"/>
      <c r="CA67" s="389"/>
      <c r="CB67" s="389"/>
      <c r="CC67" s="389"/>
      <c r="CD67" s="389"/>
      <c r="CE67" s="389"/>
      <c r="CF67" s="389"/>
      <c r="CG67" s="389"/>
      <c r="CH67" s="389"/>
      <c r="CI67" s="389"/>
      <c r="CJ67" s="389"/>
      <c r="CK67" s="389"/>
      <c r="CL67" s="389"/>
      <c r="CM67" s="389"/>
      <c r="CN67" s="389"/>
      <c r="CO67" s="389"/>
      <c r="CP67" s="389"/>
      <c r="CQ67" s="389"/>
      <c r="CR67" s="389"/>
      <c r="CS67" s="389"/>
      <c r="CT67" s="389"/>
      <c r="CU67" s="389"/>
      <c r="CV67" s="389"/>
      <c r="CW67" s="389"/>
      <c r="CX67" s="389"/>
      <c r="CY67" s="389"/>
      <c r="CZ67" s="389"/>
      <c r="DA67" s="389"/>
      <c r="DB67" s="389"/>
      <c r="DC67" s="390"/>
    </row>
    <row r="68" spans="2:107" ht="13.2" x14ac:dyDescent="0.2">
      <c r="B68" s="247"/>
      <c r="AN68" s="388"/>
      <c r="AO68" s="389"/>
      <c r="AP68" s="389"/>
      <c r="AQ68" s="389"/>
      <c r="AR68" s="389"/>
      <c r="AS68" s="389"/>
      <c r="AT68" s="389"/>
      <c r="AU68" s="389"/>
      <c r="AV68" s="389"/>
      <c r="AW68" s="389"/>
      <c r="AX68" s="389"/>
      <c r="AY68" s="389"/>
      <c r="AZ68" s="389"/>
      <c r="BA68" s="389"/>
      <c r="BB68" s="389"/>
      <c r="BC68" s="389"/>
      <c r="BD68" s="389"/>
      <c r="BE68" s="389"/>
      <c r="BF68" s="389"/>
      <c r="BG68" s="389"/>
      <c r="BH68" s="389"/>
      <c r="BI68" s="389"/>
      <c r="BJ68" s="389"/>
      <c r="BK68" s="389"/>
      <c r="BL68" s="389"/>
      <c r="BM68" s="389"/>
      <c r="BN68" s="389"/>
      <c r="BO68" s="389"/>
      <c r="BP68" s="389"/>
      <c r="BQ68" s="389"/>
      <c r="BR68" s="389"/>
      <c r="BS68" s="389"/>
      <c r="BT68" s="389"/>
      <c r="BU68" s="389"/>
      <c r="BV68" s="389"/>
      <c r="BW68" s="389"/>
      <c r="BX68" s="389"/>
      <c r="BY68" s="389"/>
      <c r="BZ68" s="389"/>
      <c r="CA68" s="389"/>
      <c r="CB68" s="389"/>
      <c r="CC68" s="389"/>
      <c r="CD68" s="389"/>
      <c r="CE68" s="389"/>
      <c r="CF68" s="389"/>
      <c r="CG68" s="389"/>
      <c r="CH68" s="389"/>
      <c r="CI68" s="389"/>
      <c r="CJ68" s="389"/>
      <c r="CK68" s="389"/>
      <c r="CL68" s="389"/>
      <c r="CM68" s="389"/>
      <c r="CN68" s="389"/>
      <c r="CO68" s="389"/>
      <c r="CP68" s="389"/>
      <c r="CQ68" s="389"/>
      <c r="CR68" s="389"/>
      <c r="CS68" s="389"/>
      <c r="CT68" s="389"/>
      <c r="CU68" s="389"/>
      <c r="CV68" s="389"/>
      <c r="CW68" s="389"/>
      <c r="CX68" s="389"/>
      <c r="CY68" s="389"/>
      <c r="CZ68" s="389"/>
      <c r="DA68" s="389"/>
      <c r="DB68" s="389"/>
      <c r="DC68" s="390"/>
    </row>
    <row r="69" spans="2:107" ht="13.2" x14ac:dyDescent="0.2">
      <c r="B69" s="247"/>
      <c r="AN69" s="391"/>
      <c r="AO69" s="392"/>
      <c r="AP69" s="392"/>
      <c r="AQ69" s="392"/>
      <c r="AR69" s="392"/>
      <c r="AS69" s="392"/>
      <c r="AT69" s="392"/>
      <c r="AU69" s="392"/>
      <c r="AV69" s="392"/>
      <c r="AW69" s="392"/>
      <c r="AX69" s="392"/>
      <c r="AY69" s="392"/>
      <c r="AZ69" s="392"/>
      <c r="BA69" s="392"/>
      <c r="BB69" s="392"/>
      <c r="BC69" s="392"/>
      <c r="BD69" s="392"/>
      <c r="BE69" s="392"/>
      <c r="BF69" s="392"/>
      <c r="BG69" s="392"/>
      <c r="BH69" s="392"/>
      <c r="BI69" s="392"/>
      <c r="BJ69" s="392"/>
      <c r="BK69" s="392"/>
      <c r="BL69" s="392"/>
      <c r="BM69" s="392"/>
      <c r="BN69" s="392"/>
      <c r="BO69" s="392"/>
      <c r="BP69" s="392"/>
      <c r="BQ69" s="392"/>
      <c r="BR69" s="392"/>
      <c r="BS69" s="392"/>
      <c r="BT69" s="392"/>
      <c r="BU69" s="392"/>
      <c r="BV69" s="392"/>
      <c r="BW69" s="392"/>
      <c r="BX69" s="392"/>
      <c r="BY69" s="392"/>
      <c r="BZ69" s="392"/>
      <c r="CA69" s="392"/>
      <c r="CB69" s="392"/>
      <c r="CC69" s="392"/>
      <c r="CD69" s="392"/>
      <c r="CE69" s="392"/>
      <c r="CF69" s="392"/>
      <c r="CG69" s="392"/>
      <c r="CH69" s="392"/>
      <c r="CI69" s="392"/>
      <c r="CJ69" s="392"/>
      <c r="CK69" s="392"/>
      <c r="CL69" s="392"/>
      <c r="CM69" s="392"/>
      <c r="CN69" s="392"/>
      <c r="CO69" s="392"/>
      <c r="CP69" s="392"/>
      <c r="CQ69" s="392"/>
      <c r="CR69" s="392"/>
      <c r="CS69" s="392"/>
      <c r="CT69" s="392"/>
      <c r="CU69" s="392"/>
      <c r="CV69" s="392"/>
      <c r="CW69" s="392"/>
      <c r="CX69" s="392"/>
      <c r="CY69" s="392"/>
      <c r="CZ69" s="392"/>
      <c r="DA69" s="392"/>
      <c r="DB69" s="392"/>
      <c r="DC69" s="393"/>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564</v>
      </c>
    </row>
    <row r="72" spans="2:107" ht="13.2" x14ac:dyDescent="0.2">
      <c r="B72" s="247"/>
      <c r="G72" s="377"/>
      <c r="H72" s="377"/>
      <c r="I72" s="377"/>
      <c r="J72" s="377"/>
      <c r="K72" s="360"/>
      <c r="L72" s="360"/>
      <c r="M72" s="361"/>
      <c r="N72" s="361"/>
      <c r="AN72" s="395"/>
      <c r="AO72" s="396"/>
      <c r="AP72" s="396"/>
      <c r="AQ72" s="396"/>
      <c r="AR72" s="396"/>
      <c r="AS72" s="396"/>
      <c r="AT72" s="396"/>
      <c r="AU72" s="396"/>
      <c r="AV72" s="396"/>
      <c r="AW72" s="396"/>
      <c r="AX72" s="396"/>
      <c r="AY72" s="396"/>
      <c r="AZ72" s="396"/>
      <c r="BA72" s="396"/>
      <c r="BB72" s="396"/>
      <c r="BC72" s="396"/>
      <c r="BD72" s="396"/>
      <c r="BE72" s="396"/>
      <c r="BF72" s="396"/>
      <c r="BG72" s="396"/>
      <c r="BH72" s="396"/>
      <c r="BI72" s="396"/>
      <c r="BJ72" s="396"/>
      <c r="BK72" s="396"/>
      <c r="BL72" s="396"/>
      <c r="BM72" s="396"/>
      <c r="BN72" s="396"/>
      <c r="BO72" s="397"/>
      <c r="BP72" s="383" t="s">
        <v>526</v>
      </c>
      <c r="BQ72" s="383"/>
      <c r="BR72" s="383"/>
      <c r="BS72" s="383"/>
      <c r="BT72" s="383"/>
      <c r="BU72" s="383"/>
      <c r="BV72" s="383"/>
      <c r="BW72" s="383"/>
      <c r="BX72" s="383" t="s">
        <v>527</v>
      </c>
      <c r="BY72" s="383"/>
      <c r="BZ72" s="383"/>
      <c r="CA72" s="383"/>
      <c r="CB72" s="383"/>
      <c r="CC72" s="383"/>
      <c r="CD72" s="383"/>
      <c r="CE72" s="383"/>
      <c r="CF72" s="383" t="s">
        <v>528</v>
      </c>
      <c r="CG72" s="383"/>
      <c r="CH72" s="383"/>
      <c r="CI72" s="383"/>
      <c r="CJ72" s="383"/>
      <c r="CK72" s="383"/>
      <c r="CL72" s="383"/>
      <c r="CM72" s="383"/>
      <c r="CN72" s="383" t="s">
        <v>529</v>
      </c>
      <c r="CO72" s="383"/>
      <c r="CP72" s="383"/>
      <c r="CQ72" s="383"/>
      <c r="CR72" s="383"/>
      <c r="CS72" s="383"/>
      <c r="CT72" s="383"/>
      <c r="CU72" s="383"/>
      <c r="CV72" s="383" t="s">
        <v>530</v>
      </c>
      <c r="CW72" s="383"/>
      <c r="CX72" s="383"/>
      <c r="CY72" s="383"/>
      <c r="CZ72" s="383"/>
      <c r="DA72" s="383"/>
      <c r="DB72" s="383"/>
      <c r="DC72" s="383"/>
    </row>
    <row r="73" spans="2:107" ht="13.2" x14ac:dyDescent="0.2">
      <c r="B73" s="247"/>
      <c r="G73" s="394"/>
      <c r="H73" s="394"/>
      <c r="I73" s="394"/>
      <c r="J73" s="394"/>
      <c r="K73" s="378"/>
      <c r="L73" s="378"/>
      <c r="M73" s="378"/>
      <c r="N73" s="378"/>
      <c r="AM73" s="359"/>
      <c r="AN73" s="382" t="s">
        <v>565</v>
      </c>
      <c r="AO73" s="382"/>
      <c r="AP73" s="382"/>
      <c r="AQ73" s="382"/>
      <c r="AR73" s="382"/>
      <c r="AS73" s="382"/>
      <c r="AT73" s="382"/>
      <c r="AU73" s="382"/>
      <c r="AV73" s="382"/>
      <c r="AW73" s="382"/>
      <c r="AX73" s="382"/>
      <c r="AY73" s="382"/>
      <c r="AZ73" s="382"/>
      <c r="BA73" s="382"/>
      <c r="BB73" s="382" t="s">
        <v>566</v>
      </c>
      <c r="BC73" s="382"/>
      <c r="BD73" s="382"/>
      <c r="BE73" s="382"/>
      <c r="BF73" s="382"/>
      <c r="BG73" s="382"/>
      <c r="BH73" s="382"/>
      <c r="BI73" s="382"/>
      <c r="BJ73" s="382"/>
      <c r="BK73" s="382"/>
      <c r="BL73" s="382"/>
      <c r="BM73" s="382"/>
      <c r="BN73" s="382"/>
      <c r="BO73" s="382"/>
      <c r="BP73" s="379"/>
      <c r="BQ73" s="379"/>
      <c r="BR73" s="379"/>
      <c r="BS73" s="379"/>
      <c r="BT73" s="379"/>
      <c r="BU73" s="379"/>
      <c r="BV73" s="379"/>
      <c r="BW73" s="379"/>
      <c r="BX73" s="379"/>
      <c r="BY73" s="379"/>
      <c r="BZ73" s="379"/>
      <c r="CA73" s="379"/>
      <c r="CB73" s="379"/>
      <c r="CC73" s="379"/>
      <c r="CD73" s="379"/>
      <c r="CE73" s="379"/>
      <c r="CF73" s="379"/>
      <c r="CG73" s="379"/>
      <c r="CH73" s="379"/>
      <c r="CI73" s="379"/>
      <c r="CJ73" s="379"/>
      <c r="CK73" s="379"/>
      <c r="CL73" s="379"/>
      <c r="CM73" s="379"/>
      <c r="CN73" s="379"/>
      <c r="CO73" s="379"/>
      <c r="CP73" s="379"/>
      <c r="CQ73" s="379"/>
      <c r="CR73" s="379"/>
      <c r="CS73" s="379"/>
      <c r="CT73" s="379"/>
      <c r="CU73" s="379"/>
      <c r="CV73" s="379"/>
      <c r="CW73" s="379"/>
      <c r="CX73" s="379"/>
      <c r="CY73" s="379"/>
      <c r="CZ73" s="379"/>
      <c r="DA73" s="379"/>
      <c r="DB73" s="379"/>
      <c r="DC73" s="379"/>
    </row>
    <row r="74" spans="2:107" ht="13.2" x14ac:dyDescent="0.2">
      <c r="B74" s="247"/>
      <c r="G74" s="394"/>
      <c r="H74" s="394"/>
      <c r="I74" s="394"/>
      <c r="J74" s="394"/>
      <c r="K74" s="378"/>
      <c r="L74" s="378"/>
      <c r="M74" s="378"/>
      <c r="N74" s="378"/>
      <c r="AM74" s="359"/>
      <c r="AN74" s="382"/>
      <c r="AO74" s="382"/>
      <c r="AP74" s="382"/>
      <c r="AQ74" s="382"/>
      <c r="AR74" s="382"/>
      <c r="AS74" s="382"/>
      <c r="AT74" s="382"/>
      <c r="AU74" s="382"/>
      <c r="AV74" s="382"/>
      <c r="AW74" s="382"/>
      <c r="AX74" s="382"/>
      <c r="AY74" s="382"/>
      <c r="AZ74" s="382"/>
      <c r="BA74" s="382"/>
      <c r="BB74" s="382"/>
      <c r="BC74" s="382"/>
      <c r="BD74" s="382"/>
      <c r="BE74" s="382"/>
      <c r="BF74" s="382"/>
      <c r="BG74" s="382"/>
      <c r="BH74" s="382"/>
      <c r="BI74" s="382"/>
      <c r="BJ74" s="382"/>
      <c r="BK74" s="382"/>
      <c r="BL74" s="382"/>
      <c r="BM74" s="382"/>
      <c r="BN74" s="382"/>
      <c r="BO74" s="382"/>
      <c r="BP74" s="379"/>
      <c r="BQ74" s="379"/>
      <c r="BR74" s="379"/>
      <c r="BS74" s="379"/>
      <c r="BT74" s="379"/>
      <c r="BU74" s="379"/>
      <c r="BV74" s="379"/>
      <c r="BW74" s="379"/>
      <c r="BX74" s="379"/>
      <c r="BY74" s="379"/>
      <c r="BZ74" s="379"/>
      <c r="CA74" s="379"/>
      <c r="CB74" s="379"/>
      <c r="CC74" s="379"/>
      <c r="CD74" s="379"/>
      <c r="CE74" s="379"/>
      <c r="CF74" s="379"/>
      <c r="CG74" s="379"/>
      <c r="CH74" s="379"/>
      <c r="CI74" s="379"/>
      <c r="CJ74" s="379"/>
      <c r="CK74" s="379"/>
      <c r="CL74" s="379"/>
      <c r="CM74" s="379"/>
      <c r="CN74" s="379"/>
      <c r="CO74" s="379"/>
      <c r="CP74" s="379"/>
      <c r="CQ74" s="379"/>
      <c r="CR74" s="379"/>
      <c r="CS74" s="379"/>
      <c r="CT74" s="379"/>
      <c r="CU74" s="379"/>
      <c r="CV74" s="379"/>
      <c r="CW74" s="379"/>
      <c r="CX74" s="379"/>
      <c r="CY74" s="379"/>
      <c r="CZ74" s="379"/>
      <c r="DA74" s="379"/>
      <c r="DB74" s="379"/>
      <c r="DC74" s="379"/>
    </row>
    <row r="75" spans="2:107" ht="13.2" x14ac:dyDescent="0.2">
      <c r="B75" s="247"/>
      <c r="G75" s="394"/>
      <c r="H75" s="394"/>
      <c r="I75" s="377"/>
      <c r="J75" s="377"/>
      <c r="K75" s="384"/>
      <c r="L75" s="384"/>
      <c r="M75" s="384"/>
      <c r="N75" s="384"/>
      <c r="AM75" s="359"/>
      <c r="AN75" s="382"/>
      <c r="AO75" s="382"/>
      <c r="AP75" s="382"/>
      <c r="AQ75" s="382"/>
      <c r="AR75" s="382"/>
      <c r="AS75" s="382"/>
      <c r="AT75" s="382"/>
      <c r="AU75" s="382"/>
      <c r="AV75" s="382"/>
      <c r="AW75" s="382"/>
      <c r="AX75" s="382"/>
      <c r="AY75" s="382"/>
      <c r="AZ75" s="382"/>
      <c r="BA75" s="382"/>
      <c r="BB75" s="382" t="s">
        <v>571</v>
      </c>
      <c r="BC75" s="382"/>
      <c r="BD75" s="382"/>
      <c r="BE75" s="382"/>
      <c r="BF75" s="382"/>
      <c r="BG75" s="382"/>
      <c r="BH75" s="382"/>
      <c r="BI75" s="382"/>
      <c r="BJ75" s="382"/>
      <c r="BK75" s="382"/>
      <c r="BL75" s="382"/>
      <c r="BM75" s="382"/>
      <c r="BN75" s="382"/>
      <c r="BO75" s="382"/>
      <c r="BP75" s="379">
        <v>0.9</v>
      </c>
      <c r="BQ75" s="379"/>
      <c r="BR75" s="379"/>
      <c r="BS75" s="379"/>
      <c r="BT75" s="379"/>
      <c r="BU75" s="379"/>
      <c r="BV75" s="379"/>
      <c r="BW75" s="379"/>
      <c r="BX75" s="379">
        <v>0.6</v>
      </c>
      <c r="BY75" s="379"/>
      <c r="BZ75" s="379"/>
      <c r="CA75" s="379"/>
      <c r="CB75" s="379"/>
      <c r="CC75" s="379"/>
      <c r="CD75" s="379"/>
      <c r="CE75" s="379"/>
      <c r="CF75" s="379">
        <v>0.7</v>
      </c>
      <c r="CG75" s="379"/>
      <c r="CH75" s="379"/>
      <c r="CI75" s="379"/>
      <c r="CJ75" s="379"/>
      <c r="CK75" s="379"/>
      <c r="CL75" s="379"/>
      <c r="CM75" s="379"/>
      <c r="CN75" s="379">
        <v>0.6</v>
      </c>
      <c r="CO75" s="379"/>
      <c r="CP75" s="379"/>
      <c r="CQ75" s="379"/>
      <c r="CR75" s="379"/>
      <c r="CS75" s="379"/>
      <c r="CT75" s="379"/>
      <c r="CU75" s="379"/>
      <c r="CV75" s="379">
        <v>0.7</v>
      </c>
      <c r="CW75" s="379"/>
      <c r="CX75" s="379"/>
      <c r="CY75" s="379"/>
      <c r="CZ75" s="379"/>
      <c r="DA75" s="379"/>
      <c r="DB75" s="379"/>
      <c r="DC75" s="379"/>
    </row>
    <row r="76" spans="2:107" ht="13.2" x14ac:dyDescent="0.2">
      <c r="B76" s="247"/>
      <c r="G76" s="394"/>
      <c r="H76" s="394"/>
      <c r="I76" s="377"/>
      <c r="J76" s="377"/>
      <c r="K76" s="384"/>
      <c r="L76" s="384"/>
      <c r="M76" s="384"/>
      <c r="N76" s="384"/>
      <c r="AM76" s="359"/>
      <c r="AN76" s="382"/>
      <c r="AO76" s="382"/>
      <c r="AP76" s="382"/>
      <c r="AQ76" s="382"/>
      <c r="AR76" s="382"/>
      <c r="AS76" s="382"/>
      <c r="AT76" s="382"/>
      <c r="AU76" s="382"/>
      <c r="AV76" s="382"/>
      <c r="AW76" s="382"/>
      <c r="AX76" s="382"/>
      <c r="AY76" s="382"/>
      <c r="AZ76" s="382"/>
      <c r="BA76" s="382"/>
      <c r="BB76" s="382"/>
      <c r="BC76" s="382"/>
      <c r="BD76" s="382"/>
      <c r="BE76" s="382"/>
      <c r="BF76" s="382"/>
      <c r="BG76" s="382"/>
      <c r="BH76" s="382"/>
      <c r="BI76" s="382"/>
      <c r="BJ76" s="382"/>
      <c r="BK76" s="382"/>
      <c r="BL76" s="382"/>
      <c r="BM76" s="382"/>
      <c r="BN76" s="382"/>
      <c r="BO76" s="382"/>
      <c r="BP76" s="379"/>
      <c r="BQ76" s="379"/>
      <c r="BR76" s="379"/>
      <c r="BS76" s="379"/>
      <c r="BT76" s="379"/>
      <c r="BU76" s="379"/>
      <c r="BV76" s="379"/>
      <c r="BW76" s="379"/>
      <c r="BX76" s="379"/>
      <c r="BY76" s="379"/>
      <c r="BZ76" s="379"/>
      <c r="CA76" s="379"/>
      <c r="CB76" s="379"/>
      <c r="CC76" s="379"/>
      <c r="CD76" s="379"/>
      <c r="CE76" s="379"/>
      <c r="CF76" s="379"/>
      <c r="CG76" s="379"/>
      <c r="CH76" s="379"/>
      <c r="CI76" s="379"/>
      <c r="CJ76" s="379"/>
      <c r="CK76" s="379"/>
      <c r="CL76" s="379"/>
      <c r="CM76" s="379"/>
      <c r="CN76" s="379"/>
      <c r="CO76" s="379"/>
      <c r="CP76" s="379"/>
      <c r="CQ76" s="379"/>
      <c r="CR76" s="379"/>
      <c r="CS76" s="379"/>
      <c r="CT76" s="379"/>
      <c r="CU76" s="379"/>
      <c r="CV76" s="379"/>
      <c r="CW76" s="379"/>
      <c r="CX76" s="379"/>
      <c r="CY76" s="379"/>
      <c r="CZ76" s="379"/>
      <c r="DA76" s="379"/>
      <c r="DB76" s="379"/>
      <c r="DC76" s="379"/>
    </row>
    <row r="77" spans="2:107" ht="13.2" x14ac:dyDescent="0.2">
      <c r="B77" s="247"/>
      <c r="G77" s="377"/>
      <c r="H77" s="377"/>
      <c r="I77" s="377"/>
      <c r="J77" s="377"/>
      <c r="K77" s="378"/>
      <c r="L77" s="378"/>
      <c r="M77" s="378"/>
      <c r="N77" s="378"/>
      <c r="AN77" s="383" t="s">
        <v>568</v>
      </c>
      <c r="AO77" s="383"/>
      <c r="AP77" s="383"/>
      <c r="AQ77" s="383"/>
      <c r="AR77" s="383"/>
      <c r="AS77" s="383"/>
      <c r="AT77" s="383"/>
      <c r="AU77" s="383"/>
      <c r="AV77" s="383"/>
      <c r="AW77" s="383"/>
      <c r="AX77" s="383"/>
      <c r="AY77" s="383"/>
      <c r="AZ77" s="383"/>
      <c r="BA77" s="383"/>
      <c r="BB77" s="382" t="s">
        <v>566</v>
      </c>
      <c r="BC77" s="382"/>
      <c r="BD77" s="382"/>
      <c r="BE77" s="382"/>
      <c r="BF77" s="382"/>
      <c r="BG77" s="382"/>
      <c r="BH77" s="382"/>
      <c r="BI77" s="382"/>
      <c r="BJ77" s="382"/>
      <c r="BK77" s="382"/>
      <c r="BL77" s="382"/>
      <c r="BM77" s="382"/>
      <c r="BN77" s="382"/>
      <c r="BO77" s="382"/>
      <c r="BP77" s="379">
        <v>15.5</v>
      </c>
      <c r="BQ77" s="379"/>
      <c r="BR77" s="379"/>
      <c r="BS77" s="379"/>
      <c r="BT77" s="379"/>
      <c r="BU77" s="379"/>
      <c r="BV77" s="379"/>
      <c r="BW77" s="379"/>
      <c r="BX77" s="379">
        <v>4.5999999999999996</v>
      </c>
      <c r="BY77" s="379"/>
      <c r="BZ77" s="379"/>
      <c r="CA77" s="379"/>
      <c r="CB77" s="379"/>
      <c r="CC77" s="379"/>
      <c r="CD77" s="379"/>
      <c r="CE77" s="379"/>
      <c r="CF77" s="379">
        <v>0.6</v>
      </c>
      <c r="CG77" s="379"/>
      <c r="CH77" s="379"/>
      <c r="CI77" s="379"/>
      <c r="CJ77" s="379"/>
      <c r="CK77" s="379"/>
      <c r="CL77" s="379"/>
      <c r="CM77" s="379"/>
      <c r="CN77" s="379">
        <v>0</v>
      </c>
      <c r="CO77" s="379"/>
      <c r="CP77" s="379"/>
      <c r="CQ77" s="379"/>
      <c r="CR77" s="379"/>
      <c r="CS77" s="379"/>
      <c r="CT77" s="379"/>
      <c r="CU77" s="379"/>
      <c r="CV77" s="379">
        <v>1</v>
      </c>
      <c r="CW77" s="379"/>
      <c r="CX77" s="379"/>
      <c r="CY77" s="379"/>
      <c r="CZ77" s="379"/>
      <c r="DA77" s="379"/>
      <c r="DB77" s="379"/>
      <c r="DC77" s="379"/>
    </row>
    <row r="78" spans="2:107" ht="13.2" x14ac:dyDescent="0.2">
      <c r="B78" s="247"/>
      <c r="G78" s="377"/>
      <c r="H78" s="377"/>
      <c r="I78" s="377"/>
      <c r="J78" s="377"/>
      <c r="K78" s="378"/>
      <c r="L78" s="378"/>
      <c r="M78" s="378"/>
      <c r="N78" s="378"/>
      <c r="AN78" s="383"/>
      <c r="AO78" s="383"/>
      <c r="AP78" s="383"/>
      <c r="AQ78" s="383"/>
      <c r="AR78" s="383"/>
      <c r="AS78" s="383"/>
      <c r="AT78" s="383"/>
      <c r="AU78" s="383"/>
      <c r="AV78" s="383"/>
      <c r="AW78" s="383"/>
      <c r="AX78" s="383"/>
      <c r="AY78" s="383"/>
      <c r="AZ78" s="383"/>
      <c r="BA78" s="383"/>
      <c r="BB78" s="382"/>
      <c r="BC78" s="382"/>
      <c r="BD78" s="382"/>
      <c r="BE78" s="382"/>
      <c r="BF78" s="382"/>
      <c r="BG78" s="382"/>
      <c r="BH78" s="382"/>
      <c r="BI78" s="382"/>
      <c r="BJ78" s="382"/>
      <c r="BK78" s="382"/>
      <c r="BL78" s="382"/>
      <c r="BM78" s="382"/>
      <c r="BN78" s="382"/>
      <c r="BO78" s="382"/>
      <c r="BP78" s="379"/>
      <c r="BQ78" s="379"/>
      <c r="BR78" s="379"/>
      <c r="BS78" s="379"/>
      <c r="BT78" s="379"/>
      <c r="BU78" s="379"/>
      <c r="BV78" s="379"/>
      <c r="BW78" s="379"/>
      <c r="BX78" s="379"/>
      <c r="BY78" s="379"/>
      <c r="BZ78" s="379"/>
      <c r="CA78" s="379"/>
      <c r="CB78" s="379"/>
      <c r="CC78" s="379"/>
      <c r="CD78" s="379"/>
      <c r="CE78" s="379"/>
      <c r="CF78" s="379"/>
      <c r="CG78" s="379"/>
      <c r="CH78" s="379"/>
      <c r="CI78" s="379"/>
      <c r="CJ78" s="379"/>
      <c r="CK78" s="379"/>
      <c r="CL78" s="379"/>
      <c r="CM78" s="379"/>
      <c r="CN78" s="379"/>
      <c r="CO78" s="379"/>
      <c r="CP78" s="379"/>
      <c r="CQ78" s="379"/>
      <c r="CR78" s="379"/>
      <c r="CS78" s="379"/>
      <c r="CT78" s="379"/>
      <c r="CU78" s="379"/>
      <c r="CV78" s="379"/>
      <c r="CW78" s="379"/>
      <c r="CX78" s="379"/>
      <c r="CY78" s="379"/>
      <c r="CZ78" s="379"/>
      <c r="DA78" s="379"/>
      <c r="DB78" s="379"/>
      <c r="DC78" s="379"/>
    </row>
    <row r="79" spans="2:107" ht="13.2" x14ac:dyDescent="0.2">
      <c r="B79" s="247"/>
      <c r="G79" s="377"/>
      <c r="H79" s="377"/>
      <c r="I79" s="380"/>
      <c r="J79" s="380"/>
      <c r="K79" s="381"/>
      <c r="L79" s="381"/>
      <c r="M79" s="381"/>
      <c r="N79" s="381"/>
      <c r="AN79" s="383"/>
      <c r="AO79" s="383"/>
      <c r="AP79" s="383"/>
      <c r="AQ79" s="383"/>
      <c r="AR79" s="383"/>
      <c r="AS79" s="383"/>
      <c r="AT79" s="383"/>
      <c r="AU79" s="383"/>
      <c r="AV79" s="383"/>
      <c r="AW79" s="383"/>
      <c r="AX79" s="383"/>
      <c r="AY79" s="383"/>
      <c r="AZ79" s="383"/>
      <c r="BA79" s="383"/>
      <c r="BB79" s="382" t="s">
        <v>571</v>
      </c>
      <c r="BC79" s="382"/>
      <c r="BD79" s="382"/>
      <c r="BE79" s="382"/>
      <c r="BF79" s="382"/>
      <c r="BG79" s="382"/>
      <c r="BH79" s="382"/>
      <c r="BI79" s="382"/>
      <c r="BJ79" s="382"/>
      <c r="BK79" s="382"/>
      <c r="BL79" s="382"/>
      <c r="BM79" s="382"/>
      <c r="BN79" s="382"/>
      <c r="BO79" s="382"/>
      <c r="BP79" s="379">
        <v>6.4</v>
      </c>
      <c r="BQ79" s="379"/>
      <c r="BR79" s="379"/>
      <c r="BS79" s="379"/>
      <c r="BT79" s="379"/>
      <c r="BU79" s="379"/>
      <c r="BV79" s="379"/>
      <c r="BW79" s="379"/>
      <c r="BX79" s="379">
        <v>6.3</v>
      </c>
      <c r="BY79" s="379"/>
      <c r="BZ79" s="379"/>
      <c r="CA79" s="379"/>
      <c r="CB79" s="379"/>
      <c r="CC79" s="379"/>
      <c r="CD79" s="379"/>
      <c r="CE79" s="379"/>
      <c r="CF79" s="379">
        <v>6.6</v>
      </c>
      <c r="CG79" s="379"/>
      <c r="CH79" s="379"/>
      <c r="CI79" s="379"/>
      <c r="CJ79" s="379"/>
      <c r="CK79" s="379"/>
      <c r="CL79" s="379"/>
      <c r="CM79" s="379"/>
      <c r="CN79" s="379">
        <v>6.8</v>
      </c>
      <c r="CO79" s="379"/>
      <c r="CP79" s="379"/>
      <c r="CQ79" s="379"/>
      <c r="CR79" s="379"/>
      <c r="CS79" s="379"/>
      <c r="CT79" s="379"/>
      <c r="CU79" s="379"/>
      <c r="CV79" s="379">
        <v>7</v>
      </c>
      <c r="CW79" s="379"/>
      <c r="CX79" s="379"/>
      <c r="CY79" s="379"/>
      <c r="CZ79" s="379"/>
      <c r="DA79" s="379"/>
      <c r="DB79" s="379"/>
      <c r="DC79" s="379"/>
    </row>
    <row r="80" spans="2:107" ht="13.2" x14ac:dyDescent="0.2">
      <c r="B80" s="247"/>
      <c r="G80" s="377"/>
      <c r="H80" s="377"/>
      <c r="I80" s="380"/>
      <c r="J80" s="380"/>
      <c r="K80" s="381"/>
      <c r="L80" s="381"/>
      <c r="M80" s="381"/>
      <c r="N80" s="381"/>
      <c r="AN80" s="383"/>
      <c r="AO80" s="383"/>
      <c r="AP80" s="383"/>
      <c r="AQ80" s="383"/>
      <c r="AR80" s="383"/>
      <c r="AS80" s="383"/>
      <c r="AT80" s="383"/>
      <c r="AU80" s="383"/>
      <c r="AV80" s="383"/>
      <c r="AW80" s="383"/>
      <c r="AX80" s="383"/>
      <c r="AY80" s="383"/>
      <c r="AZ80" s="383"/>
      <c r="BA80" s="383"/>
      <c r="BB80" s="382"/>
      <c r="BC80" s="382"/>
      <c r="BD80" s="382"/>
      <c r="BE80" s="382"/>
      <c r="BF80" s="382"/>
      <c r="BG80" s="382"/>
      <c r="BH80" s="382"/>
      <c r="BI80" s="382"/>
      <c r="BJ80" s="382"/>
      <c r="BK80" s="382"/>
      <c r="BL80" s="382"/>
      <c r="BM80" s="382"/>
      <c r="BN80" s="382"/>
      <c r="BO80" s="382"/>
      <c r="BP80" s="379"/>
      <c r="BQ80" s="379"/>
      <c r="BR80" s="379"/>
      <c r="BS80" s="379"/>
      <c r="BT80" s="379"/>
      <c r="BU80" s="379"/>
      <c r="BV80" s="379"/>
      <c r="BW80" s="379"/>
      <c r="BX80" s="379"/>
      <c r="BY80" s="379"/>
      <c r="BZ80" s="379"/>
      <c r="CA80" s="379"/>
      <c r="CB80" s="379"/>
      <c r="CC80" s="379"/>
      <c r="CD80" s="379"/>
      <c r="CE80" s="379"/>
      <c r="CF80" s="379"/>
      <c r="CG80" s="379"/>
      <c r="CH80" s="379"/>
      <c r="CI80" s="379"/>
      <c r="CJ80" s="379"/>
      <c r="CK80" s="379"/>
      <c r="CL80" s="379"/>
      <c r="CM80" s="379"/>
      <c r="CN80" s="379"/>
      <c r="CO80" s="379"/>
      <c r="CP80" s="379"/>
      <c r="CQ80" s="379"/>
      <c r="CR80" s="379"/>
      <c r="CS80" s="379"/>
      <c r="CT80" s="379"/>
      <c r="CU80" s="379"/>
      <c r="CV80" s="379"/>
      <c r="CW80" s="379"/>
      <c r="CX80" s="379"/>
      <c r="CY80" s="379"/>
      <c r="CZ80" s="379"/>
      <c r="DA80" s="379"/>
      <c r="DB80" s="379"/>
      <c r="DC80" s="379"/>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Zd39uiczMk2shLrLdhWyOAnHjFJsSXh6g0phnohtQ+x4oRRQ8Cid2JJjHHXqP7V+L63tpvV99R0BwZMaLKrr1g==" saltValue="yhIiTELnSSMA59+em/SDbg=="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4" orientation="landscape"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7F7123-726B-485E-8564-BE9F12158985}">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TnkJtbLTkDa4QI8MfFpZdn25R3zTSXIGvRdeK/lbUbj7DlR7uTAtucpIg5U5g49+wT4ZP2e03ZL7Cb/TEFI7cg==" saltValue="PTH+1L2rIcGSyRZimJ+joA==" spinCount="100000" sheet="1" objects="1" scenarios="1"/>
  <dataConsolidate/>
  <phoneticPr fontId="2"/>
  <printOptions horizontalCentered="1" verticalCentered="1"/>
  <pageMargins left="0" right="0" top="0.19685039370078741" bottom="0" header="0.39370078740157483" footer="0"/>
  <pageSetup paperSize="8" scale="53" orientation="landscape"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A5CD94-F3D9-4D8E-B1C3-9CA3909EAD30}">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0k43PzLT7AfYGXfYFoIm34fXSYjAGk9pwRtSTWZyLBdat4TJMxYPFRpTUFhK9ZM6z7zByEMonahlZEiy4OrzDQ==" saltValue="R1cNAbc6AiBPhmQEhumR+w==" spinCount="100000" sheet="1" objects="1" scenarios="1"/>
  <dataConsolidate/>
  <phoneticPr fontId="2"/>
  <printOptions horizontalCentered="1" verticalCentered="1"/>
  <pageMargins left="0" right="0" top="0.19685039370078741" bottom="0" header="0.39370078740157483" footer="0"/>
  <pageSetup paperSize="8" scale="53" orientation="landscape"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525</v>
      </c>
      <c r="G2" s="137"/>
      <c r="H2" s="138"/>
    </row>
    <row r="3" spans="1:8" x14ac:dyDescent="0.2">
      <c r="A3" s="134" t="s">
        <v>518</v>
      </c>
      <c r="B3" s="139"/>
      <c r="C3" s="140"/>
      <c r="D3" s="141">
        <v>16541</v>
      </c>
      <c r="E3" s="142"/>
      <c r="F3" s="143">
        <v>52068</v>
      </c>
      <c r="G3" s="144"/>
      <c r="H3" s="145"/>
    </row>
    <row r="4" spans="1:8" x14ac:dyDescent="0.2">
      <c r="A4" s="146"/>
      <c r="B4" s="147"/>
      <c r="C4" s="148"/>
      <c r="D4" s="149">
        <v>11784</v>
      </c>
      <c r="E4" s="150"/>
      <c r="F4" s="151">
        <v>26936</v>
      </c>
      <c r="G4" s="152"/>
      <c r="H4" s="153"/>
    </row>
    <row r="5" spans="1:8" x14ac:dyDescent="0.2">
      <c r="A5" s="134" t="s">
        <v>520</v>
      </c>
      <c r="B5" s="139"/>
      <c r="C5" s="140"/>
      <c r="D5" s="141">
        <v>18606</v>
      </c>
      <c r="E5" s="142"/>
      <c r="F5" s="143">
        <v>47161</v>
      </c>
      <c r="G5" s="144"/>
      <c r="H5" s="145"/>
    </row>
    <row r="6" spans="1:8" x14ac:dyDescent="0.2">
      <c r="A6" s="146"/>
      <c r="B6" s="147"/>
      <c r="C6" s="148"/>
      <c r="D6" s="149">
        <v>13121</v>
      </c>
      <c r="E6" s="150"/>
      <c r="F6" s="151">
        <v>24595</v>
      </c>
      <c r="G6" s="152"/>
      <c r="H6" s="153"/>
    </row>
    <row r="7" spans="1:8" x14ac:dyDescent="0.2">
      <c r="A7" s="134" t="s">
        <v>521</v>
      </c>
      <c r="B7" s="139"/>
      <c r="C7" s="140"/>
      <c r="D7" s="141">
        <v>30408</v>
      </c>
      <c r="E7" s="142"/>
      <c r="F7" s="143">
        <v>43423</v>
      </c>
      <c r="G7" s="144"/>
      <c r="H7" s="145"/>
    </row>
    <row r="8" spans="1:8" x14ac:dyDescent="0.2">
      <c r="A8" s="146"/>
      <c r="B8" s="147"/>
      <c r="C8" s="148"/>
      <c r="D8" s="149">
        <v>20731</v>
      </c>
      <c r="E8" s="150"/>
      <c r="F8" s="151">
        <v>22207</v>
      </c>
      <c r="G8" s="152"/>
      <c r="H8" s="153"/>
    </row>
    <row r="9" spans="1:8" x14ac:dyDescent="0.2">
      <c r="A9" s="134" t="s">
        <v>522</v>
      </c>
      <c r="B9" s="139"/>
      <c r="C9" s="140"/>
      <c r="D9" s="141">
        <v>20862</v>
      </c>
      <c r="E9" s="142"/>
      <c r="F9" s="143">
        <v>45265</v>
      </c>
      <c r="G9" s="144"/>
      <c r="H9" s="145"/>
    </row>
    <row r="10" spans="1:8" x14ac:dyDescent="0.2">
      <c r="A10" s="146"/>
      <c r="B10" s="147"/>
      <c r="C10" s="148"/>
      <c r="D10" s="149">
        <v>16924</v>
      </c>
      <c r="E10" s="150"/>
      <c r="F10" s="151">
        <v>22600</v>
      </c>
      <c r="G10" s="152"/>
      <c r="H10" s="153"/>
    </row>
    <row r="11" spans="1:8" x14ac:dyDescent="0.2">
      <c r="A11" s="134" t="s">
        <v>523</v>
      </c>
      <c r="B11" s="139"/>
      <c r="C11" s="140"/>
      <c r="D11" s="141">
        <v>21760</v>
      </c>
      <c r="E11" s="142"/>
      <c r="F11" s="143">
        <v>54621</v>
      </c>
      <c r="G11" s="144"/>
      <c r="H11" s="145"/>
    </row>
    <row r="12" spans="1:8" x14ac:dyDescent="0.2">
      <c r="A12" s="146"/>
      <c r="B12" s="147"/>
      <c r="C12" s="154"/>
      <c r="D12" s="149">
        <v>14695</v>
      </c>
      <c r="E12" s="150"/>
      <c r="F12" s="151">
        <v>30892</v>
      </c>
      <c r="G12" s="152"/>
      <c r="H12" s="153"/>
    </row>
    <row r="13" spans="1:8" x14ac:dyDescent="0.2">
      <c r="A13" s="134"/>
      <c r="B13" s="139"/>
      <c r="C13" s="140"/>
      <c r="D13" s="141">
        <v>21635</v>
      </c>
      <c r="E13" s="142"/>
      <c r="F13" s="143">
        <v>48508</v>
      </c>
      <c r="G13" s="155"/>
      <c r="H13" s="145"/>
    </row>
    <row r="14" spans="1:8" x14ac:dyDescent="0.2">
      <c r="A14" s="146"/>
      <c r="B14" s="147"/>
      <c r="C14" s="148"/>
      <c r="D14" s="149">
        <v>15451</v>
      </c>
      <c r="E14" s="150"/>
      <c r="F14" s="151">
        <v>25446</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5</v>
      </c>
      <c r="C19" s="156">
        <f>ROUND(VALUE(SUBSTITUTE(実質収支比率等に係る経年分析!G$48,"▲","-")),2)</f>
        <v>5.55</v>
      </c>
      <c r="D19" s="156">
        <f>ROUND(VALUE(SUBSTITUTE(実質収支比率等に係る経年分析!H$48,"▲","-")),2)</f>
        <v>5.07</v>
      </c>
      <c r="E19" s="156">
        <f>ROUND(VALUE(SUBSTITUTE(実質収支比率等に係る経年分析!I$48,"▲","-")),2)</f>
        <v>4.01</v>
      </c>
      <c r="F19" s="156">
        <f>ROUND(VALUE(SUBSTITUTE(実質収支比率等に係る経年分析!J$48,"▲","-")),2)</f>
        <v>5.0599999999999996</v>
      </c>
    </row>
    <row r="20" spans="1:11" x14ac:dyDescent="0.2">
      <c r="A20" s="156" t="s">
        <v>53</v>
      </c>
      <c r="B20" s="156">
        <f>ROUND(VALUE(SUBSTITUTE(実質収支比率等に係る経年分析!F$47,"▲","-")),2)</f>
        <v>14.77</v>
      </c>
      <c r="C20" s="156">
        <f>ROUND(VALUE(SUBSTITUTE(実質収支比率等に係る経年分析!G$47,"▲","-")),2)</f>
        <v>19.09</v>
      </c>
      <c r="D20" s="156">
        <f>ROUND(VALUE(SUBSTITUTE(実質収支比率等に係る経年分析!H$47,"▲","-")),2)</f>
        <v>17.16</v>
      </c>
      <c r="E20" s="156">
        <f>ROUND(VALUE(SUBSTITUTE(実質収支比率等に係る経年分析!I$47,"▲","-")),2)</f>
        <v>15.66</v>
      </c>
      <c r="F20" s="156">
        <f>ROUND(VALUE(SUBSTITUTE(実質収支比率等に係る経年分析!J$47,"▲","-")),2)</f>
        <v>15.43</v>
      </c>
    </row>
    <row r="21" spans="1:11" x14ac:dyDescent="0.2">
      <c r="A21" s="156" t="s">
        <v>54</v>
      </c>
      <c r="B21" s="156">
        <f>IF(ISNUMBER(VALUE(SUBSTITUTE(実質収支比率等に係る経年分析!F$49,"▲","-"))),ROUND(VALUE(SUBSTITUTE(実質収支比率等に係る経年分析!F$49,"▲","-")),2),NA())</f>
        <v>1.22</v>
      </c>
      <c r="C21" s="156">
        <f>IF(ISNUMBER(VALUE(SUBSTITUTE(実質収支比率等に係る経年分析!G$49,"▲","-"))),ROUND(VALUE(SUBSTITUTE(実質収支比率等に係る経年分析!G$49,"▲","-")),2),NA())</f>
        <v>6.14</v>
      </c>
      <c r="D21" s="156">
        <f>IF(ISNUMBER(VALUE(SUBSTITUTE(実質収支比率等に係る経年分析!H$49,"▲","-"))),ROUND(VALUE(SUBSTITUTE(実質収支比率等に係る経年分析!H$49,"▲","-")),2),NA())</f>
        <v>-2.98</v>
      </c>
      <c r="E21" s="156">
        <f>IF(ISNUMBER(VALUE(SUBSTITUTE(実質収支比率等に係る経年分析!I$49,"▲","-"))),ROUND(VALUE(SUBSTITUTE(実質収支比率等に係る経年分析!I$49,"▲","-")),2),NA())</f>
        <v>-1.74</v>
      </c>
      <c r="F21" s="156">
        <f>IF(ISNUMBER(VALUE(SUBSTITUTE(実質収支比率等に係る経年分析!J$49,"▲","-"))),ROUND(VALUE(SUBSTITUTE(実質収支比率等に係る経年分析!J$49,"▲","-")),2),NA())</f>
        <v>1.56</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0.01</v>
      </c>
    </row>
    <row r="32" spans="1:11" x14ac:dyDescent="0.2">
      <c r="A32" s="157" t="str">
        <f>IF(連結実質赤字比率に係る赤字・黒字の構成分析!C$38="",NA(),連結実質赤字比率に係る赤字・黒字の構成分析!C$38)</f>
        <v>土地取得特別会計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0.04</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0.04</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0.04</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0.04</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0.04</v>
      </c>
    </row>
    <row r="33" spans="1:16" x14ac:dyDescent="0.2">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1.63</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1.74</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1.2</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0.27</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0.16</v>
      </c>
    </row>
    <row r="34" spans="1:16" x14ac:dyDescent="0.2">
      <c r="A34" s="157" t="str">
        <f>IF(連結実質赤字比率に係る赤字・黒字の構成分析!C$36="",NA(),連結実質赤字比率に係る赤字・黒字の構成分析!C$36)</f>
        <v>介護保険特別会計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1.41</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0.75</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1.34</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0.62</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1.74</v>
      </c>
    </row>
    <row r="35" spans="1:16" x14ac:dyDescent="0.2">
      <c r="A35" s="157" t="str">
        <f>IF(連結実質赤字比率に係る赤字・黒字の構成分析!C$35="",NA(),連結実質赤字比率に係る赤字・黒字の構成分析!C$35)</f>
        <v>下水道事業会計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1.29</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1.51</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2.13</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2.59</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2.68</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4.95</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5.5</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5.0199999999999996</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3.96</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5.01</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778</v>
      </c>
      <c r="E42" s="158"/>
      <c r="F42" s="158"/>
      <c r="G42" s="158">
        <f>'実質公債費比率（分子）の構造'!L$52</f>
        <v>780</v>
      </c>
      <c r="H42" s="158"/>
      <c r="I42" s="158"/>
      <c r="J42" s="158">
        <f>'実質公債費比率（分子）の構造'!M$52</f>
        <v>791</v>
      </c>
      <c r="K42" s="158"/>
      <c r="L42" s="158"/>
      <c r="M42" s="158">
        <f>'実質公債費比率（分子）の構造'!N$52</f>
        <v>812</v>
      </c>
      <c r="N42" s="158"/>
      <c r="O42" s="158"/>
      <c r="P42" s="158">
        <f>'実質公債費比率（分子）の構造'!O$52</f>
        <v>782</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f>'実質公債費比率（分子）の構造'!O$51</f>
        <v>0</v>
      </c>
      <c r="O43" s="158"/>
      <c r="P43" s="158"/>
    </row>
    <row r="44" spans="1:16" x14ac:dyDescent="0.2">
      <c r="A44" s="158" t="s">
        <v>62</v>
      </c>
      <c r="B44" s="158">
        <f>'実質公債費比率（分子）の構造'!K$50</f>
        <v>2</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45</v>
      </c>
      <c r="C45" s="158"/>
      <c r="D45" s="158"/>
      <c r="E45" s="158">
        <f>'実質公債費比率（分子）の構造'!L$49</f>
        <v>26</v>
      </c>
      <c r="F45" s="158"/>
      <c r="G45" s="158"/>
      <c r="H45" s="158">
        <f>'実質公債費比率（分子）の構造'!M$49</f>
        <v>7</v>
      </c>
      <c r="I45" s="158"/>
      <c r="J45" s="158"/>
      <c r="K45" s="158">
        <f>'実質公債費比率（分子）の構造'!N$49</f>
        <v>7</v>
      </c>
      <c r="L45" s="158"/>
      <c r="M45" s="158"/>
      <c r="N45" s="158">
        <f>'実質公債費比率（分子）の構造'!O$49</f>
        <v>10</v>
      </c>
      <c r="O45" s="158"/>
      <c r="P45" s="158"/>
    </row>
    <row r="46" spans="1:16" x14ac:dyDescent="0.2">
      <c r="A46" s="158" t="s">
        <v>64</v>
      </c>
      <c r="B46" s="158">
        <f>'実質公債費比率（分子）の構造'!K$48</f>
        <v>146</v>
      </c>
      <c r="C46" s="158"/>
      <c r="D46" s="158"/>
      <c r="E46" s="158">
        <f>'実質公債費比率（分子）の構造'!L$48</f>
        <v>106</v>
      </c>
      <c r="F46" s="158"/>
      <c r="G46" s="158"/>
      <c r="H46" s="158">
        <f>'実質公債費比率（分子）の構造'!M$48</f>
        <v>115</v>
      </c>
      <c r="I46" s="158"/>
      <c r="J46" s="158"/>
      <c r="K46" s="158">
        <f>'実質公債費比率（分子）の構造'!N$48</f>
        <v>131</v>
      </c>
      <c r="L46" s="158"/>
      <c r="M46" s="158"/>
      <c r="N46" s="158">
        <f>'実質公債費比率（分子）の構造'!O$48</f>
        <v>143</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639</v>
      </c>
      <c r="C49" s="158"/>
      <c r="D49" s="158"/>
      <c r="E49" s="158">
        <f>'実質公債費比率（分子）の構造'!L$45</f>
        <v>674</v>
      </c>
      <c r="F49" s="158"/>
      <c r="G49" s="158"/>
      <c r="H49" s="158">
        <f>'実質公債費比率（分子）の構造'!M$45</f>
        <v>737</v>
      </c>
      <c r="I49" s="158"/>
      <c r="J49" s="158"/>
      <c r="K49" s="158">
        <f>'実質公債費比率（分子）の構造'!N$45</f>
        <v>712</v>
      </c>
      <c r="L49" s="158"/>
      <c r="M49" s="158"/>
      <c r="N49" s="158">
        <f>'実質公債費比率（分子）の構造'!O$45</f>
        <v>693</v>
      </c>
      <c r="O49" s="158"/>
      <c r="P49" s="158"/>
    </row>
    <row r="50" spans="1:16" x14ac:dyDescent="0.2">
      <c r="A50" s="158" t="s">
        <v>67</v>
      </c>
      <c r="B50" s="158" t="e">
        <f>NA()</f>
        <v>#N/A</v>
      </c>
      <c r="C50" s="158">
        <f>IF(ISNUMBER('実質公債費比率（分子）の構造'!K$53),'実質公債費比率（分子）の構造'!K$53,NA())</f>
        <v>54</v>
      </c>
      <c r="D50" s="158" t="e">
        <f>NA()</f>
        <v>#N/A</v>
      </c>
      <c r="E50" s="158" t="e">
        <f>NA()</f>
        <v>#N/A</v>
      </c>
      <c r="F50" s="158">
        <f>IF(ISNUMBER('実質公債費比率（分子）の構造'!L$53),'実質公債費比率（分子）の構造'!L$53,NA())</f>
        <v>26</v>
      </c>
      <c r="G50" s="158" t="e">
        <f>NA()</f>
        <v>#N/A</v>
      </c>
      <c r="H50" s="158" t="e">
        <f>NA()</f>
        <v>#N/A</v>
      </c>
      <c r="I50" s="158">
        <f>IF(ISNUMBER('実質公債費比率（分子）の構造'!M$53),'実質公債費比率（分子）の構造'!M$53,NA())</f>
        <v>68</v>
      </c>
      <c r="J50" s="158" t="e">
        <f>NA()</f>
        <v>#N/A</v>
      </c>
      <c r="K50" s="158" t="e">
        <f>NA()</f>
        <v>#N/A</v>
      </c>
      <c r="L50" s="158">
        <f>IF(ISNUMBER('実質公債費比率（分子）の構造'!N$53),'実質公債費比率（分子）の構造'!N$53,NA())</f>
        <v>38</v>
      </c>
      <c r="M50" s="158" t="e">
        <f>NA()</f>
        <v>#N/A</v>
      </c>
      <c r="N50" s="158" t="e">
        <f>NA()</f>
        <v>#N/A</v>
      </c>
      <c r="O50" s="158">
        <f>IF(ISNUMBER('実質公債費比率（分子）の構造'!O$53),'実質公債費比率（分子）の構造'!O$53,NA())</f>
        <v>64</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7932</v>
      </c>
      <c r="E56" s="157"/>
      <c r="F56" s="157"/>
      <c r="G56" s="157">
        <f>'将来負担比率（分子）の構造'!J$52</f>
        <v>7967</v>
      </c>
      <c r="H56" s="157"/>
      <c r="I56" s="157"/>
      <c r="J56" s="157">
        <f>'将来負担比率（分子）の構造'!K$52</f>
        <v>7629</v>
      </c>
      <c r="K56" s="157"/>
      <c r="L56" s="157"/>
      <c r="M56" s="157">
        <f>'将来負担比率（分子）の構造'!L$52</f>
        <v>7156</v>
      </c>
      <c r="N56" s="157"/>
      <c r="O56" s="157"/>
      <c r="P56" s="157">
        <f>'将来負担比率（分子）の構造'!M$52</f>
        <v>6592</v>
      </c>
    </row>
    <row r="57" spans="1:16" x14ac:dyDescent="0.2">
      <c r="A57" s="157" t="s">
        <v>42</v>
      </c>
      <c r="B57" s="157"/>
      <c r="C57" s="157"/>
      <c r="D57" s="157">
        <f>'将来負担比率（分子）の構造'!I$51</f>
        <v>2520</v>
      </c>
      <c r="E57" s="157"/>
      <c r="F57" s="157"/>
      <c r="G57" s="157">
        <f>'将来負担比率（分子）の構造'!J$51</f>
        <v>2679</v>
      </c>
      <c r="H57" s="157"/>
      <c r="I57" s="157"/>
      <c r="J57" s="157">
        <f>'将来負担比率（分子）の構造'!K$51</f>
        <v>2631</v>
      </c>
      <c r="K57" s="157"/>
      <c r="L57" s="157"/>
      <c r="M57" s="157">
        <f>'将来負担比率（分子）の構造'!L$51</f>
        <v>2610</v>
      </c>
      <c r="N57" s="157"/>
      <c r="O57" s="157"/>
      <c r="P57" s="157">
        <f>'将来負担比率（分子）の構造'!M$51</f>
        <v>2670</v>
      </c>
    </row>
    <row r="58" spans="1:16" x14ac:dyDescent="0.2">
      <c r="A58" s="157" t="s">
        <v>41</v>
      </c>
      <c r="B58" s="157"/>
      <c r="C58" s="157"/>
      <c r="D58" s="157">
        <f>'将来負担比率（分子）の構造'!I$50</f>
        <v>3126</v>
      </c>
      <c r="E58" s="157"/>
      <c r="F58" s="157"/>
      <c r="G58" s="157">
        <f>'将来負担比率（分子）の構造'!J$50</f>
        <v>3945</v>
      </c>
      <c r="H58" s="157"/>
      <c r="I58" s="157"/>
      <c r="J58" s="157">
        <f>'将来負担比率（分子）の構造'!K$50</f>
        <v>3905</v>
      </c>
      <c r="K58" s="157"/>
      <c r="L58" s="157"/>
      <c r="M58" s="157">
        <f>'将来負担比率（分子）の構造'!L$50</f>
        <v>4123</v>
      </c>
      <c r="N58" s="157"/>
      <c r="O58" s="157"/>
      <c r="P58" s="157">
        <f>'将来負担比率（分子）の構造'!M$50</f>
        <v>4410</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1320</v>
      </c>
      <c r="C62" s="157"/>
      <c r="D62" s="157"/>
      <c r="E62" s="157">
        <f>'将来負担比率（分子）の構造'!J$45</f>
        <v>1267</v>
      </c>
      <c r="F62" s="157"/>
      <c r="G62" s="157"/>
      <c r="H62" s="157">
        <f>'将来負担比率（分子）の構造'!K$45</f>
        <v>1210</v>
      </c>
      <c r="I62" s="157"/>
      <c r="J62" s="157"/>
      <c r="K62" s="157">
        <f>'将来負担比率（分子）の構造'!L$45</f>
        <v>1058</v>
      </c>
      <c r="L62" s="157"/>
      <c r="M62" s="157"/>
      <c r="N62" s="157">
        <f>'将来負担比率（分子）の構造'!M$45</f>
        <v>1293</v>
      </c>
      <c r="O62" s="157"/>
      <c r="P62" s="157"/>
    </row>
    <row r="63" spans="1:16" x14ac:dyDescent="0.2">
      <c r="A63" s="157" t="s">
        <v>34</v>
      </c>
      <c r="B63" s="157">
        <f>'将来負担比率（分子）の構造'!I$44</f>
        <v>58</v>
      </c>
      <c r="C63" s="157"/>
      <c r="D63" s="157"/>
      <c r="E63" s="157">
        <f>'将来負担比率（分子）の構造'!J$44</f>
        <v>31</v>
      </c>
      <c r="F63" s="157"/>
      <c r="G63" s="157"/>
      <c r="H63" s="157">
        <f>'将来負担比率（分子）の構造'!K$44</f>
        <v>36</v>
      </c>
      <c r="I63" s="157"/>
      <c r="J63" s="157"/>
      <c r="K63" s="157">
        <f>'将来負担比率（分子）の構造'!L$44</f>
        <v>39</v>
      </c>
      <c r="L63" s="157"/>
      <c r="M63" s="157"/>
      <c r="N63" s="157">
        <f>'将来負担比率（分子）の構造'!M$44</f>
        <v>148</v>
      </c>
      <c r="O63" s="157"/>
      <c r="P63" s="157"/>
    </row>
    <row r="64" spans="1:16" x14ac:dyDescent="0.2">
      <c r="A64" s="157" t="s">
        <v>33</v>
      </c>
      <c r="B64" s="157">
        <f>'将来負担比率（分子）の構造'!I$43</f>
        <v>2677</v>
      </c>
      <c r="C64" s="157"/>
      <c r="D64" s="157"/>
      <c r="E64" s="157">
        <f>'将来負担比率（分子）の構造'!J$43</f>
        <v>2424</v>
      </c>
      <c r="F64" s="157"/>
      <c r="G64" s="157"/>
      <c r="H64" s="157">
        <f>'将来負担比率（分子）の構造'!K$43</f>
        <v>2271</v>
      </c>
      <c r="I64" s="157"/>
      <c r="J64" s="157"/>
      <c r="K64" s="157">
        <f>'将来負担比率（分子）の構造'!L$43</f>
        <v>2110</v>
      </c>
      <c r="L64" s="157"/>
      <c r="M64" s="157"/>
      <c r="N64" s="157">
        <f>'将来負担比率（分子）の構造'!M$43</f>
        <v>2314</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7429</v>
      </c>
      <c r="C66" s="157"/>
      <c r="D66" s="157"/>
      <c r="E66" s="157">
        <f>'将来負担比率（分子）の構造'!J$41</f>
        <v>7588</v>
      </c>
      <c r="F66" s="157"/>
      <c r="G66" s="157"/>
      <c r="H66" s="157">
        <f>'将来負担比率（分子）の構造'!K$41</f>
        <v>7048</v>
      </c>
      <c r="I66" s="157"/>
      <c r="J66" s="157"/>
      <c r="K66" s="157">
        <f>'将来負担比率（分子）の構造'!L$41</f>
        <v>6513</v>
      </c>
      <c r="L66" s="157"/>
      <c r="M66" s="157"/>
      <c r="N66" s="157">
        <f>'将来負担比率（分子）の構造'!M$41</f>
        <v>6111</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1288</v>
      </c>
      <c r="C72" s="161">
        <f>基金残高に係る経年分析!G55</f>
        <v>1220</v>
      </c>
      <c r="D72" s="161">
        <f>基金残高に係る経年分析!H55</f>
        <v>1249</v>
      </c>
    </row>
    <row r="73" spans="1:16" x14ac:dyDescent="0.2">
      <c r="A73" s="160" t="s">
        <v>74</v>
      </c>
      <c r="B73" s="161">
        <f>基金残高に係る経年分析!F56</f>
        <v>313</v>
      </c>
      <c r="C73" s="161">
        <f>基金残高に係る経年分析!G56</f>
        <v>352</v>
      </c>
      <c r="D73" s="161">
        <f>基金残高に係る経年分析!H56</f>
        <v>370</v>
      </c>
    </row>
    <row r="74" spans="1:16" x14ac:dyDescent="0.2">
      <c r="A74" s="160" t="s">
        <v>75</v>
      </c>
      <c r="B74" s="161">
        <f>基金残高に係る経年分析!F57</f>
        <v>2071</v>
      </c>
      <c r="C74" s="161">
        <f>基金残高に係る経年分析!G57</f>
        <v>2372</v>
      </c>
      <c r="D74" s="161">
        <f>基金残高に係る経年分析!H57</f>
        <v>2346</v>
      </c>
    </row>
  </sheetData>
  <sheetProtection algorithmName="SHA-512" hashValue="kUvbHyokosjgjxjiKtr82ESEp3Uv5SHT9L7k5gDBsv+uVCn4SkD2bZu0R8S8MAe97mzNsGuNKr2q8NwXI2MiDA==" saltValue="+fHllinRaCDo2LzmnEzMm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dc:creator/>
  <cp:keywords/>
  <dc:description/>
  <cp:lastPrinted>2026-03-11T05:52:12Z</cp:lastPrinted>
  <dcterms:created xsi:type="dcterms:W3CDTF">2026-02-26T09:54:33Z</dcterms:created>
  <dcterms:modified xsi:type="dcterms:W3CDTF">2026-09-28T02:50:45Z</dcterms:modified>
  <cp:category/>
</cp:coreProperties>
</file>