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76FFFA51-1A13-4EBA-A541-A4C5FF04FEA3}"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88" i="12" l="1"/>
  <c r="AP88" i="12"/>
  <c r="AF88" i="12"/>
  <c r="CW102" i="12"/>
  <c r="DB102" i="12"/>
  <c r="DG102" i="12"/>
  <c r="DL102" i="12"/>
  <c r="DQ102" i="12"/>
  <c r="CR102" i="12"/>
  <c r="AA23" i="12"/>
  <c r="V23" i="12"/>
  <c r="Q23" i="12"/>
  <c r="AU63" i="12"/>
  <c r="AP63" i="12"/>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C38" i="10"/>
  <c r="CO37" i="10"/>
  <c r="BE37" i="10"/>
  <c r="AM37" i="10"/>
  <c r="C37" i="10"/>
  <c r="CO36" i="10"/>
  <c r="BE36" i="10"/>
  <c r="AM36" i="10"/>
  <c r="C36" i="10"/>
  <c r="BE35" i="10"/>
  <c r="CO34" i="10"/>
  <c r="CO35" i="10" s="1"/>
  <c r="BW34" i="10"/>
  <c r="BW35" i="10" s="1"/>
  <c r="BW36" i="10" s="1"/>
  <c r="BW37" i="10" s="1"/>
  <c r="BW38" i="10" s="1"/>
  <c r="BE34" i="10"/>
  <c r="C34" i="10"/>
  <c r="C35" i="10" s="1"/>
  <c r="U34" i="10" l="1"/>
  <c r="U35" i="10" s="1"/>
  <c r="U36" i="10" s="1"/>
  <c r="U37" i="10" s="1"/>
  <c r="U38"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<sst xmlns="http://schemas.openxmlformats.org/spreadsheetml/2006/main" count="1114" uniqueCount="572">
  <si>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</si>
  <si>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</si>
  <si>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</si>
  <si>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</si>
  <si>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</si>
  <si>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</si>
  <si>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</si>
  <si>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</si>
  <si>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</si>
  <si>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</si>
  <si>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</si>
  <si>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</si>
  <si>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</si>
  <si>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</si>
  <si>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</si>
  <si>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</si>
  <si>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</si>
  <si>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</si>
  <si>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</si>
  <si>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</si>
  <si>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</si>
  <si>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</si>
  <si>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</si>
  <si>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</si>
  <si>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</si>
  <si>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</si>
  <si>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</si>
  <si>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</si>
  <si>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</si>
  <si>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</si>
  <si>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</si>
  <si>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</si>
  <si>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</si>
  <si>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</si>
  <si>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</si>
  <si>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</si>
  <si>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</si>
  <si>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</si>
  <si>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</si>
  <si>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</si>
  <si>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</si>
  <si>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</si>
  <si>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</si>
  <si>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</si>
  <si>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</si>
  <si>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</si>
  <si>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</si>
  <si>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</si>
  <si>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</si>
  <si>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</si>
  <si>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</si>
  <si>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</si>
  <si>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</si>
  <si>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</si>
  <si>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</si>
  <si>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</si>
  <si>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</si>
  <si>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</si>
  <si>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</si>
  <si>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</si>
  <si>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</si>
  <si>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</si>
  <si>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</si>
  <si>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</si>
  <si>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</si>
  <si>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</si>
  <si>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</si>
  <si>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</si>
  <si>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</si>
  <si>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</si>
  <si>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</si>
  <si>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</si>
  <si>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</si>
  <si>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</si>
  <si>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</si>
  <si>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</si>
  <si>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</si>
  <si>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</si>
  <si>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</si>
  <si>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</si>
  <si>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</si>
  <si>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</si>
  <si>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</si>
  <si>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</si>
  <si>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</si>
  <si>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</si>
  <si>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</si>
  <si>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</si>
  <si>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</si>
  <si>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</si>
  <si>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</si>
  <si>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</si>
  <si>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</si>
  <si>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</si>
  <si>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高浜市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</si>
  <si>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</si>
  <si>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</si>
  <si>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</si>
  <si>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</si>
  <si>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</si>
  <si>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</si>
  <si>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</si>
  <si>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</si>
  <si>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</si>
  <si>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</si>
  <si>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</si>
  <si>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</si>
  <si>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</si>
  <si>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</si>
  <si>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</si>
  <si>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</si>
  <si>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</si>
  <si>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</si>
  <si>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</si>
  <si>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</si>
  <si>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</si>
  <si>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</si>
  <si>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</si>
  <si>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</si>
  <si>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</si>
  <si>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</si>
  <si>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</si>
  <si>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</si>
  <si>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</si>
  <si>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</si>
  <si>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</si>
  <si>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</si>
  <si>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</si>
  <si>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</si>
  <si>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</si>
  <si>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</si>
  <si>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</si>
  <si>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</si>
  <si>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</si>
  <si>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</si>
  <si>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</si>
  <si>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</si>
  <si>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</si>
  <si>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</si>
  <si>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</si>
  <si>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</si>
  <si>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</si>
  <si>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</si>
  <si>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</si>
  <si>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</si>
  <si>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</si>
  <si>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</si>
  <si>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</si>
  <si>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</si>
  <si>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</si>
  <si>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</si>
  <si>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</si>
  <si>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</si>
  <si>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</si>
  <si>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</si>
  <si>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</si>
  <si>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</si>
  <si>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</si>
  <si>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</si>
  <si>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</si>
  <si>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</si>
  <si>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</si>
  <si>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</si>
  <si>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</si>
  <si>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</si>
  <si>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</si>
  <si>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</si>
  <si>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</si>
  <si>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</si>
  <si>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</si>
  <si>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</si>
  <si>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</si>
  <si>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</si>
  <si>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</si>
  <si>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</si>
  <si>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</si>
  <si>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</si>
  <si>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</si>
  <si>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</si>
  <si>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</si>
  <si>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</si>
  <si>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</si>
  <si>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</si>
  <si>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</si>
  <si>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</si>
  <si>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</si>
  <si>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</si>
  <si>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</si>
  <si>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</si>
  <si>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</si>
  <si>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</si>
  <si>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</si>
  <si>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</si>
  <si>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</si>
  <si>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</si>
  <si>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</si>
  <si>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</si>
  <si>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</si>
  <si>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</si>
  <si>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</si>
  <si>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</si>
  <si>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</si>
  <si>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</si>
  <si>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愛知県高浜市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</si>
  <si>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</si>
  <si>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</si>
  <si>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</si>
  <si>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</si>
  <si>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</si>
  <si>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</si>
  <si>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</si>
  <si>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</si>
  <si>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</si>
  <si>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</si>
  <si>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</si>
  <si>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</si>
  <si>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</si>
  <si>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</si>
  <si>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</si>
  <si>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</si>
  <si>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</si>
  <si>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</si>
  <si>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</si>
  <si>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</si>
  <si>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</si>
  <si>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</si>
  <si>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</si>
  <si>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</si>
  <si>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</si>
  <si>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</si>
  <si>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</si>
  <si>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</si>
  <si>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</si>
  <si>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</si>
  <si>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</si>
  <si>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</si>
  <si>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</si>
  <si>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</si>
  <si>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</si>
  <si>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</si>
  <si>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</si>
  <si>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</si>
  <si>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</si>
  <si>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</si>
  <si>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</si>
  <si>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</si>
  <si>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</si>
  <si>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</si>
  <si>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</si>
  <si>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</si>
  <si>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</si>
  <si>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</si>
  <si>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</si>
  <si>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</si>
  <si>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</si>
  <si>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</si>
  <si>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</si>
  <si>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</si>
  <si>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</si>
  <si>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</si>
  <si>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</si>
  <si>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</si>
  <si>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</si>
  <si>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</si>
  <si>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</si>
  <si>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</si>
  <si>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</si>
  <si>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</si>
  <si>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</si>
  <si>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</si>
  <si>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</si>
  <si>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</si>
  <si>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</si>
  <si>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</si>
  <si>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</si>
  <si>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</si>
  <si>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</si>
  <si>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</si>
  <si>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</si>
  <si>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</si>
  <si>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</si>
  <si>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</si>
  <si>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</si>
  <si>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</si>
  <si>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</si>
  <si>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</si>
  <si>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</si>
  <si>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</si>
  <si>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</si>
  <si>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</si>
  <si>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</si>
  <si>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</si>
  <si>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</si>
  <si>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</si>
  <si>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</si>
  <si>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</si>
  <si>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</si>
  <si>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</si>
  <si>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</si>
  <si>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</si>
  <si>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</si>
  <si>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</si>
  <si>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</si>
  <si>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</si>
  <si>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</si>
  <si>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</si>
  <si>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</si>
  <si>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</si>
  <si>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</si>
  <si>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</si>
  <si>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</si>
  <si>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</si>
  <si>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</si>
  <si>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</si>
  <si>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</si>
  <si>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</si>
  <si>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</si>
  <si>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</si>
  <si>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</si>
  <si>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</si>
  <si>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</si>
  <si>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</si>
  <si>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</si>
  <si>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</si>
  <si>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</si>
  <si>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</si>
  <si>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</si>
  <si>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</si>
  <si>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</si>
  <si>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</si>
  <si>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</si>
  <si>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</si>
  <si>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</si>
  <si>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</si>
  <si>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</si>
  <si>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</si>
  <si>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</si>
  <si>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</si>
  <si>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</si>
  <si>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</si>
  <si>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</si>
  <si>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</si>
  <si>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</si>
  <si>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</si>
  <si>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</si>
  <si>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</si>
  <si>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</si>
  <si>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</si>
  <si>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</si>
  <si>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</si>
  <si>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</si>
  <si>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</si>
  <si>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</si>
  <si>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愛知県高浜市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</si>
  <si>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</si>
  <si>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</si>
  <si>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</si>
  <si>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</si>
  <si>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</si>
  <si>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</si>
  <si>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</si>
  <si>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</si>
  <si>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</si>
  <si>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</si>
  <si>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</si>
  <si>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</si>
  <si>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</si>
  <si>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</si>
  <si>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</si>
  <si>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</si>
  <si>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</si>
  <si>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</si>
  <si>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</si>
  <si>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</si>
  <si>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</si>
  <si>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</si>
  <si>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</si>
  <si>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</si>
  <si>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</si>
  <si>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</si>
  <si>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</si>
  <si>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</si>
  <si>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</si>
  <si>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</si>
  <si>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</si>
  <si>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</si>
  <si>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</si>
  <si>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</si>
  <si>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</si>
  <si>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介護保険（保険事業勘定）特別会計</t>
    <phoneticPr fontId="5"/>
  </si>
  <si>
    <t>後期高齢者医療特別会計</t>
    <phoneticPr fontId="5"/>
  </si>
  <si>
    <t>介護保険（介護サービス事業勘定）特別会計</t>
    <phoneticPr fontId="5"/>
  </si>
  <si>
    <t>公共駐車場事業特別会計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</si>
  <si>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</si>
  <si>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</si>
  <si>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</si>
  <si>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</si>
  <si>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</si>
  <si>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</si>
  <si>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</si>
  <si>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</si>
  <si>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</si>
  <si>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</si>
  <si>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</si>
  <si>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</si>
  <si>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</si>
  <si>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</si>
  <si>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</si>
  <si>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</si>
  <si>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</si>
  <si>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</si>
  <si>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</si>
  <si>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</si>
  <si>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</si>
  <si>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</si>
  <si>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</si>
  <si>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</si>
  <si>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</si>
  <si>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</si>
  <si>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</si>
  <si>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</si>
  <si>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</si>
  <si>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</si>
  <si>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</si>
  <si>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</si>
  <si>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</si>
  <si>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</si>
  <si>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</si>
  <si>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</si>
  <si>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</si>
  <si>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</si>
  <si>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</si>
  <si>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</si>
  <si>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</si>
  <si>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</si>
  <si>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</si>
  <si>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</si>
  <si>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</si>
  <si>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</si>
  <si>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</si>
  <si>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</si>
  <si>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</si>
  <si>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</si>
  <si>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</si>
  <si>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</si>
  <si>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</si>
  <si>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</si>
  <si>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</si>
  <si>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</si>
  <si>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</si>
  <si>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</si>
  <si>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</si>
  <si>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</si>
  <si>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</si>
  <si>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</si>
  <si>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</si>
  <si>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</si>
  <si>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</si>
  <si>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</si>
  <si>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</si>
  <si>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</si>
  <si>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</si>
  <si>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</si>
  <si>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</si>
  <si>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</si>
  <si>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</si>
  <si>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</si>
  <si>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</si>
  <si>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</si>
  <si>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</si>
  <si>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</si>
  <si>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</si>
  <si>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</si>
  <si>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</si>
  <si>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</si>
  <si>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</si>
  <si>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</si>
  <si>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</si>
  <si>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</si>
  <si>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</si>
  <si>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</si>
  <si>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</si>
  <si>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</si>
  <si>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</si>
  <si>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</si>
  <si>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</si>
  <si>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</si>
  <si>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</si>
  <si>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</si>
  <si>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</si>
  <si>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</si>
  <si>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</si>
  <si>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</si>
  <si>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</si>
  <si>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</si>
  <si>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</si>
  <si>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</si>
  <si>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</si>
  <si>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</si>
  <si>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</si>
  <si>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</si>
  <si>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</si>
  <si>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</si>
  <si>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</si>
  <si>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</si>
  <si>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</si>
  <si>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</si>
  <si>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</si>
  <si>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</si>
  <si>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</si>
  <si>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</si>
  <si>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</si>
  <si>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</si>
  <si>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</si>
  <si>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</si>
  <si>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</si>
  <si>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</si>
  <si>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</si>
  <si>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</si>
  <si>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</si>
  <si>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</si>
  <si>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</si>
  <si>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</si>
  <si>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</si>
  <si>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</si>
  <si>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</si>
  <si>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</si>
  <si>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</si>
  <si>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</si>
  <si>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</si>
  <si>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</si>
  <si>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3.94</t>
  </si>
  <si>
    <t>▲ 5.35</t>
  </si>
  <si>
    <t>水道事業会計</t>
  </si>
  <si>
    <t>一般会計</t>
  </si>
  <si>
    <t>下水道事業会計</t>
  </si>
  <si>
    <t>介護保険（保険事業勘定）特別会計</t>
  </si>
  <si>
    <t>国民健康保険事業特別会計</t>
  </si>
  <si>
    <t>土地取得費特別会計</t>
  </si>
  <si>
    <t>後期高齢者医療特別会計</t>
  </si>
  <si>
    <t>公共駐車場事業特別会計</t>
  </si>
  <si>
    <t>その他会計（赤字）</t>
  </si>
  <si>
    <t>その他会計（黒字）</t>
  </si>
  <si>
    <t>R02</t>
    <phoneticPr fontId="5"/>
  </si>
  <si>
    <t>R03</t>
    <phoneticPr fontId="5"/>
  </si>
  <si>
    <t>R04</t>
    <phoneticPr fontId="5"/>
  </si>
  <si>
    <t>R05</t>
    <phoneticPr fontId="5"/>
  </si>
  <si>
    <t>R06</t>
    <phoneticPr fontId="5"/>
  </si>
  <si>
    <t>衣浦東部広域連合</t>
    <rPh sb="0" eb="8">
      <t>キヌウラトウブコウイキレンゴウ</t>
    </rPh>
    <phoneticPr fontId="2"/>
  </si>
  <si>
    <t>衣浦衛生組合</t>
    <rPh sb="0" eb="6">
      <t>キヌウラエイセイクミアイ</t>
    </rPh>
    <phoneticPr fontId="2"/>
  </si>
  <si>
    <t>愛知県市町村職員退職手当組合</t>
    <rPh sb="0" eb="3">
      <t>アイチケン</t>
    </rPh>
    <rPh sb="3" eb="6">
      <t>シチョウソン</t>
    </rPh>
    <rPh sb="6" eb="8">
      <t>ショクイン</t>
    </rPh>
    <rPh sb="8" eb="12">
      <t>タイショクテアテ</t>
    </rPh>
    <rPh sb="12" eb="14">
      <t>クミアイ</t>
    </rPh>
    <phoneticPr fontId="2"/>
  </si>
  <si>
    <t>愛知県後期高齢者医療広域連合（一般会計）</t>
    <rPh sb="0" eb="3">
      <t>アイチケン</t>
    </rPh>
    <rPh sb="3" eb="7">
      <t>コウキコウレイ</t>
    </rPh>
    <rPh sb="7" eb="8">
      <t>シャ</t>
    </rPh>
    <rPh sb="8" eb="10">
      <t>イリョウ</t>
    </rPh>
    <rPh sb="10" eb="14">
      <t>コウイキレンゴウ</t>
    </rPh>
    <rPh sb="15" eb="19">
      <t>イッパンカイケイ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</si>
  <si>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20">
      <t>コウキコウレイシャ</t>
    </rPh>
    <rPh sb="20" eb="22">
      <t>イリョウ</t>
    </rPh>
    <rPh sb="22" eb="24">
      <t>トクベツ</t>
    </rPh>
    <rPh sb="24" eb="26">
      <t>カイケイ</t>
    </rPh>
    <phoneticPr fontId="2"/>
  </si>
  <si>
    <t>高浜市土地開発公社</t>
    <rPh sb="0" eb="3">
      <t>タカハマシ</t>
    </rPh>
    <rPh sb="3" eb="9">
      <t>トチカイハツコウシャ</t>
    </rPh>
    <phoneticPr fontId="2"/>
  </si>
  <si>
    <t>高浜市総合サービス株式会社</t>
    <rPh sb="0" eb="3">
      <t>タカハマシ</t>
    </rPh>
    <rPh sb="3" eb="5">
      <t>ソウゴウ</t>
    </rPh>
    <rPh sb="9" eb="13">
      <t>カブシキガイシャ</t>
    </rPh>
    <phoneticPr fontId="2"/>
  </si>
  <si>
    <t>-</t>
    <phoneticPr fontId="2"/>
  </si>
  <si>
    <t>公共施設等整備基金</t>
    <rPh sb="0" eb="5">
      <t>コウキョウシセツトウ</t>
    </rPh>
    <rPh sb="5" eb="9">
      <t>セイビキキン</t>
    </rPh>
    <phoneticPr fontId="5"/>
  </si>
  <si>
    <t>都市計画事業基金</t>
    <rPh sb="0" eb="4">
      <t>トシケイカク</t>
    </rPh>
    <rPh sb="4" eb="6">
      <t>ジギョウ</t>
    </rPh>
    <rPh sb="6" eb="8">
      <t>キキン</t>
    </rPh>
    <phoneticPr fontId="2"/>
  </si>
  <si>
    <t>港湾環境対策基金</t>
    <rPh sb="0" eb="2">
      <t>コウワン</t>
    </rPh>
    <rPh sb="2" eb="4">
      <t>カンキョウ</t>
    </rPh>
    <rPh sb="4" eb="6">
      <t>タイサク</t>
    </rPh>
    <rPh sb="6" eb="8">
      <t>キキン</t>
    </rPh>
    <phoneticPr fontId="2"/>
  </si>
  <si>
    <t>まちづくりパートナーズ基金</t>
    <rPh sb="11" eb="13">
      <t>キキン</t>
    </rPh>
    <phoneticPr fontId="2"/>
  </si>
  <si>
    <t>たかはま夢・未来基金</t>
    <rPh sb="4" eb="5">
      <t>ユメ</t>
    </rPh>
    <rPh sb="6" eb="10">
      <t>ミライキキン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</si>
  <si>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</si>
  <si>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</si>
  <si>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</si>
  <si>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</si>
  <si>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</si>
  <si>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</si>
  <si>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</si>
  <si>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</si>
  <si>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</si>
  <si>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将来負担比率は、類似団体平均を大きく上回っており、37.1ポイントとなった。地方債の現在高の増加により将来負担額が増加したことが要因として考えられる。
一方で、有形固定資産減価償却率は類似団体よりも高い水準にある。主な原因としては、昭和30年代および昭和40年代に建設された学校施設が多数あることなど、老朽化対策が必要な施設が多くなってきていることによると考えられる。今後は、公共施設総合管理計画に基づき、老朽化対策に積極的に取り組んでいく。</t>
    <rPh sb="57" eb="59">
      <t>ゾウカ</t>
    </rPh>
    <rPh sb="64" eb="66">
      <t>ヨウイン</t>
    </rPh>
    <phoneticPr fontId="5"/>
  </si>
  <si>
    <t>将来負担比率は、類似団体平均を大きく上回っており、37.1ポイントとなった。地方債の現在高の増加により将来負担額が増加したことが要因として考えられる。
また、実質公債費比率は公共施設総合管理計画を確実に推進していくことによって、老朽化対策など大規模な投資的経費が発生し、地方債の発行額が増加していく見込みである。</t>
    <rPh sb="0" eb="2">
      <t>ショウライ</t>
    </rPh>
    <rPh sb="2" eb="4">
      <t>フタン</t>
    </rPh>
    <rPh sb="4" eb="6">
      <t>ヒリツ</t>
    </rPh>
    <rPh sb="8" eb="10">
      <t>ルイジ</t>
    </rPh>
    <rPh sb="10" eb="12">
      <t>ダンタイ</t>
    </rPh>
    <rPh sb="12" eb="14">
      <t>ヘイキン</t>
    </rPh>
    <rPh sb="15" eb="16">
      <t>オオ</t>
    </rPh>
    <rPh sb="18" eb="20">
      <t>ウワマワ</t>
    </rPh>
    <rPh sb="38" eb="41">
      <t>チホウサイ</t>
    </rPh>
    <rPh sb="42" eb="44">
      <t>ゲンザイ</t>
    </rPh>
    <rPh sb="44" eb="45">
      <t>ダカ</t>
    </rPh>
    <rPh sb="46" eb="48">
      <t>ゾウカ</t>
    </rPh>
    <rPh sb="51" eb="53">
      <t>ショウライ</t>
    </rPh>
    <rPh sb="53" eb="55">
      <t>フタン</t>
    </rPh>
    <rPh sb="55" eb="56">
      <t>ガク</t>
    </rPh>
    <rPh sb="57" eb="59">
      <t>ゾウカ</t>
    </rPh>
    <rPh sb="64" eb="66">
      <t>ヨウイン</t>
    </rPh>
    <rPh sb="69" eb="70">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</si>
</sst>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8DE41C9-30CA-4DA1-B5AF-7294470F386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08C9-4BE6-93DB-24ECA1E035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50831</c:v>
                </c:pt>
                <c:pt idx="1">
                  <c:v>21551</c:v>
                </c:pt>
                <c:pt idx="2">
                  <c:v>25649</c:v>
                </c:pt>
                <c:pt idx="3">
                  <c:v>48759</c:v>
                </c:pt>
                <c:pt idx="4">
                  <c:v>51142</c:v>
                </c:pt>
              </c:numCache>
            </c:numRef>
          </c:val>
          <c:smooth val="0"/>
          <c:extLst>
            <c:ext xmlns:c16="http://schemas.microsoft.com/office/drawing/2014/chart" uri="{C3380CC4-5D6E-409C-BE32-E72D297353CC}">
              <c16:uniqueId val="{00000001-08C9-4BE6-93DB-24ECA1E035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7.66</c:v>
                </c:pt>
                <c:pt idx="1">
                  <c:v>9.5399999999999991</c:v>
                </c:pt>
                <c:pt idx="2">
                  <c:v>7.38</c:v>
                </c:pt>
                <c:pt idx="3">
                  <c:v>3.47</c:v>
                </c:pt>
                <c:pt idx="4">
                  <c:v>7.25</c:v>
                </c:pt>
              </c:numCache>
            </c:numRef>
          </c:val>
          <c:extLst>
            <c:ext xmlns:c16="http://schemas.microsoft.com/office/drawing/2014/chart" uri="{C3380CC4-5D6E-409C-BE32-E72D297353CC}">
              <c16:uniqueId val="{00000000-7CF5-4FBC-8CD0-A74F8E30678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21.66</c:v>
                </c:pt>
                <c:pt idx="1">
                  <c:v>20.239999999999998</c:v>
                </c:pt>
                <c:pt idx="2">
                  <c:v>18.72</c:v>
                </c:pt>
                <c:pt idx="3">
                  <c:v>15.81</c:v>
                </c:pt>
                <c:pt idx="4">
                  <c:v>16.22</c:v>
                </c:pt>
              </c:numCache>
            </c:numRef>
          </c:val>
          <c:extLst>
            <c:ext xmlns:c16="http://schemas.microsoft.com/office/drawing/2014/chart" uri="{C3380CC4-5D6E-409C-BE32-E72D297353CC}">
              <c16:uniqueId val="{00000001-7CF5-4FBC-8CD0-A74F8E30678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3.67</c:v>
                </c:pt>
                <c:pt idx="1">
                  <c:v>0.9</c:v>
                </c:pt>
                <c:pt idx="2">
                  <c:v>-3.94</c:v>
                </c:pt>
                <c:pt idx="3">
                  <c:v>-5.35</c:v>
                </c:pt>
                <c:pt idx="4">
                  <c:v>4.3499999999999996</c:v>
                </c:pt>
              </c:numCache>
            </c:numRef>
          </c:val>
          <c:smooth val="0"/>
          <c:extLst>
            <c:ext xmlns:c16="http://schemas.microsoft.com/office/drawing/2014/chart" uri="{C3380CC4-5D6E-409C-BE32-E72D297353CC}">
              <c16:uniqueId val="{00000002-7CF5-4FBC-8CD0-A74F8E30678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0-E795-44D3-AC72-FD75EBF7099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95-44D3-AC72-FD75EBF7099F}"/>
            </c:ext>
          </c:extLst>
        </c:ser>
        <c:ser>
          <c:idx val="2"/>
          <c:order val="2"/>
          <c:tx>
            <c:strRef>
              <c:f>データシート!$A$29</c:f>
              <c:strCache>
                <c:ptCount val="1"/>
                <c:pt idx="0">
                  <c:v>公共駐車場事業特別会計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0.66</c:v>
                </c:pt>
                <c:pt idx="2">
                  <c:v>#N/A</c:v>
                </c:pt>
                <c:pt idx="3">
                  <c:v>0.06</c:v>
                </c:pt>
                <c:pt idx="4">
                  <c:v>#N/A</c:v>
                </c:pt>
                <c:pt idx="5">
                  <c:v>0.02</c:v>
                </c:pt>
                <c:pt idx="6">
                  <c:v>#N/A</c:v>
                </c:pt>
                <c:pt idx="7">
                  <c:v>0.02</c:v>
                </c:pt>
                <c:pt idx="8">
                  <c:v>#N/A</c:v>
                </c:pt>
                <c:pt idx="9">
                  <c:v>0.03</c:v>
                </c:pt>
              </c:numCache>
            </c:numRef>
          </c:val>
          <c:extLst>
            <c:ext xmlns:c16="http://schemas.microsoft.com/office/drawing/2014/chart" uri="{C3380CC4-5D6E-409C-BE32-E72D297353CC}">
              <c16:uniqueId val="{00000002-E795-44D3-AC72-FD75EBF7099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7.0000000000000007E-2</c:v>
                </c:pt>
                <c:pt idx="4">
                  <c:v>#N/A</c:v>
                </c:pt>
                <c:pt idx="5">
                  <c:v>0.06</c:v>
                </c:pt>
                <c:pt idx="6">
                  <c:v>#N/A</c:v>
                </c:pt>
                <c:pt idx="7">
                  <c:v>7.0000000000000007E-2</c:v>
                </c:pt>
                <c:pt idx="8">
                  <c:v>#N/A</c:v>
                </c:pt>
                <c:pt idx="9">
                  <c:v>0.1</c:v>
                </c:pt>
              </c:numCache>
            </c:numRef>
          </c:val>
          <c:extLst>
            <c:ext xmlns:c16="http://schemas.microsoft.com/office/drawing/2014/chart" uri="{C3380CC4-5D6E-409C-BE32-E72D297353CC}">
              <c16:uniqueId val="{00000003-E795-44D3-AC72-FD75EBF7099F}"/>
            </c:ext>
          </c:extLst>
        </c:ser>
        <c:ser>
          <c:idx val="4"/>
          <c:order val="4"/>
          <c:tx>
            <c:strRef>
              <c:f>データシート!$A$31</c:f>
              <c:strCache>
                <c:ptCount val="1"/>
                <c:pt idx="0">
                  <c:v>土地取得費特別会計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0.53</c:v>
                </c:pt>
                <c:pt idx="2">
                  <c:v>#N/A</c:v>
                </c:pt>
                <c:pt idx="3">
                  <c:v>0.54</c:v>
                </c:pt>
                <c:pt idx="4">
                  <c:v>#N/A</c:v>
                </c:pt>
                <c:pt idx="5">
                  <c:v>0.55000000000000004</c:v>
                </c:pt>
                <c:pt idx="6">
                  <c:v>#N/A</c:v>
                </c:pt>
                <c:pt idx="7">
                  <c:v>0.53</c:v>
                </c:pt>
                <c:pt idx="8">
                  <c:v>#N/A</c:v>
                </c:pt>
                <c:pt idx="9">
                  <c:v>0.53</c:v>
                </c:pt>
              </c:numCache>
            </c:numRef>
          </c:val>
          <c:extLst>
            <c:ext xmlns:c16="http://schemas.microsoft.com/office/drawing/2014/chart" uri="{C3380CC4-5D6E-409C-BE32-E72D297353CC}">
              <c16:uniqueId val="{00000004-E795-44D3-AC72-FD75EBF7099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1.04</c:v>
                </c:pt>
                <c:pt idx="4">
                  <c:v>#N/A</c:v>
                </c:pt>
                <c:pt idx="5">
                  <c:v>0.74</c:v>
                </c:pt>
                <c:pt idx="6">
                  <c:v>#N/A</c:v>
                </c:pt>
                <c:pt idx="7">
                  <c:v>0.91</c:v>
                </c:pt>
                <c:pt idx="8">
                  <c:v>#N/A</c:v>
                </c:pt>
                <c:pt idx="9">
                  <c:v>0.57999999999999996</c:v>
                </c:pt>
              </c:numCache>
            </c:numRef>
          </c:val>
          <c:extLst>
            <c:ext xmlns:c16="http://schemas.microsoft.com/office/drawing/2014/chart" uri="{C3380CC4-5D6E-409C-BE32-E72D297353CC}">
              <c16:uniqueId val="{00000005-E795-44D3-AC72-FD75EBF7099F}"/>
            </c:ext>
          </c:extLst>
        </c:ser>
        <c:ser>
          <c:idx val="6"/>
          <c:order val="6"/>
          <c:tx>
            <c:strRef>
              <c:f>データシート!$A$33</c:f>
              <c:strCache>
                <c:ptCount val="1"/>
                <c:pt idx="0">
                  <c:v>介護保険（保険事業勘定）特別会計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1.73</c:v>
                </c:pt>
                <c:pt idx="4">
                  <c:v>#N/A</c:v>
                </c:pt>
                <c:pt idx="5">
                  <c:v>1.36</c:v>
                </c:pt>
                <c:pt idx="6">
                  <c:v>#N/A</c:v>
                </c:pt>
                <c:pt idx="7">
                  <c:v>0.89</c:v>
                </c:pt>
                <c:pt idx="8">
                  <c:v>#N/A</c:v>
                </c:pt>
                <c:pt idx="9">
                  <c:v>1.01</c:v>
                </c:pt>
              </c:numCache>
            </c:numRef>
          </c:val>
          <c:extLst>
            <c:ext xmlns:c16="http://schemas.microsoft.com/office/drawing/2014/chart" uri="{C3380CC4-5D6E-409C-BE32-E72D297353CC}">
              <c16:uniqueId val="{00000006-E795-44D3-AC72-FD75EBF7099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3.57</c:v>
                </c:pt>
                <c:pt idx="2">
                  <c:v>#N/A</c:v>
                </c:pt>
                <c:pt idx="3">
                  <c:v>2.73</c:v>
                </c:pt>
                <c:pt idx="4">
                  <c:v>#N/A</c:v>
                </c:pt>
                <c:pt idx="5">
                  <c:v>3.94</c:v>
                </c:pt>
                <c:pt idx="6">
                  <c:v>#N/A</c:v>
                </c:pt>
                <c:pt idx="7">
                  <c:v>3.9</c:v>
                </c:pt>
                <c:pt idx="8">
                  <c:v>#N/A</c:v>
                </c:pt>
                <c:pt idx="9">
                  <c:v>5.24</c:v>
                </c:pt>
              </c:numCache>
            </c:numRef>
          </c:val>
          <c:extLst>
            <c:ext xmlns:c16="http://schemas.microsoft.com/office/drawing/2014/chart" uri="{C3380CC4-5D6E-409C-BE32-E72D297353CC}">
              <c16:uniqueId val="{00000007-E795-44D3-AC72-FD75EBF7099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7.13</c:v>
                </c:pt>
                <c:pt idx="2">
                  <c:v>#N/A</c:v>
                </c:pt>
                <c:pt idx="3">
                  <c:v>9</c:v>
                </c:pt>
                <c:pt idx="4">
                  <c:v>#N/A</c:v>
                </c:pt>
                <c:pt idx="5">
                  <c:v>6.82</c:v>
                </c:pt>
                <c:pt idx="6">
                  <c:v>#N/A</c:v>
                </c:pt>
                <c:pt idx="7">
                  <c:v>2.93</c:v>
                </c:pt>
                <c:pt idx="8">
                  <c:v>#N/A</c:v>
                </c:pt>
                <c:pt idx="9">
                  <c:v>6.7</c:v>
                </c:pt>
              </c:numCache>
            </c:numRef>
          </c:val>
          <c:extLst>
            <c:ext xmlns:c16="http://schemas.microsoft.com/office/drawing/2014/chart" uri="{C3380CC4-5D6E-409C-BE32-E72D297353CC}">
              <c16:uniqueId val="{00000008-E795-44D3-AC72-FD75EBF7099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9.49</c:v>
                </c:pt>
                <c:pt idx="2">
                  <c:v>#N/A</c:v>
                </c:pt>
                <c:pt idx="3">
                  <c:v>9.5</c:v>
                </c:pt>
                <c:pt idx="4">
                  <c:v>#N/A</c:v>
                </c:pt>
                <c:pt idx="5">
                  <c:v>10.58</c:v>
                </c:pt>
                <c:pt idx="6">
                  <c:v>#N/A</c:v>
                </c:pt>
                <c:pt idx="7">
                  <c:v>10.43</c:v>
                </c:pt>
                <c:pt idx="8">
                  <c:v>#N/A</c:v>
                </c:pt>
                <c:pt idx="9">
                  <c:v>10.86</c:v>
                </c:pt>
              </c:numCache>
            </c:numRef>
          </c:val>
          <c:extLst>
            <c:ext xmlns:c16="http://schemas.microsoft.com/office/drawing/2014/chart" uri="{C3380CC4-5D6E-409C-BE32-E72D297353CC}">
              <c16:uniqueId val="{00000009-E795-44D3-AC72-FD75EBF7099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1145</c:v>
                </c:pt>
                <c:pt idx="5">
                  <c:v>1176</c:v>
                </c:pt>
                <c:pt idx="8">
                  <c:v>1229</c:v>
                </c:pt>
                <c:pt idx="11">
                  <c:v>1212</c:v>
                </c:pt>
                <c:pt idx="14">
                  <c:v>1233</c:v>
                </c:pt>
              </c:numCache>
            </c:numRef>
          </c:val>
          <c:extLst>
            <c:ext xmlns:c16="http://schemas.microsoft.com/office/drawing/2014/chart" uri="{C3380CC4-5D6E-409C-BE32-E72D297353CC}">
              <c16:uniqueId val="{00000000-0389-462B-99E5-5CE0E8A3929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389-462B-99E5-5CE0E8A3929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58</c:v>
                </c:pt>
                <c:pt idx="6">
                  <c:v>59</c:v>
                </c:pt>
                <c:pt idx="9">
                  <c:v>59</c:v>
                </c:pt>
                <c:pt idx="12">
                  <c:v>59</c:v>
                </c:pt>
              </c:numCache>
            </c:numRef>
          </c:val>
          <c:extLst>
            <c:ext xmlns:c16="http://schemas.microsoft.com/office/drawing/2014/chart" uri="{C3380CC4-5D6E-409C-BE32-E72D297353CC}">
              <c16:uniqueId val="{00000002-0389-462B-99E5-5CE0E8A3929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116</c:v>
                </c:pt>
                <c:pt idx="3">
                  <c:v>104</c:v>
                </c:pt>
                <c:pt idx="6">
                  <c:v>148</c:v>
                </c:pt>
                <c:pt idx="9">
                  <c:v>198</c:v>
                </c:pt>
                <c:pt idx="12">
                  <c:v>202</c:v>
                </c:pt>
              </c:numCache>
            </c:numRef>
          </c:val>
          <c:extLst>
            <c:ext xmlns:c16="http://schemas.microsoft.com/office/drawing/2014/chart" uri="{C3380CC4-5D6E-409C-BE32-E72D297353CC}">
              <c16:uniqueId val="{00000003-0389-462B-99E5-5CE0E8A3929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279</c:v>
                </c:pt>
                <c:pt idx="3">
                  <c:v>332</c:v>
                </c:pt>
                <c:pt idx="6">
                  <c:v>342</c:v>
                </c:pt>
                <c:pt idx="9">
                  <c:v>355</c:v>
                </c:pt>
                <c:pt idx="12">
                  <c:v>381</c:v>
                </c:pt>
              </c:numCache>
            </c:numRef>
          </c:val>
          <c:extLst>
            <c:ext xmlns:c16="http://schemas.microsoft.com/office/drawing/2014/chart" uri="{C3380CC4-5D6E-409C-BE32-E72D297353CC}">
              <c16:uniqueId val="{00000004-0389-462B-99E5-5CE0E8A3929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389-462B-99E5-5CE0E8A3929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389-462B-99E5-5CE0E8A3929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777</c:v>
                </c:pt>
                <c:pt idx="3">
                  <c:v>779</c:v>
                </c:pt>
                <c:pt idx="6">
                  <c:v>980</c:v>
                </c:pt>
                <c:pt idx="9">
                  <c:v>1014</c:v>
                </c:pt>
                <c:pt idx="12">
                  <c:v>1031</c:v>
                </c:pt>
              </c:numCache>
            </c:numRef>
          </c:val>
          <c:extLst>
            <c:ext xmlns:c16="http://schemas.microsoft.com/office/drawing/2014/chart" uri="{C3380CC4-5D6E-409C-BE32-E72D297353CC}">
              <c16:uniqueId val="{00000007-0389-462B-99E5-5CE0E8A3929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c:v>
                </c:pt>
                <c:pt idx="2">
                  <c:v>#N/A</c:v>
                </c:pt>
                <c:pt idx="3">
                  <c:v>#N/A</c:v>
                </c:pt>
                <c:pt idx="4">
                  <c:v>97</c:v>
                </c:pt>
                <c:pt idx="5">
                  <c:v>#N/A</c:v>
                </c:pt>
                <c:pt idx="6">
                  <c:v>#N/A</c:v>
                </c:pt>
                <c:pt idx="7">
                  <c:v>300</c:v>
                </c:pt>
                <c:pt idx="8">
                  <c:v>#N/A</c:v>
                </c:pt>
                <c:pt idx="9">
                  <c:v>#N/A</c:v>
                </c:pt>
                <c:pt idx="10">
                  <c:v>414</c:v>
                </c:pt>
                <c:pt idx="11">
                  <c:v>#N/A</c:v>
                </c:pt>
                <c:pt idx="12">
                  <c:v>#N/A</c:v>
                </c:pt>
                <c:pt idx="13">
                  <c:v>440</c:v>
                </c:pt>
                <c:pt idx="14">
                  <c:v>#N/A</c:v>
                </c:pt>
              </c:numCache>
            </c:numRef>
          </c:val>
          <c:smooth val="0"/>
          <c:extLst>
            <c:ext xmlns:c16="http://schemas.microsoft.com/office/drawing/2014/chart" uri="{C3380CC4-5D6E-409C-BE32-E72D297353CC}">
              <c16:uniqueId val="{00000008-0389-462B-99E5-5CE0E8A3929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9148</c:v>
                </c:pt>
                <c:pt idx="5">
                  <c:v>8768</c:v>
                </c:pt>
                <c:pt idx="8">
                  <c:v>8294</c:v>
                </c:pt>
                <c:pt idx="11">
                  <c:v>8011</c:v>
                </c:pt>
                <c:pt idx="14">
                  <c:v>7845</c:v>
                </c:pt>
              </c:numCache>
            </c:numRef>
          </c:val>
          <c:extLst>
            <c:ext xmlns:c16="http://schemas.microsoft.com/office/drawing/2014/chart" uri="{C3380CC4-5D6E-409C-BE32-E72D297353CC}">
              <c16:uniqueId val="{00000000-73CF-489C-AB06-2B985087542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5146</c:v>
                </c:pt>
                <c:pt idx="5">
                  <c:v>3698</c:v>
                </c:pt>
                <c:pt idx="8">
                  <c:v>3718</c:v>
                </c:pt>
                <c:pt idx="11">
                  <c:v>4090</c:v>
                </c:pt>
                <c:pt idx="14">
                  <c:v>4417</c:v>
                </c:pt>
              </c:numCache>
            </c:numRef>
          </c:val>
          <c:extLst>
            <c:ext xmlns:c16="http://schemas.microsoft.com/office/drawing/2014/chart" uri="{C3380CC4-5D6E-409C-BE32-E72D297353CC}">
              <c16:uniqueId val="{00000001-73CF-489C-AB06-2B985087542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3404</c:v>
                </c:pt>
                <c:pt idx="5">
                  <c:v>3183</c:v>
                </c:pt>
                <c:pt idx="8">
                  <c:v>3011</c:v>
                </c:pt>
                <c:pt idx="11">
                  <c:v>2629</c:v>
                </c:pt>
                <c:pt idx="14">
                  <c:v>2406</c:v>
                </c:pt>
              </c:numCache>
            </c:numRef>
          </c:val>
          <c:extLst>
            <c:ext xmlns:c16="http://schemas.microsoft.com/office/drawing/2014/chart" uri="{C3380CC4-5D6E-409C-BE32-E72D297353CC}">
              <c16:uniqueId val="{00000002-73CF-489C-AB06-2B985087542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3CF-489C-AB06-2B985087542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3CF-489C-AB06-2B985087542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170</c:v>
                </c:pt>
                <c:pt idx="3">
                  <c:v>170</c:v>
                </c:pt>
                <c:pt idx="6">
                  <c:v>203</c:v>
                </c:pt>
                <c:pt idx="9">
                  <c:v>181</c:v>
                </c:pt>
                <c:pt idx="12">
                  <c:v>194</c:v>
                </c:pt>
              </c:numCache>
            </c:numRef>
          </c:val>
          <c:extLst>
            <c:ext xmlns:c16="http://schemas.microsoft.com/office/drawing/2014/chart" uri="{C3380CC4-5D6E-409C-BE32-E72D297353CC}">
              <c16:uniqueId val="{00000005-73CF-489C-AB06-2B985087542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1488</c:v>
                </c:pt>
                <c:pt idx="3">
                  <c:v>1465</c:v>
                </c:pt>
                <c:pt idx="6">
                  <c:v>1469</c:v>
                </c:pt>
                <c:pt idx="9">
                  <c:v>1388</c:v>
                </c:pt>
                <c:pt idx="12">
                  <c:v>1386</c:v>
                </c:pt>
              </c:numCache>
            </c:numRef>
          </c:val>
          <c:extLst>
            <c:ext xmlns:c16="http://schemas.microsoft.com/office/drawing/2014/chart" uri="{C3380CC4-5D6E-409C-BE32-E72D297353CC}">
              <c16:uniqueId val="{00000006-73CF-489C-AB06-2B985087542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1616</c:v>
                </c:pt>
                <c:pt idx="3">
                  <c:v>1625</c:v>
                </c:pt>
                <c:pt idx="6">
                  <c:v>1597</c:v>
                </c:pt>
                <c:pt idx="9">
                  <c:v>1489</c:v>
                </c:pt>
                <c:pt idx="12">
                  <c:v>1366</c:v>
                </c:pt>
              </c:numCache>
            </c:numRef>
          </c:val>
          <c:extLst>
            <c:ext xmlns:c16="http://schemas.microsoft.com/office/drawing/2014/chart" uri="{C3380CC4-5D6E-409C-BE32-E72D297353CC}">
              <c16:uniqueId val="{00000007-73CF-489C-AB06-2B985087542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5198</c:v>
                </c:pt>
                <c:pt idx="3">
                  <c:v>3699</c:v>
                </c:pt>
                <c:pt idx="6">
                  <c:v>3718</c:v>
                </c:pt>
                <c:pt idx="9">
                  <c:v>4107</c:v>
                </c:pt>
                <c:pt idx="12">
                  <c:v>4440</c:v>
                </c:pt>
              </c:numCache>
            </c:numRef>
          </c:val>
          <c:extLst>
            <c:ext xmlns:c16="http://schemas.microsoft.com/office/drawing/2014/chart" uri="{C3380CC4-5D6E-409C-BE32-E72D297353CC}">
              <c16:uniqueId val="{00000008-73CF-489C-AB06-2B985087542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915</c:v>
                </c:pt>
                <c:pt idx="3">
                  <c:v>888</c:v>
                </c:pt>
                <c:pt idx="6">
                  <c:v>823</c:v>
                </c:pt>
                <c:pt idx="9">
                  <c:v>693</c:v>
                </c:pt>
                <c:pt idx="12">
                  <c:v>559</c:v>
                </c:pt>
              </c:numCache>
            </c:numRef>
          </c:val>
          <c:extLst>
            <c:ext xmlns:c16="http://schemas.microsoft.com/office/drawing/2014/chart" uri="{C3380CC4-5D6E-409C-BE32-E72D297353CC}">
              <c16:uniqueId val="{00000009-73CF-489C-AB06-2B985087542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9936</c:v>
                </c:pt>
                <c:pt idx="3">
                  <c:v>9580</c:v>
                </c:pt>
                <c:pt idx="6">
                  <c:v>9132</c:v>
                </c:pt>
                <c:pt idx="9">
                  <c:v>9578</c:v>
                </c:pt>
                <c:pt idx="12">
                  <c:v>10247</c:v>
                </c:pt>
              </c:numCache>
            </c:numRef>
          </c:val>
          <c:extLst>
            <c:ext xmlns:c16="http://schemas.microsoft.com/office/drawing/2014/chart" uri="{C3380CC4-5D6E-409C-BE32-E72D297353CC}">
              <c16:uniqueId val="{0000000A-73CF-489C-AB06-2B985087542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1626</c:v>
                </c:pt>
                <c:pt idx="2">
                  <c:v>#N/A</c:v>
                </c:pt>
                <c:pt idx="3">
                  <c:v>#N/A</c:v>
                </c:pt>
                <c:pt idx="4">
                  <c:v>1778</c:v>
                </c:pt>
                <c:pt idx="5">
                  <c:v>#N/A</c:v>
                </c:pt>
                <c:pt idx="6">
                  <c:v>#N/A</c:v>
                </c:pt>
                <c:pt idx="7">
                  <c:v>1920</c:v>
                </c:pt>
                <c:pt idx="8">
                  <c:v>#N/A</c:v>
                </c:pt>
                <c:pt idx="9">
                  <c:v>#N/A</c:v>
                </c:pt>
                <c:pt idx="10">
                  <c:v>2708</c:v>
                </c:pt>
                <c:pt idx="11">
                  <c:v>#N/A</c:v>
                </c:pt>
                <c:pt idx="12">
                  <c:v>#N/A</c:v>
                </c:pt>
                <c:pt idx="13">
                  <c:v>3524</c:v>
                </c:pt>
                <c:pt idx="14">
                  <c:v>#N/A</c:v>
                </c:pt>
              </c:numCache>
            </c:numRef>
          </c:val>
          <c:smooth val="0"/>
          <c:extLst>
            <c:ext xmlns:c16="http://schemas.microsoft.com/office/drawing/2014/chart" uri="{C3380CC4-5D6E-409C-BE32-E72D297353CC}">
              <c16:uniqueId val="{0000000B-73CF-489C-AB06-2B985087542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1809</c:v>
                </c:pt>
                <c:pt idx="1">
                  <c:v>1619</c:v>
                </c:pt>
                <c:pt idx="2">
                  <c:v>1676</c:v>
                </c:pt>
              </c:numCache>
            </c:numRef>
          </c:val>
          <c:extLst>
            <c:ext xmlns:c16="http://schemas.microsoft.com/office/drawing/2014/chart" uri="{C3380CC4-5D6E-409C-BE32-E72D297353CC}">
              <c16:uniqueId val="{00000000-211D-4AD8-A5F9-3755BAD6106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211D-4AD8-A5F9-3755BAD6106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576</c:v>
                </c:pt>
                <c:pt idx="1">
                  <c:v>437</c:v>
                </c:pt>
                <c:pt idx="2">
                  <c:v>214</c:v>
                </c:pt>
              </c:numCache>
            </c:numRef>
          </c:val>
          <c:extLst>
            <c:ext xmlns:c16="http://schemas.microsoft.com/office/drawing/2014/chart" uri="{C3380CC4-5D6E-409C-BE32-E72D297353CC}">
              <c16:uniqueId val="{00000002-211D-4AD8-A5F9-3755BAD6106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{8E58BDE6-3401-48D2-98AD-0581207FB3B2}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64E-4909-9B66-986634642B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{7616FFD7-5E79-4CAE-A20F-71C401616878}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4E-4909-9B66-986634642B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{92C1842D-9D22-4143-8B6B-460631BAD678}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4E-4909-9B66-986634642B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{813EC0DE-C3E6-4151-9987-25A8BC948BB6}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4E-4909-9B66-986634642B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{7962833A-BF88-4737-8601-0FFCFB8E8D48}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4E-4909-9B66-986634642B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{C4790981-C9E8-4C17-91F8-BDF63D78EAE9}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64E-4909-9B66-986634642B0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{65CE8A5D-B90E-4A8F-AC6F-0229BAAF3543}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64E-4909-9B66-986634642B0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{4BAD9716-2D36-40EF-9836-367523BE26DE}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64E-4909-9B66-986634642B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{87343DF1-6E59-4F88-9B63-AD668E592030}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64E-4909-9B66-986634642B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64.8</c:v>
                </c:pt>
                <c:pt idx="8">
                  <c:v>66.2</c:v>
                </c:pt>
                <c:pt idx="16">
                  <c:v>67.599999999999994</c:v>
                </c:pt>
                <c:pt idx="24">
                  <c:v>67.8</c:v>
                </c:pt>
                <c:pt idx="32">
                  <c:v>67.5</c:v>
                </c:pt>
              </c:numCache>
            </c:numRef>
          </c:xVal>
          <c:yVal>
            <c:numRef>
              <c:f>公会計指標分析・財政指標組合せ分析表!$BP$51:$DC$51</c:f>
              <c:numCache>
                <c:formatCode>#,##0.0;"▲ "#,##0.0</c:formatCode>
                <c:ptCount val="40"/>
                <c:pt idx="0">
                  <c:v>18.600000000000001</c:v>
                </c:pt>
                <c:pt idx="8">
                  <c:v>19.899999999999999</c:v>
                </c:pt>
                <c:pt idx="16">
                  <c:v>21.8</c:v>
                </c:pt>
                <c:pt idx="24">
                  <c:v>28.8</c:v>
                </c:pt>
                <c:pt idx="32">
                  <c:v>37.1</c:v>
                </c:pt>
              </c:numCache>
            </c:numRef>
          </c:yVal>
          <c:smooth val="0"/>
          <c:extLst>
            <c:ext xmlns:c16="http://schemas.microsoft.com/office/drawing/2014/chart" uri="{C3380CC4-5D6E-409C-BE32-E72D297353CC}">
              <c16:uniqueId val="{00000009-964E-4909-9B66-986634642B0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{29194A6F-D4FF-49CF-B4DD-9319917D4E59}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64E-4909-9B66-986634642B0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{A717A5FC-9A0A-424A-846C-EC98BD42CD45}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4E-4909-9B66-986634642B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{96BBC344-E957-4E59-A73A-2D01FE504158}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4E-4909-9B66-986634642B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{B452D24B-D276-4076-8C02-568CC00D8ACE}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4E-4909-9B66-986634642B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{20485254-90DE-40A5-8D90-238F467F15C8}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4E-4909-9B66-986634642B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{4A443BA1-207F-4B47-9077-A4364D47CEFA}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64E-4909-9B66-986634642B0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{83751B31-E34E-45A0-A125-B30FCEE6046C}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64E-4909-9B66-986634642B0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{59AF7D63-1E04-46C1-AC0A-FAE4EB688179}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64E-4909-9B66-986634642B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{A7AE0E45-70FC-402C-9E84-3605E8BAFBFF}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64E-4909-9B66-986634642B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64E-4909-9B66-986634642B05}"/>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{AA892C03-1A33-4465-87F3-FFEEBBAEFABF}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C5-4BAA-A000-20847B5BBB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{D74CD5B7-E0E9-44E8-B303-61417CF514DA}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C5-4BAA-A000-20847B5BBB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{D4509357-607F-41ED-B7E8-717C304EAE59}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C5-4BAA-A000-20847B5BBB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{037ECDBE-D7DE-4DFA-BDD6-7FC560F95A4B}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C5-4BAA-A000-20847B5BBB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{99846E5C-695B-4F01-8F88-65FF3AB8E856}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C5-4BAA-A000-20847B5BBB0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{760A06C9-35A8-4119-845E-1E378FB3C159}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C5-4BAA-A000-20847B5BBB0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{46AE8FE4-5B5A-4F3D-8119-E120B2FEFCFD}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C5-4BAA-A000-20847B5BBB0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{B3C4B4D5-F99E-44DC-AF31-C6D585B1EBAC}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C5-4BAA-A000-20847B5BBB0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{C01552AA-A89B-4E2A-8652-9DC92EADF93A}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C5-4BAA-A000-20847B5BBB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-0.1</c:v>
                </c:pt>
                <c:pt idx="8">
                  <c:v>0.4</c:v>
                </c:pt>
                <c:pt idx="16">
                  <c:v>1.6</c:v>
                </c:pt>
                <c:pt idx="24">
                  <c:v>2.9</c:v>
                </c:pt>
                <c:pt idx="32">
                  <c:v>4.0999999999999996</c:v>
                </c:pt>
              </c:numCache>
            </c:numRef>
          </c:xVal>
          <c:yVal>
            <c:numRef>
              <c:f>公会計指標分析・財政指標組合せ分析表!$BP$73:$DC$73</c:f>
              <c:numCache>
                <c:formatCode>#,##0.0;"▲ "#,##0.0</c:formatCode>
                <c:ptCount val="40"/>
                <c:pt idx="0">
                  <c:v>18.600000000000001</c:v>
                </c:pt>
                <c:pt idx="8">
                  <c:v>19.899999999999999</c:v>
                </c:pt>
                <c:pt idx="16">
                  <c:v>21.8</c:v>
                </c:pt>
                <c:pt idx="24">
                  <c:v>28.8</c:v>
                </c:pt>
                <c:pt idx="32">
                  <c:v>37.1</c:v>
                </c:pt>
              </c:numCache>
            </c:numRef>
          </c:yVal>
          <c:smooth val="0"/>
          <c:extLst>
            <c:ext xmlns:c16="http://schemas.microsoft.com/office/drawing/2014/chart" uri="{C3380CC4-5D6E-409C-BE32-E72D297353CC}">
              <c16:uniqueId val="{00000009-B3C5-4BAA-A000-20847B5BBB0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{E1E130BD-BAD6-4DC1-8C9E-D400747FAE4A}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C5-4BAA-A000-20847B5BBB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{6B896B8A-EF15-44EB-BDF5-AF4A47ABE2F3}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C5-4BAA-A000-20847B5BBB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{2EF42C0C-8434-4D10-8AD0-13A5A211CDCC}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C5-4BAA-A000-20847B5BBB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{9BA7E851-6106-4500-B607-0AF7E03D8F6E}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C5-4BAA-A000-20847B5BBB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{81B2A2D3-1917-4208-8CCE-92C6E6AF2955}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C5-4BAA-A000-20847B5BBB0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{BCD1A961-9219-4E2C-8F82-C0965A9DA881}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C5-4BAA-A000-20847B5BBB03}"/>
                </c:ext>
              </c:extLst>
            </c:dLbl>
            <c:dLbl>
              <c:idx val="16"/>
              <c:layout>
                <c:manualLayout>
                  <c:x val="0"/>
                  <c:y val="1.947641185363177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{7C82FFB0-A644-4A3D-A3AA-D89522432D73}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C5-4BAA-A000-20847B5BBB03}"/>
                </c:ext>
              </c:extLst>
            </c:dLbl>
            <c:dLbl>
              <c:idx val="24"/>
              <c:layout>
                <c:manualLayout>
                  <c:x val="0"/>
                  <c:y val="-5.1018660777707074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{B55FA26A-45BE-445E-B8D4-065CE3B8310D}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C5-4BAA-A000-20847B5BBB03}"/>
                </c:ext>
              </c:extLst>
            </c:dLbl>
            <c:dLbl>
              <c:idx val="32"/>
              <c:layout>
                <c:manualLayout>
                  <c:x val="0"/>
                  <c:y val="-1.437471701964577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{631CAF46-287F-4988-AE0B-96D6878A4B04}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C5-4BAA-A000-20847B5BBB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3C5-4BAA-A000-20847B5BBB03}"/>
            </c:ext>
          </c:extLst>
        </c:ser>
        <c:dLbls>
          <c:showLegendKey val="0"/>
          <c:showVal val="1"/>
          <c:showCatName val="0"/>
          <c:showSerName val="0"/>
          <c:showPercent val="0"/>
          <c:showBubbleSize val="0"/>
        </c:dLbls>
        <c:axId val="84219776"/>
        <c:axId val="84234240"/>
      </c:scatterChart>
      <c:valAx>
        <c:axId val="84219776"/>
        <c:scaling>
          <c:orientation val="maxMin"/>
          <c:max val="10"/>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49,041
44,421
13.11
21,082,912
20,254,020
748,875
10,330,030
10,044,114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平成２１年度まで毎年上昇していたが、リーマンショック等に伴う景気低迷の影響を受け、低下傾向に転じた。しかし、平成２６年度以降、税収の回復により上昇傾向にあり、類似団体平均を大きく上回る１前後の数値となっている。</a:t>
          </a:r>
          <a:endParaRPr lang="ja-JP" altLang="ja-JP" sz="1000">
            <a:effectLst/>
          </a:endParaRPr>
        </a:p>
        <a:p>
          <a:r>
            <a:rPr kumimoji="1" lang="ja-JP" altLang="ja-JP" sz="800">
              <a:solidFill>
                <a:schemeClr val="dk1"/>
              </a:solidFill>
              <a:effectLst/>
              <a:latin typeface="+mn-lt"/>
              <a:ea typeface="+mn-ea"/>
              <a:cs typeface="+mn-cs"/>
            </a:rPr>
            <a:t>　先行き不透明な現行下の社会情勢では、今後の予測が難しく、引き続き、行政の効率化を務めることにより、財政の健全化を推進する。</a:t>
          </a:r>
          <a:endParaRPr lang="ja-JP" altLang="ja-JP" sz="10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35</xdr:row>
      <xdr:rowOff>139700</xdr:rowOff>
    </xdr:from>
    <xdr:to>
      <xdr:col>23</xdr:col>
      <xdr:colOff>133350</xdr:colOff>
      <xdr:row>35</xdr:row>
      <xdr:rowOff>159808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1404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35</xdr:row>
      <xdr:rowOff>159808</xdr:rowOff>
    </xdr:from>
    <xdr:to>
      <xdr:col>19</xdr:col>
      <xdr:colOff>133350</xdr:colOff>
      <xdr:row>36</xdr:row>
      <xdr:rowOff>8467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1605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35</xdr:row>
      <xdr:rowOff>139700</xdr:rowOff>
    </xdr:from>
    <xdr:to>
      <xdr:col>15</xdr:col>
      <xdr:colOff>82550</xdr:colOff>
      <xdr:row>36</xdr:row>
      <xdr:rowOff>8467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1404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139700</xdr:rowOff>
    </xdr:from>
    <xdr:to>
      <xdr:col>11</xdr:col>
      <xdr:colOff>31750</xdr:colOff>
      <xdr:row>35</xdr:row>
      <xdr:rowOff>139700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140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88900</xdr:rowOff>
    </xdr:from>
    <xdr:to>
      <xdr:col>23</xdr:col>
      <xdr:colOff>184150</xdr:colOff>
      <xdr:row>36</xdr:row>
      <xdr:rowOff>19050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10177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01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35</xdr:row>
      <xdr:rowOff>109008</xdr:rowOff>
    </xdr:from>
    <xdr:to>
      <xdr:col>19</xdr:col>
      <xdr:colOff>184150</xdr:colOff>
      <xdr:row>36</xdr:row>
      <xdr:rowOff>39158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10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49335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5878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35</xdr:row>
      <xdr:rowOff>129117</xdr:rowOff>
    </xdr:from>
    <xdr:to>
      <xdr:col>15</xdr:col>
      <xdr:colOff>133350</xdr:colOff>
      <xdr:row>36</xdr:row>
      <xdr:rowOff>59267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69444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88900</xdr:rowOff>
    </xdr:from>
    <xdr:to>
      <xdr:col>11</xdr:col>
      <xdr:colOff>82550</xdr:colOff>
      <xdr:row>36</xdr:row>
      <xdr:rowOff>19050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29227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88900</xdr:rowOff>
    </xdr:from>
    <xdr:to>
      <xdr:col>7</xdr:col>
      <xdr:colOff>31750</xdr:colOff>
      <xdr:row>36</xdr:row>
      <xdr:rowOff>19050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29227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solidFill>
                <a:schemeClr val="dk1"/>
              </a:solidFill>
              <a:effectLst/>
              <a:latin typeface="+mn-lt"/>
              <a:ea typeface="+mn-ea"/>
              <a:cs typeface="+mn-cs"/>
            </a:rPr>
            <a:t>　経常経費充当一般財源等は人件費が</a:t>
          </a:r>
          <a:r>
            <a:rPr kumimoji="1" lang="en-US" altLang="ja-JP" sz="800">
              <a:solidFill>
                <a:schemeClr val="dk1"/>
              </a:solidFill>
              <a:effectLst/>
              <a:latin typeface="+mn-lt"/>
              <a:ea typeface="+mn-ea"/>
              <a:cs typeface="+mn-cs"/>
            </a:rPr>
            <a:t>130,006</a:t>
          </a:r>
          <a:r>
            <a:rPr kumimoji="1" lang="ja-JP" altLang="en-US" sz="800">
              <a:solidFill>
                <a:schemeClr val="dk1"/>
              </a:solidFill>
              <a:effectLst/>
              <a:latin typeface="+mn-lt"/>
              <a:ea typeface="+mn-ea"/>
              <a:cs typeface="+mn-cs"/>
            </a:rPr>
            <a:t>千円増加（</a:t>
          </a:r>
          <a:r>
            <a:rPr kumimoji="1" lang="en-US" altLang="ja-JP" sz="800">
              <a:solidFill>
                <a:schemeClr val="dk1"/>
              </a:solidFill>
              <a:effectLst/>
              <a:latin typeface="+mn-lt"/>
              <a:ea typeface="+mn-ea"/>
              <a:cs typeface="+mn-cs"/>
            </a:rPr>
            <a:t>+7.4</a:t>
          </a:r>
          <a:r>
            <a:rPr kumimoji="1" lang="ja-JP" altLang="en-US" sz="800">
              <a:solidFill>
                <a:schemeClr val="dk1"/>
              </a:solidFill>
              <a:effectLst/>
              <a:latin typeface="+mn-lt"/>
              <a:ea typeface="+mn-ea"/>
              <a:cs typeface="+mn-cs"/>
            </a:rPr>
            <a:t>％）しており会計年度任用職員の勤勉手当や支給率の変更等による増加。また、原油価格・物価高騰の影響もあり、物件費についても高止まりしており、経常経費充当一般財源等は右肩上がりで増加している。しかし、地方税にて</a:t>
          </a:r>
          <a:r>
            <a:rPr kumimoji="1" lang="en-US" altLang="ja-JP" sz="800">
              <a:solidFill>
                <a:schemeClr val="dk1"/>
              </a:solidFill>
              <a:effectLst/>
              <a:latin typeface="+mn-lt"/>
              <a:ea typeface="+mn-ea"/>
              <a:cs typeface="+mn-cs"/>
            </a:rPr>
            <a:t>613,584</a:t>
          </a:r>
          <a:r>
            <a:rPr kumimoji="1" lang="ja-JP" altLang="en-US" sz="800">
              <a:solidFill>
                <a:schemeClr val="dk1"/>
              </a:solidFill>
              <a:effectLst/>
              <a:latin typeface="+mn-lt"/>
              <a:ea typeface="+mn-ea"/>
              <a:cs typeface="+mn-cs"/>
            </a:rPr>
            <a:t>千円の増加（</a:t>
          </a:r>
          <a:r>
            <a:rPr kumimoji="1" lang="en-US" altLang="ja-JP" sz="800">
              <a:solidFill>
                <a:schemeClr val="dk1"/>
              </a:solidFill>
              <a:effectLst/>
              <a:latin typeface="+mn-lt"/>
              <a:ea typeface="+mn-ea"/>
              <a:cs typeface="+mn-cs"/>
            </a:rPr>
            <a:t>+7.2</a:t>
          </a:r>
          <a:r>
            <a:rPr kumimoji="1" lang="ja-JP" altLang="en-US" sz="800">
              <a:solidFill>
                <a:schemeClr val="dk1"/>
              </a:solidFill>
              <a:effectLst/>
              <a:latin typeface="+mn-lt"/>
              <a:ea typeface="+mn-ea"/>
              <a:cs typeface="+mn-cs"/>
            </a:rPr>
            <a:t>％）していることが要因として前年度から比率が低下したと考えられる。</a:t>
          </a:r>
          <a:r>
            <a:rPr kumimoji="1" lang="en-US" altLang="ja-JP" sz="800">
              <a:solidFill>
                <a:schemeClr val="dk1"/>
              </a:solidFill>
              <a:effectLst/>
              <a:latin typeface="+mn-lt"/>
              <a:ea typeface="+mn-ea"/>
              <a:cs typeface="+mn-cs"/>
            </a:rPr>
            <a:t>R4</a:t>
          </a:r>
          <a:r>
            <a:rPr kumimoji="1" lang="ja-JP" altLang="en-US" sz="800">
              <a:solidFill>
                <a:schemeClr val="dk1"/>
              </a:solidFill>
              <a:effectLst/>
              <a:latin typeface="+mn-lt"/>
              <a:ea typeface="+mn-ea"/>
              <a:cs typeface="+mn-cs"/>
            </a:rPr>
            <a:t>から</a:t>
          </a:r>
          <a:r>
            <a:rPr kumimoji="1" lang="en-US" altLang="ja-JP" sz="800">
              <a:solidFill>
                <a:schemeClr val="dk1"/>
              </a:solidFill>
              <a:effectLst/>
              <a:latin typeface="+mn-lt"/>
              <a:ea typeface="+mn-ea"/>
              <a:cs typeface="+mn-cs"/>
            </a:rPr>
            <a:t>R5</a:t>
          </a:r>
          <a:r>
            <a:rPr kumimoji="1" lang="ja-JP" altLang="en-US" sz="800">
              <a:solidFill>
                <a:schemeClr val="dk1"/>
              </a:solidFill>
              <a:effectLst/>
              <a:latin typeface="+mn-lt"/>
              <a:ea typeface="+mn-ea"/>
              <a:cs typeface="+mn-cs"/>
            </a:rPr>
            <a:t>の地方税における経常一般財源の増加が</a:t>
          </a:r>
          <a:r>
            <a:rPr kumimoji="1" lang="en-US" altLang="ja-JP" sz="800">
              <a:solidFill>
                <a:schemeClr val="dk1"/>
              </a:solidFill>
              <a:effectLst/>
              <a:latin typeface="+mn-lt"/>
              <a:ea typeface="+mn-ea"/>
              <a:cs typeface="+mn-cs"/>
            </a:rPr>
            <a:t>4,247</a:t>
          </a:r>
          <a:r>
            <a:rPr kumimoji="1" lang="ja-JP" altLang="en-US" sz="800">
              <a:solidFill>
                <a:schemeClr val="dk1"/>
              </a:solidFill>
              <a:effectLst/>
              <a:latin typeface="+mn-lt"/>
              <a:ea typeface="+mn-ea"/>
              <a:cs typeface="+mn-cs"/>
            </a:rPr>
            <a:t>千円（</a:t>
          </a:r>
          <a:r>
            <a:rPr kumimoji="1" lang="en-US" altLang="ja-JP" sz="800">
              <a:solidFill>
                <a:schemeClr val="dk1"/>
              </a:solidFill>
              <a:effectLst/>
              <a:latin typeface="+mn-lt"/>
              <a:ea typeface="+mn-ea"/>
              <a:cs typeface="+mn-cs"/>
            </a:rPr>
            <a:t>+0.05</a:t>
          </a:r>
          <a:r>
            <a:rPr kumimoji="1" lang="ja-JP" altLang="en-US"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であったことをふまえると地方税の増加が経常収支比率に大きく影響したことが考えられる。</a:t>
          </a:r>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　</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今後の経常収支比率については経済の動向により法人税割等の税収や地方消費税交付金が減少となった場合、悪化することも見込まれるため依存財源等に頼らず自主財源を増やす、もしくは歳出における経常一般財源の削減を工夫する必要があると考える。</a:t>
          </a:r>
          <a:endParaRPr kumimoji="1" lang="en-US" altLang="ja-JP" sz="800">
            <a:solidFill>
              <a:schemeClr val="dk1"/>
            </a:solidFill>
            <a:effectLst/>
            <a:latin typeface="+mn-lt"/>
            <a:ea typeface="+mn-ea"/>
            <a:cs typeface="+mn-cs"/>
          </a:endParaRPr>
        </a:p>
        <a:p>
          <a:endParaRPr kumimoji="1" lang="en-US" altLang="ja-JP" sz="8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98213</xdr:rowOff>
    </xdr:from>
    <xdr:to>
      <xdr:col>23</xdr:col>
      <xdr:colOff>133350</xdr:colOff>
      <xdr:row>66</xdr:row>
      <xdr:rowOff>90594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899563"/>
          <a:ext cx="838200" cy="5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44873</xdr:rowOff>
    </xdr:from>
    <xdr:to>
      <xdr:col>19</xdr:col>
      <xdr:colOff>133350</xdr:colOff>
      <xdr:row>66</xdr:row>
      <xdr:rowOff>90594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189123"/>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119804</xdr:rowOff>
    </xdr:from>
    <xdr:to>
      <xdr:col>15</xdr:col>
      <xdr:colOff>82550</xdr:colOff>
      <xdr:row>65</xdr:row>
      <xdr:rowOff>44873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092604"/>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124883</xdr:rowOff>
    </xdr:from>
    <xdr:to>
      <xdr:col>11</xdr:col>
      <xdr:colOff>31750</xdr:colOff>
      <xdr:row>64</xdr:row>
      <xdr:rowOff>119804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754783"/>
          <a:ext cx="889000" cy="3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47413</xdr:rowOff>
    </xdr:from>
    <xdr:to>
      <xdr:col>23</xdr:col>
      <xdr:colOff>184150</xdr:colOff>
      <xdr:row>63</xdr:row>
      <xdr:rowOff>149013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63940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39794</xdr:rowOff>
    </xdr:from>
    <xdr:to>
      <xdr:col>19</xdr:col>
      <xdr:colOff>184150</xdr:colOff>
      <xdr:row>66</xdr:row>
      <xdr:rowOff>141394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126171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44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165523</xdr:rowOff>
    </xdr:from>
    <xdr:to>
      <xdr:col>15</xdr:col>
      <xdr:colOff>133350</xdr:colOff>
      <xdr:row>65</xdr:row>
      <xdr:rowOff>95673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80450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69004</xdr:rowOff>
    </xdr:from>
    <xdr:to>
      <xdr:col>11</xdr:col>
      <xdr:colOff>82550</xdr:colOff>
      <xdr:row>64</xdr:row>
      <xdr:rowOff>170604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155381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12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74083</xdr:rowOff>
    </xdr:from>
    <xdr:to>
      <xdr:col>7</xdr:col>
      <xdr:colOff>31750</xdr:colOff>
      <xdr:row>63</xdr:row>
      <xdr:rowOff>4233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14410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昨年度と比較して減少した。類似団体と比較して低くなっているのは、財源に比較的余裕のある時期から「組織構造改革」や「アウトソーシング戦略」により民間委託・指定管理者制度などを導入し、人件費削減に着手した結果である。</a:t>
          </a:r>
          <a:endParaRPr lang="ja-JP" altLang="ja-JP" sz="1000">
            <a:effectLst/>
          </a:endParaRPr>
        </a:p>
        <a:p>
          <a:r>
            <a:rPr kumimoji="1" lang="ja-JP" altLang="ja-JP" sz="800">
              <a:solidFill>
                <a:schemeClr val="dk1"/>
              </a:solidFill>
              <a:effectLst/>
              <a:latin typeface="+mn-lt"/>
              <a:ea typeface="+mn-ea"/>
              <a:cs typeface="+mn-cs"/>
            </a:rPr>
            <a:t>　物件費等について、</a:t>
          </a:r>
          <a:r>
            <a:rPr kumimoji="1" lang="en-US" altLang="ja-JP" sz="800">
              <a:solidFill>
                <a:schemeClr val="dk1"/>
              </a:solidFill>
              <a:effectLst/>
              <a:latin typeface="+mn-lt"/>
              <a:ea typeface="+mn-ea"/>
              <a:cs typeface="+mn-cs"/>
            </a:rPr>
            <a:t>DX</a:t>
          </a:r>
          <a:r>
            <a:rPr kumimoji="1" lang="ja-JP" altLang="ja-JP" sz="800">
              <a:solidFill>
                <a:schemeClr val="dk1"/>
              </a:solidFill>
              <a:effectLst/>
              <a:latin typeface="+mn-lt"/>
              <a:ea typeface="+mn-ea"/>
              <a:cs typeface="+mn-cs"/>
            </a:rPr>
            <a:t>の推進による委託効果の検証、見直し等により可能な限り歳出削減に取り組み、全体としては歳出を抑制できているが、委託事業が増加傾向にあることを踏まえ、今後も更なるコスト削減を図っていく。</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48580</xdr:rowOff>
    </xdr:from>
    <xdr:to>
      <xdr:col>23</xdr:col>
      <xdr:colOff>133350</xdr:colOff>
      <xdr:row>81</xdr:row>
      <xdr:rowOff>80842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36030"/>
          <a:ext cx="838200" cy="3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48580</xdr:rowOff>
    </xdr:from>
    <xdr:to>
      <xdr:col>19</xdr:col>
      <xdr:colOff>133350</xdr:colOff>
      <xdr:row>81</xdr:row>
      <xdr:rowOff>53338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36030"/>
          <a:ext cx="889000" cy="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53338</xdr:rowOff>
    </xdr:from>
    <xdr:to>
      <xdr:col>15</xdr:col>
      <xdr:colOff>82550</xdr:colOff>
      <xdr:row>81</xdr:row>
      <xdr:rowOff>55128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3940788"/>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39154</xdr:rowOff>
    </xdr:from>
    <xdr:to>
      <xdr:col>11</xdr:col>
      <xdr:colOff>31750</xdr:colOff>
      <xdr:row>81</xdr:row>
      <xdr:rowOff>55128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26604"/>
          <a:ext cx="889000" cy="1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30042</xdr:rowOff>
    </xdr:from>
    <xdr:to>
      <xdr:col>23</xdr:col>
      <xdr:colOff>184150</xdr:colOff>
      <xdr:row>81</xdr:row>
      <xdr:rowOff>131642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1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122769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3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169230</xdr:rowOff>
    </xdr:from>
    <xdr:to>
      <xdr:col>19</xdr:col>
      <xdr:colOff>184150</xdr:colOff>
      <xdr:row>81</xdr:row>
      <xdr:rowOff>99380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109557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654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2538</xdr:rowOff>
    </xdr:from>
    <xdr:to>
      <xdr:col>15</xdr:col>
      <xdr:colOff>133350</xdr:colOff>
      <xdr:row>81</xdr:row>
      <xdr:rowOff>104138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8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114315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658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4328</xdr:rowOff>
    </xdr:from>
    <xdr:to>
      <xdr:col>11</xdr:col>
      <xdr:colOff>82550</xdr:colOff>
      <xdr:row>81</xdr:row>
      <xdr:rowOff>105928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9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116105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66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159804</xdr:rowOff>
    </xdr:from>
    <xdr:to>
      <xdr:col>7</xdr:col>
      <xdr:colOff>31750</xdr:colOff>
      <xdr:row>81</xdr:row>
      <xdr:rowOff>89954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7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100131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44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a:solidFill>
                <a:schemeClr val="dk1"/>
              </a:solidFill>
              <a:effectLst/>
              <a:latin typeface="+mn-lt"/>
              <a:ea typeface="+mn-ea"/>
              <a:cs typeface="+mn-cs"/>
            </a:rPr>
            <a:t>　昨年度と比較し、</a:t>
          </a:r>
          <a:r>
            <a:rPr kumimoji="1" lang="ja-JP" altLang="en-US" sz="800">
              <a:solidFill>
                <a:schemeClr val="dk1"/>
              </a:solidFill>
              <a:effectLst/>
              <a:latin typeface="+mn-lt"/>
              <a:ea typeface="+mn-ea"/>
              <a:cs typeface="+mn-cs"/>
            </a:rPr>
            <a:t>０</a:t>
          </a:r>
          <a:r>
            <a:rPr kumimoji="1" lang="ja-JP"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９</a:t>
          </a:r>
          <a:r>
            <a:rPr kumimoji="1" lang="ja-JP" altLang="ja-JP" sz="800">
              <a:solidFill>
                <a:schemeClr val="dk1"/>
              </a:solidFill>
              <a:effectLst/>
              <a:latin typeface="+mn-lt"/>
              <a:ea typeface="+mn-ea"/>
              <a:cs typeface="+mn-cs"/>
            </a:rPr>
            <a:t>ポイント</a:t>
          </a:r>
          <a:r>
            <a:rPr kumimoji="1" lang="ja-JP" altLang="en-US" sz="800">
              <a:solidFill>
                <a:schemeClr val="dk1"/>
              </a:solidFill>
              <a:effectLst/>
              <a:latin typeface="+mn-lt"/>
              <a:ea typeface="+mn-ea"/>
              <a:cs typeface="+mn-cs"/>
            </a:rPr>
            <a:t>増加</a:t>
          </a:r>
          <a:r>
            <a:rPr kumimoji="1" lang="ja-JP" altLang="ja-JP" sz="800">
              <a:solidFill>
                <a:schemeClr val="dk1"/>
              </a:solidFill>
              <a:effectLst/>
              <a:latin typeface="+mn-lt"/>
              <a:ea typeface="+mn-ea"/>
              <a:cs typeface="+mn-cs"/>
            </a:rPr>
            <a:t>し</a:t>
          </a:r>
          <a:r>
            <a:rPr kumimoji="1" lang="ja-JP" altLang="en-US"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類似団体内平均値となっている。</a:t>
          </a:r>
          <a:endParaRPr lang="ja-JP" altLang="ja-JP" sz="1000">
            <a:effectLst/>
          </a:endParaRPr>
        </a:p>
        <a:p>
          <a:pPr eaLnBrk="1" fontAlgn="auto" latinLnBrk="0" hangingPunct="1"/>
          <a:r>
            <a:rPr kumimoji="1" lang="ja-JP" altLang="ja-JP" sz="800">
              <a:solidFill>
                <a:schemeClr val="dk1"/>
              </a:solidFill>
              <a:effectLst/>
              <a:latin typeface="+mn-lt"/>
              <a:ea typeface="+mn-ea"/>
              <a:cs typeface="+mn-cs"/>
            </a:rPr>
            <a:t>　早期から各種手当の見直し・廃止も行っており、類似団体内平均を下回ることがで</a:t>
          </a:r>
          <a:r>
            <a:rPr kumimoji="1" lang="ja-JP" altLang="en-US" sz="800">
              <a:solidFill>
                <a:schemeClr val="dk1"/>
              </a:solidFill>
              <a:effectLst/>
              <a:latin typeface="+mn-lt"/>
              <a:ea typeface="+mn-ea"/>
              <a:cs typeface="+mn-cs"/>
            </a:rPr>
            <a:t>きるように</a:t>
          </a:r>
          <a:r>
            <a:rPr kumimoji="1" lang="ja-JP" altLang="ja-JP" sz="800">
              <a:solidFill>
                <a:schemeClr val="dk1"/>
              </a:solidFill>
              <a:effectLst/>
              <a:latin typeface="+mn-lt"/>
              <a:ea typeface="+mn-ea"/>
              <a:cs typeface="+mn-cs"/>
            </a:rPr>
            <a:t>、今後も給与の適正化に継続して努めていく。</a:t>
          </a:r>
          <a:endParaRPr lang="ja-JP" altLang="ja-JP" sz="10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117929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36057"/>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360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118836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4288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118836</xdr:rowOff>
    </xdr:from>
    <xdr:to>
      <xdr:col>68</xdr:col>
      <xdr:colOff>152400</xdr:colOff>
      <xdr:row>86</xdr:row>
      <xdr:rowOff>118836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635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昨年度から若干</a:t>
          </a:r>
          <a:r>
            <a:rPr kumimoji="1" lang="ja-JP" altLang="en-US" sz="800">
              <a:solidFill>
                <a:schemeClr val="dk1"/>
              </a:solidFill>
              <a:effectLst/>
              <a:latin typeface="+mn-lt"/>
              <a:ea typeface="+mn-ea"/>
              <a:cs typeface="+mn-cs"/>
            </a:rPr>
            <a:t>減少しており</a:t>
          </a:r>
          <a:r>
            <a:rPr kumimoji="1" lang="ja-JP" altLang="ja-JP" sz="800">
              <a:solidFill>
                <a:schemeClr val="dk1"/>
              </a:solidFill>
              <a:effectLst/>
              <a:latin typeface="+mn-lt"/>
              <a:ea typeface="+mn-ea"/>
              <a:cs typeface="+mn-cs"/>
            </a:rPr>
            <a:t>、引き続き、類似団体中で最も低い数値である。</a:t>
          </a:r>
          <a:endParaRPr lang="ja-JP" altLang="ja-JP" sz="1000">
            <a:effectLst/>
          </a:endParaRPr>
        </a:p>
        <a:p>
          <a:r>
            <a:rPr kumimoji="1" lang="ja-JP" altLang="ja-JP" sz="800">
              <a:solidFill>
                <a:schemeClr val="dk1"/>
              </a:solidFill>
              <a:effectLst/>
              <a:latin typeface="+mn-lt"/>
              <a:ea typeface="+mn-ea"/>
              <a:cs typeface="+mn-cs"/>
            </a:rPr>
            <a:t>　これは、定員適正化計画に基づく退職者一部不補充や平成</a:t>
          </a:r>
          <a:r>
            <a:rPr kumimoji="1" lang="en-US" altLang="ja-JP" sz="800">
              <a:solidFill>
                <a:schemeClr val="dk1"/>
              </a:solidFill>
              <a:effectLst/>
              <a:latin typeface="+mn-lt"/>
              <a:ea typeface="+mn-ea"/>
              <a:cs typeface="+mn-cs"/>
            </a:rPr>
            <a:t>16</a:t>
          </a:r>
          <a:r>
            <a:rPr kumimoji="1" lang="ja-JP" altLang="ja-JP" sz="800">
              <a:solidFill>
                <a:schemeClr val="dk1"/>
              </a:solidFill>
              <a:effectLst/>
              <a:latin typeface="+mn-lt"/>
              <a:ea typeface="+mn-ea"/>
              <a:cs typeface="+mn-cs"/>
            </a:rPr>
            <a:t>年度からの高浜市構造改革推進委員会報告書に基づく民間委託などを推進し、行政のスリム化を行った結果である。</a:t>
          </a:r>
          <a:endParaRPr lang="ja-JP" altLang="ja-JP" sz="1000">
            <a:effectLst/>
          </a:endParaRPr>
        </a:p>
        <a:p>
          <a:r>
            <a:rPr kumimoji="1" lang="ja-JP" altLang="ja-JP" sz="800">
              <a:solidFill>
                <a:schemeClr val="dk1"/>
              </a:solidFill>
              <a:effectLst/>
              <a:latin typeface="+mn-lt"/>
              <a:ea typeface="+mn-ea"/>
              <a:cs typeface="+mn-cs"/>
            </a:rPr>
            <a:t>　今後も引き続き、職員の適正配置や業務改善・民間委託などを推進し、より効率的な行政運営を行っていく。</a:t>
          </a:r>
          <a:endParaRPr lang="ja-JP" altLang="ja-JP" sz="10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42878</xdr:rowOff>
    </xdr:from>
    <xdr:to>
      <xdr:col>81</xdr:col>
      <xdr:colOff>44450</xdr:colOff>
      <xdr:row>59</xdr:row>
      <xdr:rowOff>44027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158428"/>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40580</xdr:rowOff>
    </xdr:from>
    <xdr:to>
      <xdr:col>77</xdr:col>
      <xdr:colOff>44450</xdr:colOff>
      <xdr:row>59</xdr:row>
      <xdr:rowOff>44027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15613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40580</xdr:rowOff>
    </xdr:from>
    <xdr:to>
      <xdr:col>72</xdr:col>
      <xdr:colOff>203200</xdr:colOff>
      <xdr:row>59</xdr:row>
      <xdr:rowOff>46325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156130"/>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46325</xdr:rowOff>
    </xdr:from>
    <xdr:to>
      <xdr:col>68</xdr:col>
      <xdr:colOff>152400</xdr:colOff>
      <xdr:row>59</xdr:row>
      <xdr:rowOff>48623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16187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163528</xdr:rowOff>
    </xdr:from>
    <xdr:to>
      <xdr:col>81</xdr:col>
      <xdr:colOff>95250</xdr:colOff>
      <xdr:row>59</xdr:row>
      <xdr:rowOff>93678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10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84805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164677</xdr:rowOff>
    </xdr:from>
    <xdr:to>
      <xdr:col>77</xdr:col>
      <xdr:colOff>95250</xdr:colOff>
      <xdr:row>59</xdr:row>
      <xdr:rowOff>94827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10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105004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7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161230</xdr:rowOff>
    </xdr:from>
    <xdr:to>
      <xdr:col>73</xdr:col>
      <xdr:colOff>44450</xdr:colOff>
      <xdr:row>59</xdr:row>
      <xdr:rowOff>91380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1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101557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87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166975</xdr:rowOff>
    </xdr:from>
    <xdr:to>
      <xdr:col>68</xdr:col>
      <xdr:colOff>203200</xdr:colOff>
      <xdr:row>59</xdr:row>
      <xdr:rowOff>97125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11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107302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7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169273</xdr:rowOff>
    </xdr:from>
    <xdr:to>
      <xdr:col>64</xdr:col>
      <xdr:colOff>152400</xdr:colOff>
      <xdr:row>59</xdr:row>
      <xdr:rowOff>99423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11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109600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88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　前年度比に対し１．２ポイント増加はしたが、引き続き類似団体平均を下回っている状況である。増加した理由としては小学校長寿命化改良工事費を含む元利償還金に開始が</a:t>
          </a:r>
          <a:r>
            <a:rPr kumimoji="1" lang="en-US" altLang="ja-JP" sz="800">
              <a:latin typeface="ＭＳ Ｐゴシック" panose="020B0600070205080204" pitchFamily="50" charset="-128"/>
              <a:ea typeface="ＭＳ Ｐゴシック" panose="020B0600070205080204" pitchFamily="50" charset="-128"/>
            </a:rPr>
            <a:t>34,748</a:t>
          </a:r>
          <a:r>
            <a:rPr kumimoji="1" lang="ja-JP" altLang="en-US" sz="800">
              <a:latin typeface="ＭＳ Ｐゴシック" panose="020B0600070205080204" pitchFamily="50" charset="-128"/>
              <a:ea typeface="ＭＳ Ｐゴシック" panose="020B0600070205080204" pitchFamily="50" charset="-128"/>
            </a:rPr>
            <a:t>千円、利子償還金の開始</a:t>
          </a:r>
          <a:r>
            <a:rPr kumimoji="1" lang="en-US" altLang="ja-JP" sz="800">
              <a:latin typeface="ＭＳ Ｐゴシック" panose="020B0600070205080204" pitchFamily="50" charset="-128"/>
              <a:ea typeface="ＭＳ Ｐゴシック" panose="020B0600070205080204" pitchFamily="50" charset="-128"/>
            </a:rPr>
            <a:t>11,896</a:t>
          </a:r>
          <a:r>
            <a:rPr kumimoji="1" lang="ja-JP" altLang="en-US" sz="800">
              <a:latin typeface="ＭＳ Ｐゴシック" panose="020B0600070205080204" pitchFamily="50" charset="-128"/>
              <a:ea typeface="ＭＳ Ｐゴシック" panose="020B0600070205080204" pitchFamily="50" charset="-128"/>
            </a:rPr>
            <a:t>千円の影響として考えられる。</a:t>
          </a:r>
        </a:p>
        <a:p>
          <a:r>
            <a:rPr kumimoji="1" lang="ja-JP" altLang="en-US" sz="800">
              <a:latin typeface="ＭＳ Ｐゴシック" panose="020B0600070205080204" pitchFamily="50" charset="-128"/>
              <a:ea typeface="ＭＳ Ｐゴシック" panose="020B0600070205080204" pitchFamily="50" charset="-128"/>
            </a:rPr>
            <a:t>　今後についても、公共施設の更新等により多額の起債を発行するため、比率が上昇する可能性が高い。現在の社会情勢や当市の財政状況を鑑み、緊急度・住民ニーズを的確に把握した事業選択をすることで起債の有効活用をし、起債に大きく頼ることのない財政運営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120142</xdr:rowOff>
    </xdr:from>
    <xdr:to>
      <xdr:col>81</xdr:col>
      <xdr:colOff>44450</xdr:colOff>
      <xdr:row>44</xdr:row>
      <xdr:rowOff>165100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463792"/>
          <a:ext cx="0" cy="12451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35069</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620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120142</xdr:rowOff>
    </xdr:from>
    <xdr:to>
      <xdr:col>81</xdr:col>
      <xdr:colOff>133350</xdr:colOff>
      <xdr:row>37</xdr:row>
      <xdr:rowOff>120142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463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25908</xdr:rowOff>
    </xdr:from>
    <xdr:to>
      <xdr:col>81</xdr:col>
      <xdr:colOff>44450</xdr:colOff>
      <xdr:row>38</xdr:row>
      <xdr:rowOff>141732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6541008"/>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164101</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70221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20574</xdr:rowOff>
    </xdr:from>
    <xdr:to>
      <xdr:col>81</xdr:col>
      <xdr:colOff>95250</xdr:colOff>
      <xdr:row>41</xdr:row>
      <xdr:rowOff>122174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71882</xdr:rowOff>
    </xdr:from>
    <xdr:to>
      <xdr:col>77</xdr:col>
      <xdr:colOff>44450</xdr:colOff>
      <xdr:row>38</xdr:row>
      <xdr:rowOff>25908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641553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10922</xdr:rowOff>
    </xdr:from>
    <xdr:to>
      <xdr:col>77</xdr:col>
      <xdr:colOff>95250</xdr:colOff>
      <xdr:row>41</xdr:row>
      <xdr:rowOff>112522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97299</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712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127508</xdr:rowOff>
    </xdr:from>
    <xdr:to>
      <xdr:col>72</xdr:col>
      <xdr:colOff>203200</xdr:colOff>
      <xdr:row>37</xdr:row>
      <xdr:rowOff>71882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4401800" y="629970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163068</xdr:rowOff>
    </xdr:from>
    <xdr:to>
      <xdr:col>73</xdr:col>
      <xdr:colOff>44450</xdr:colOff>
      <xdr:row>41</xdr:row>
      <xdr:rowOff>93218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77995</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79248</xdr:rowOff>
    </xdr:from>
    <xdr:to>
      <xdr:col>68</xdr:col>
      <xdr:colOff>152400</xdr:colOff>
      <xdr:row>36</xdr:row>
      <xdr:rowOff>127508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3512800" y="62514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90932</xdr:rowOff>
    </xdr:from>
    <xdr:to>
      <xdr:col>81</xdr:col>
      <xdr:colOff>95250</xdr:colOff>
      <xdr:row>39</xdr:row>
      <xdr:rowOff>21082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107459</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645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146558</xdr:rowOff>
    </xdr:from>
    <xdr:to>
      <xdr:col>77</xdr:col>
      <xdr:colOff>95250</xdr:colOff>
      <xdr:row>38</xdr:row>
      <xdr:rowOff>76708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649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86885</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6259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21082</xdr:rowOff>
    </xdr:from>
    <xdr:to>
      <xdr:col>73</xdr:col>
      <xdr:colOff>44450</xdr:colOff>
      <xdr:row>37</xdr:row>
      <xdr:rowOff>122682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636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132859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613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76708</xdr:rowOff>
    </xdr:from>
    <xdr:to>
      <xdr:col>68</xdr:col>
      <xdr:colOff>203200</xdr:colOff>
      <xdr:row>37</xdr:row>
      <xdr:rowOff>6858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17035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601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28448</xdr:rowOff>
    </xdr:from>
    <xdr:to>
      <xdr:col>64</xdr:col>
      <xdr:colOff>152400</xdr:colOff>
      <xdr:row>36</xdr:row>
      <xdr:rowOff>130048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62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140225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596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　前年度と比較して８．３ポイント増加し、３７．１％となった。主な要因としては小学校長寿命化等の地方債借入の増加及び基金の減少が要因としてが考えられる。</a:t>
          </a:r>
        </a:p>
        <a:p>
          <a:r>
            <a:rPr kumimoji="1" lang="ja-JP" altLang="en-US" sz="800">
              <a:latin typeface="ＭＳ Ｐゴシック" panose="020B0600070205080204" pitchFamily="50" charset="-128"/>
              <a:ea typeface="ＭＳ Ｐゴシック" panose="020B0600070205080204" pitchFamily="50" charset="-128"/>
            </a:rPr>
            <a:t>　将来世代への負担を軽減するため、「プライマリーバランス黒字の堅持」を目標として掲げて実行してきたが、今後については、公共施設総合管理計画及び公共施設推進プランに基づき、公共施設に係る大規模事業を進める予定であり、比率が上昇することが見込まれる。現在の社会情勢や当市の財政状況を鑑み、緊急度・住民ニーズを的確に把握した事業選択をすることで起債の有効活用を図るとともに、自主財源の規模に応じ、身の丈に合った財政運営を堅持していく。</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18339</xdr:rowOff>
    </xdr:from>
    <xdr:to>
      <xdr:col>81</xdr:col>
      <xdr:colOff>44450</xdr:colOff>
      <xdr:row>15</xdr:row>
      <xdr:rowOff>58395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179800" y="2590089"/>
          <a:ext cx="838200" cy="4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156007</xdr:rowOff>
    </xdr:from>
    <xdr:to>
      <xdr:col>77</xdr:col>
      <xdr:colOff>44450</xdr:colOff>
      <xdr:row>15</xdr:row>
      <xdr:rowOff>18339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5290800" y="2556307"/>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146837</xdr:rowOff>
    </xdr:from>
    <xdr:to>
      <xdr:col>72</xdr:col>
      <xdr:colOff>203200</xdr:colOff>
      <xdr:row>14</xdr:row>
      <xdr:rowOff>156007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4401800" y="2547137"/>
          <a:ext cx="889000"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140564</xdr:rowOff>
    </xdr:from>
    <xdr:to>
      <xdr:col>68</xdr:col>
      <xdr:colOff>152400</xdr:colOff>
      <xdr:row>14</xdr:row>
      <xdr:rowOff>146837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3512800" y="2540864"/>
          <a:ext cx="889000" cy="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7595</xdr:rowOff>
    </xdr:from>
    <xdr:to>
      <xdr:col>81</xdr:col>
      <xdr:colOff>95250</xdr:colOff>
      <xdr:row>15</xdr:row>
      <xdr:rowOff>109195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5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151122</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55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138989</xdr:rowOff>
    </xdr:from>
    <xdr:to>
      <xdr:col>77</xdr:col>
      <xdr:colOff>95250</xdr:colOff>
      <xdr:row>15</xdr:row>
      <xdr:rowOff>69139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53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53916</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625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105207</xdr:rowOff>
    </xdr:from>
    <xdr:to>
      <xdr:col>73</xdr:col>
      <xdr:colOff>44450</xdr:colOff>
      <xdr:row>15</xdr:row>
      <xdr:rowOff>35357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50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20134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591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96037</xdr:rowOff>
    </xdr:from>
    <xdr:to>
      <xdr:col>68</xdr:col>
      <xdr:colOff>203200</xdr:colOff>
      <xdr:row>15</xdr:row>
      <xdr:rowOff>26187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49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36364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265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89764</xdr:rowOff>
    </xdr:from>
    <xdr:to>
      <xdr:col>64</xdr:col>
      <xdr:colOff>152400</xdr:colOff>
      <xdr:row>15</xdr:row>
      <xdr:rowOff>19914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30091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258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49,041
44,421
13.11
21,082,912
20,254,020
748,875
10,330,030
10,044,114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類似団体平均と比較すると、人件費にかかる経常収支比率は低い水準にある。</a:t>
          </a:r>
          <a:endParaRPr lang="ja-JP" altLang="ja-JP" sz="1000">
            <a:effectLst/>
          </a:endParaRPr>
        </a:p>
        <a:p>
          <a:r>
            <a:rPr kumimoji="1" lang="ja-JP" altLang="ja-JP" sz="800">
              <a:solidFill>
                <a:schemeClr val="dk1"/>
              </a:solidFill>
              <a:effectLst/>
              <a:latin typeface="+mn-lt"/>
              <a:ea typeface="+mn-ea"/>
              <a:cs typeface="+mn-cs"/>
            </a:rPr>
            <a:t>　この要因は、早期から「組織構造改革」や「アウトソーシング戦略」により行政のスリム化を推進し、人件費削減に着手してきたためである。</a:t>
          </a:r>
          <a:endParaRPr lang="ja-JP" altLang="ja-JP" sz="1000">
            <a:effectLst/>
          </a:endParaRPr>
        </a:p>
        <a:p>
          <a:r>
            <a:rPr kumimoji="1" lang="ja-JP" altLang="ja-JP" sz="800">
              <a:solidFill>
                <a:schemeClr val="dk1"/>
              </a:solidFill>
              <a:effectLst/>
              <a:latin typeface="+mn-lt"/>
              <a:ea typeface="+mn-ea"/>
              <a:cs typeface="+mn-cs"/>
            </a:rPr>
            <a:t>　その反面、民間委託等により職員人件費等から委託料（物件費）へシフトしていることに加え、本市においては、ごみ処理業務を一部事務組合が、消防業務を広域連合が行っていることにより人件費相当分の負担金も発生しているため、人件費関連費用を総合的にとらえ、更なる効率的・効果的な財政運営を図っていく。</a:t>
          </a:r>
          <a:endParaRPr lang="ja-JP" altLang="ja-JP" sz="10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123190</xdr:rowOff>
    </xdr:from>
    <xdr:to>
      <xdr:col>24</xdr:col>
      <xdr:colOff>25400</xdr:colOff>
      <xdr:row>33</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7810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153670</xdr:rowOff>
    </xdr:from>
    <xdr:to>
      <xdr:col>19</xdr:col>
      <xdr:colOff>187325</xdr:colOff>
      <xdr:row>33</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11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153670</xdr:rowOff>
    </xdr:from>
    <xdr:to>
      <xdr:col>15</xdr:col>
      <xdr:colOff>98425</xdr:colOff>
      <xdr:row>34</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8115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146050</xdr:rowOff>
    </xdr:from>
    <xdr:to>
      <xdr:col>11</xdr:col>
      <xdr:colOff>9525</xdr:colOff>
      <xdr:row>34</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58039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72390</xdr:rowOff>
    </xdr:from>
    <xdr:to>
      <xdr:col>24</xdr:col>
      <xdr:colOff>76200</xdr:colOff>
      <xdr:row>34</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152417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110490</xdr:rowOff>
    </xdr:from>
    <xdr:to>
      <xdr:col>20</xdr:col>
      <xdr:colOff>38100</xdr:colOff>
      <xdr:row>34</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50817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3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102870</xdr:rowOff>
    </xdr:from>
    <xdr:to>
      <xdr:col>15</xdr:col>
      <xdr:colOff>149225</xdr:colOff>
      <xdr:row>34</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43197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163830</xdr:rowOff>
    </xdr:from>
    <xdr:to>
      <xdr:col>11</xdr:col>
      <xdr:colOff>60325</xdr:colOff>
      <xdr:row>34</xdr:row>
      <xdr:rowOff>93980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104157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9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95250</xdr:rowOff>
    </xdr:from>
    <xdr:to>
      <xdr:col>6</xdr:col>
      <xdr:colOff>171450</xdr:colOff>
      <xdr:row>34</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物件費にかかる経常収支比率が高くなっているのは、高浜市構造改革推進検討委員会報告書に基づき、業務の民間委託・指定管理者制度を推進したことにより、職員人件費等から委託費（物件費）へのシフトが起きているためである。このことは、経常収支比率に占める人件費の割合が類似団体平均と比べても低い水準であるということにも現れている。</a:t>
          </a:r>
          <a:endParaRPr lang="ja-JP" altLang="ja-JP" sz="1000">
            <a:effectLst/>
          </a:endParaRPr>
        </a:p>
        <a:p>
          <a:r>
            <a:rPr kumimoji="1" lang="ja-JP" altLang="ja-JP" sz="800">
              <a:solidFill>
                <a:schemeClr val="dk1"/>
              </a:solidFill>
              <a:effectLst/>
              <a:latin typeface="+mn-lt"/>
              <a:ea typeface="+mn-ea"/>
              <a:cs typeface="+mn-cs"/>
            </a:rPr>
            <a:t>　今後も引き続き、人件費や物件費等を総合的にとらえ、さらなる効率的・効果的な行財政運営を図っていく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104140</xdr:rowOff>
    </xdr:from>
    <xdr:to>
      <xdr:col>82</xdr:col>
      <xdr:colOff>107950</xdr:colOff>
      <xdr:row>21</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5331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39370</xdr:rowOff>
    </xdr:from>
    <xdr:to>
      <xdr:col>78</xdr:col>
      <xdr:colOff>69850</xdr:colOff>
      <xdr:row>21</xdr:row>
      <xdr:rowOff>62230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639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21</xdr:row>
      <xdr:rowOff>8890</xdr:rowOff>
    </xdr:from>
    <xdr:to>
      <xdr:col>73</xdr:col>
      <xdr:colOff>180975</xdr:colOff>
      <xdr:row>21</xdr:row>
      <xdr:rowOff>62230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6093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58420</xdr:rowOff>
    </xdr:from>
    <xdr:to>
      <xdr:col>69</xdr:col>
      <xdr:colOff>92075</xdr:colOff>
      <xdr:row>21</xdr:row>
      <xdr:rowOff>8890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4874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53340</xdr:rowOff>
    </xdr:from>
    <xdr:to>
      <xdr:col>82</xdr:col>
      <xdr:colOff>158750</xdr:colOff>
      <xdr:row>20</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133367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9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160020</xdr:rowOff>
    </xdr:from>
    <xdr:to>
      <xdr:col>78</xdr:col>
      <xdr:colOff>120650</xdr:colOff>
      <xdr:row>21</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58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74947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67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11430</xdr:rowOff>
    </xdr:from>
    <xdr:to>
      <xdr:col>74</xdr:col>
      <xdr:colOff>31750</xdr:colOff>
      <xdr:row>21</xdr:row>
      <xdr:rowOff>113030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61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97807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69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129540</xdr:rowOff>
    </xdr:from>
    <xdr:to>
      <xdr:col>69</xdr:col>
      <xdr:colOff>142875</xdr:colOff>
      <xdr:row>21</xdr:row>
      <xdr:rowOff>59690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55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21</xdr:row>
      <xdr:rowOff>44467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64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7620</xdr:rowOff>
    </xdr:from>
    <xdr:to>
      <xdr:col>65</xdr:col>
      <xdr:colOff>53975</xdr:colOff>
      <xdr:row>20</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4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93997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52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　昨年度より比率が減少したが、引き続き類似団体中最下位となった。</a:t>
          </a:r>
        </a:p>
        <a:p>
          <a:r>
            <a:rPr kumimoji="1" lang="ja-JP" altLang="en-US" sz="800">
              <a:latin typeface="ＭＳ Ｐゴシック" panose="020B0600070205080204" pitchFamily="50" charset="-128"/>
              <a:ea typeface="ＭＳ Ｐゴシック" panose="020B0600070205080204" pitchFamily="50" charset="-128"/>
            </a:rPr>
            <a:t>　要因としては、障害福祉の充実を図ることに比例して、障害福祉サービス等給付費や障害児給付費が年々増加していることが考えられる。</a:t>
          </a:r>
        </a:p>
        <a:p>
          <a:r>
            <a:rPr kumimoji="1" lang="ja-JP" altLang="en-US" sz="800">
              <a:latin typeface="ＭＳ Ｐゴシック" panose="020B0600070205080204" pitchFamily="50" charset="-128"/>
              <a:ea typeface="ＭＳ Ｐゴシック" panose="020B0600070205080204" pitchFamily="50" charset="-128"/>
            </a:rPr>
            <a:t>　今後も増加傾向となる可能性が高いが、受益と負担のバランスを考慮していくことで、事業の選択と集中を図り、効果的な財政運営を図っていく。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91622</xdr:rowOff>
    </xdr:from>
    <xdr:to>
      <xdr:col>24</xdr:col>
      <xdr:colOff>25400</xdr:colOff>
      <xdr:row>59</xdr:row>
      <xdr:rowOff>140607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78472"/>
          <a:ext cx="0" cy="1077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112684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22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59</xdr:row>
      <xdr:rowOff>140607</xdr:rowOff>
    </xdr:from>
    <xdr:to>
      <xdr:col>24</xdr:col>
      <xdr:colOff>114300</xdr:colOff>
      <xdr:row>59</xdr:row>
      <xdr:rowOff>140607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256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6549</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91622</xdr:rowOff>
    </xdr:from>
    <xdr:to>
      <xdr:col>24</xdr:col>
      <xdr:colOff>114300</xdr:colOff>
      <xdr:row>53</xdr:row>
      <xdr:rowOff>91622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78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140607</xdr:rowOff>
    </xdr:from>
    <xdr:to>
      <xdr:col>24</xdr:col>
      <xdr:colOff>25400</xdr:colOff>
      <xdr:row>60</xdr:row>
      <xdr:rowOff>132443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256157"/>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149877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34472</xdr:rowOff>
    </xdr:from>
    <xdr:to>
      <xdr:col>19</xdr:col>
      <xdr:colOff>187325</xdr:colOff>
      <xdr:row>60</xdr:row>
      <xdr:rowOff>132443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214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162378</xdr:rowOff>
    </xdr:from>
    <xdr:to>
      <xdr:col>15</xdr:col>
      <xdr:colOff>98425</xdr:colOff>
      <xdr:row>60</xdr:row>
      <xdr:rowOff>34472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77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78922</xdr:rowOff>
    </xdr:from>
    <xdr:to>
      <xdr:col>15</xdr:col>
      <xdr:colOff>149225</xdr:colOff>
      <xdr:row>56</xdr:row>
      <xdr:rowOff>9072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19249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86178</xdr:rowOff>
    </xdr:from>
    <xdr:to>
      <xdr:col>11</xdr:col>
      <xdr:colOff>9525</xdr:colOff>
      <xdr:row>59</xdr:row>
      <xdr:rowOff>162378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2017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57150</xdr:rowOff>
    </xdr:from>
    <xdr:to>
      <xdr:col>11</xdr:col>
      <xdr:colOff>60325</xdr:colOff>
      <xdr:row>55</xdr:row>
      <xdr:rowOff>158750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89807</xdr:rowOff>
    </xdr:from>
    <xdr:to>
      <xdr:col>24</xdr:col>
      <xdr:colOff>76200</xdr:colOff>
      <xdr:row>60</xdr:row>
      <xdr:rowOff>19957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169834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1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81643</xdr:rowOff>
    </xdr:from>
    <xdr:to>
      <xdr:col>20</xdr:col>
      <xdr:colOff>38100</xdr:colOff>
      <xdr:row>61</xdr:row>
      <xdr:rowOff>11793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168020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5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155122</xdr:rowOff>
    </xdr:from>
    <xdr:to>
      <xdr:col>15</xdr:col>
      <xdr:colOff>149225</xdr:colOff>
      <xdr:row>60</xdr:row>
      <xdr:rowOff>85272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70049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111578</xdr:rowOff>
    </xdr:from>
    <xdr:to>
      <xdr:col>11</xdr:col>
      <xdr:colOff>60325</xdr:colOff>
      <xdr:row>60</xdr:row>
      <xdr:rowOff>41728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26505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その他に係る経常収支比率は、昨年度と比べ０．</a:t>
          </a:r>
          <a:r>
            <a:rPr kumimoji="1" lang="ja-JP" altLang="en-US" sz="800">
              <a:solidFill>
                <a:schemeClr val="dk1"/>
              </a:solidFill>
              <a:effectLst/>
              <a:latin typeface="+mn-lt"/>
              <a:ea typeface="+mn-ea"/>
              <a:cs typeface="+mn-cs"/>
            </a:rPr>
            <a:t>６</a:t>
          </a:r>
          <a:r>
            <a:rPr kumimoji="1" lang="ja-JP" altLang="ja-JP" sz="800">
              <a:solidFill>
                <a:schemeClr val="dk1"/>
              </a:solidFill>
              <a:effectLst/>
              <a:latin typeface="+mn-lt"/>
              <a:ea typeface="+mn-ea"/>
              <a:cs typeface="+mn-cs"/>
            </a:rPr>
            <a:t>ポイント</a:t>
          </a:r>
          <a:r>
            <a:rPr kumimoji="1" lang="ja-JP" altLang="en-US" sz="800">
              <a:solidFill>
                <a:schemeClr val="dk1"/>
              </a:solidFill>
              <a:effectLst/>
              <a:latin typeface="+mn-lt"/>
              <a:ea typeface="+mn-ea"/>
              <a:cs typeface="+mn-cs"/>
            </a:rPr>
            <a:t>減少</a:t>
          </a:r>
          <a:r>
            <a:rPr kumimoji="1" lang="ja-JP" altLang="ja-JP" sz="800">
              <a:solidFill>
                <a:schemeClr val="dk1"/>
              </a:solidFill>
              <a:effectLst/>
              <a:latin typeface="+mn-lt"/>
              <a:ea typeface="+mn-ea"/>
              <a:cs typeface="+mn-cs"/>
            </a:rPr>
            <a:t>しており、類似団体平均を</a:t>
          </a:r>
          <a:r>
            <a:rPr kumimoji="1" lang="ja-JP" altLang="en-US" sz="800">
              <a:solidFill>
                <a:schemeClr val="dk1"/>
              </a:solidFill>
              <a:effectLst/>
              <a:latin typeface="+mn-lt"/>
              <a:ea typeface="+mn-ea"/>
              <a:cs typeface="+mn-cs"/>
            </a:rPr>
            <a:t>３</a:t>
          </a:r>
          <a:r>
            <a:rPr kumimoji="1" lang="ja-JP"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０</a:t>
          </a:r>
          <a:r>
            <a:rPr kumimoji="1" lang="ja-JP" altLang="ja-JP" sz="800">
              <a:solidFill>
                <a:schemeClr val="dk1"/>
              </a:solidFill>
              <a:effectLst/>
              <a:latin typeface="+mn-lt"/>
              <a:ea typeface="+mn-ea"/>
              <a:cs typeface="+mn-cs"/>
            </a:rPr>
            <a:t>ポイント下回っている。この主な要因は、令和元年度に公共下水道事業特別会計が企業会計へ移行したことに伴い、繰出金が減少したことによるものと考えられる。</a:t>
          </a:r>
          <a:endParaRPr lang="ja-JP" altLang="ja-JP" sz="1000">
            <a:effectLst/>
          </a:endParaRPr>
        </a:p>
        <a:p>
          <a:r>
            <a:rPr kumimoji="1" lang="ja-JP" altLang="ja-JP" sz="800">
              <a:solidFill>
                <a:schemeClr val="dk1"/>
              </a:solidFill>
              <a:effectLst/>
              <a:latin typeface="+mn-lt"/>
              <a:ea typeface="+mn-ea"/>
              <a:cs typeface="+mn-cs"/>
            </a:rPr>
            <a:t>　今後も、繰出金の適正化を図ることにより普通会計への負担を減らしていくよう努めていく。</a:t>
          </a:r>
          <a:endParaRPr lang="ja-JP" altLang="ja-JP" sz="10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146050</xdr:rowOff>
    </xdr:from>
    <xdr:to>
      <xdr:col>82</xdr:col>
      <xdr:colOff>107950</xdr:colOff>
      <xdr:row>54</xdr:row>
      <xdr:rowOff>66040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2329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50800</xdr:rowOff>
    </xdr:from>
    <xdr:to>
      <xdr:col>78</xdr:col>
      <xdr:colOff>69850</xdr:colOff>
      <xdr:row>54</xdr:row>
      <xdr:rowOff>66040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309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50800</xdr:rowOff>
    </xdr:from>
    <xdr:to>
      <xdr:col>73</xdr:col>
      <xdr:colOff>180975</xdr:colOff>
      <xdr:row>54</xdr:row>
      <xdr:rowOff>96520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309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96520</xdr:rowOff>
    </xdr:from>
    <xdr:to>
      <xdr:col>69</xdr:col>
      <xdr:colOff>92075</xdr:colOff>
      <xdr:row>54</xdr:row>
      <xdr:rowOff>96520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354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95250</xdr:rowOff>
    </xdr:from>
    <xdr:to>
      <xdr:col>82</xdr:col>
      <xdr:colOff>158750</xdr:colOff>
      <xdr:row>54</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111777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15240</xdr:rowOff>
    </xdr:from>
    <xdr:to>
      <xdr:col>78</xdr:col>
      <xdr:colOff>120650</xdr:colOff>
      <xdr:row>54</xdr:row>
      <xdr:rowOff>116840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127017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04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0</xdr:rowOff>
    </xdr:from>
    <xdr:to>
      <xdr:col>74</xdr:col>
      <xdr:colOff>31750</xdr:colOff>
      <xdr:row>54</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111777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45720</xdr:rowOff>
    </xdr:from>
    <xdr:to>
      <xdr:col>69</xdr:col>
      <xdr:colOff>142875</xdr:colOff>
      <xdr:row>54</xdr:row>
      <xdr:rowOff>147320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3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157497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0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45720</xdr:rowOff>
    </xdr:from>
    <xdr:to>
      <xdr:col>65</xdr:col>
      <xdr:colOff>53975</xdr:colOff>
      <xdr:row>54</xdr:row>
      <xdr:rowOff>147320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3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157497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0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前年度から１．６ポイント</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の２</a:t>
          </a:r>
          <a:r>
            <a:rPr kumimoji="1" lang="ja-JP" altLang="en-US" sz="800">
              <a:solidFill>
                <a:schemeClr val="dk1"/>
              </a:solidFill>
              <a:effectLst/>
              <a:latin typeface="+mn-lt"/>
              <a:ea typeface="+mn-ea"/>
              <a:cs typeface="+mn-cs"/>
            </a:rPr>
            <a:t>０</a:t>
          </a:r>
          <a:r>
            <a:rPr kumimoji="1" lang="ja-JP"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０</a:t>
          </a:r>
          <a:r>
            <a:rPr kumimoji="1" lang="ja-JP" altLang="ja-JP" sz="800">
              <a:solidFill>
                <a:schemeClr val="dk1"/>
              </a:solidFill>
              <a:effectLst/>
              <a:latin typeface="+mn-lt"/>
              <a:ea typeface="+mn-ea"/>
              <a:cs typeface="+mn-cs"/>
            </a:rPr>
            <a:t>％となり、類似団体平均、全国平均および愛知県平均を上回っている。これは、当市において、ごみ処理業務を一部事務組合で、消防業務を広域連合で行っていることや、民間移譲した旧市立病院の運営をしている医療法人への運営費補助を行っていることに加えて、令和元年度より公共下水道事業特別会計が企業会計へと移行したことに伴う補助金の増が要因となっている。</a:t>
          </a:r>
          <a:endParaRPr lang="ja-JP" altLang="ja-JP" sz="1000">
            <a:effectLst/>
          </a:endParaRPr>
        </a:p>
        <a:p>
          <a:r>
            <a:rPr kumimoji="1" lang="ja-JP" altLang="ja-JP" sz="800">
              <a:solidFill>
                <a:schemeClr val="dk1"/>
              </a:solidFill>
              <a:effectLst/>
              <a:latin typeface="+mn-lt"/>
              <a:ea typeface="+mn-ea"/>
              <a:cs typeface="+mn-cs"/>
            </a:rPr>
            <a:t>　組合等への補助経費が大半を占めており、各補助対象の財政運営による影響が大きいが、不要不急・役割を果たした補助金などについては、予算カットや廃止を検討するなど、できる限りコスト削減に努めていく。</a:t>
          </a:r>
          <a:endParaRPr lang="ja-JP" altLang="ja-JP" sz="10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39</xdr:row>
      <xdr:rowOff>28702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4210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127000</xdr:rowOff>
    </xdr:from>
    <xdr:to>
      <xdr:col>78</xdr:col>
      <xdr:colOff>69850</xdr:colOff>
      <xdr:row>39</xdr:row>
      <xdr:rowOff>28702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6421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127000</xdr:rowOff>
    </xdr:from>
    <xdr:to>
      <xdr:col>73</xdr:col>
      <xdr:colOff>180975</xdr:colOff>
      <xdr:row>38</xdr:row>
      <xdr:rowOff>149860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642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108712</xdr:rowOff>
    </xdr:from>
    <xdr:to>
      <xdr:col>69</xdr:col>
      <xdr:colOff>92075</xdr:colOff>
      <xdr:row>38</xdr:row>
      <xdr:rowOff>149860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6238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149352</xdr:rowOff>
    </xdr:from>
    <xdr:to>
      <xdr:col>78</xdr:col>
      <xdr:colOff>120650</xdr:colOff>
      <xdr:row>39</xdr:row>
      <xdr:rowOff>79502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64279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76200</xdr:rowOff>
    </xdr:from>
    <xdr:to>
      <xdr:col>74</xdr:col>
      <xdr:colOff>31750</xdr:colOff>
      <xdr:row>39</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162577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99060</xdr:rowOff>
    </xdr:from>
    <xdr:to>
      <xdr:col>69</xdr:col>
      <xdr:colOff>142875</xdr:colOff>
      <xdr:row>39</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13987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57912</xdr:rowOff>
    </xdr:from>
    <xdr:to>
      <xdr:col>65</xdr:col>
      <xdr:colOff>53975</xdr:colOff>
      <xdr:row>38</xdr:row>
      <xdr:rowOff>159512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144289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昨年度より０．</a:t>
          </a:r>
          <a:r>
            <a:rPr kumimoji="1" lang="ja-JP" altLang="en-US" sz="800">
              <a:solidFill>
                <a:schemeClr val="dk1"/>
              </a:solidFill>
              <a:effectLst/>
              <a:latin typeface="+mn-lt"/>
              <a:ea typeface="+mn-ea"/>
              <a:cs typeface="+mn-cs"/>
            </a:rPr>
            <a:t>７</a:t>
          </a:r>
          <a:r>
            <a:rPr kumimoji="1" lang="ja-JP" altLang="ja-JP" sz="800">
              <a:solidFill>
                <a:schemeClr val="dk1"/>
              </a:solidFill>
              <a:effectLst/>
              <a:latin typeface="+mn-lt"/>
              <a:ea typeface="+mn-ea"/>
              <a:cs typeface="+mn-cs"/>
            </a:rPr>
            <a:t>ポイント</a:t>
          </a:r>
          <a:r>
            <a:rPr kumimoji="1" lang="ja-JP" altLang="en-US" sz="800">
              <a:solidFill>
                <a:schemeClr val="dk1"/>
              </a:solidFill>
              <a:effectLst/>
              <a:latin typeface="+mn-lt"/>
              <a:ea typeface="+mn-ea"/>
              <a:cs typeface="+mn-cs"/>
            </a:rPr>
            <a:t>減少</a:t>
          </a:r>
          <a:r>
            <a:rPr kumimoji="1" lang="ja-JP" altLang="ja-JP" sz="800">
              <a:solidFill>
                <a:schemeClr val="dk1"/>
              </a:solidFill>
              <a:effectLst/>
              <a:latin typeface="+mn-lt"/>
              <a:ea typeface="+mn-ea"/>
              <a:cs typeface="+mn-cs"/>
            </a:rPr>
            <a:t>し</a:t>
          </a:r>
          <a:r>
            <a:rPr kumimoji="1" lang="ja-JP" altLang="en-US"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引き続き類似団体内において低い水準となった。</a:t>
          </a:r>
          <a:endParaRPr lang="ja-JP" altLang="ja-JP" sz="1000">
            <a:effectLst/>
          </a:endParaRPr>
        </a:p>
        <a:p>
          <a:r>
            <a:rPr kumimoji="1" lang="ja-JP" altLang="ja-JP" sz="800">
              <a:solidFill>
                <a:schemeClr val="dk1"/>
              </a:solidFill>
              <a:effectLst/>
              <a:latin typeface="+mn-lt"/>
              <a:ea typeface="+mn-ea"/>
              <a:cs typeface="+mn-cs"/>
            </a:rPr>
            <a:t>これは、新規地方債の発行を抑制されてきたことや、過去の大規模事業の地方債償還終了に伴う元金償還の減によるものが大きな要因となっている。</a:t>
          </a:r>
          <a:endParaRPr lang="ja-JP" altLang="ja-JP" sz="1000">
            <a:effectLst/>
          </a:endParaRPr>
        </a:p>
        <a:p>
          <a:r>
            <a:rPr kumimoji="1" lang="ja-JP" altLang="ja-JP" sz="800">
              <a:solidFill>
                <a:schemeClr val="dk1"/>
              </a:solidFill>
              <a:effectLst/>
              <a:latin typeface="+mn-lt"/>
              <a:ea typeface="+mn-ea"/>
              <a:cs typeface="+mn-cs"/>
            </a:rPr>
            <a:t>　しかし、今後は、公共施設の更新等により、多額の起債の発行を予定しており、公債費が増加していくことを見込んでいる。財源を確保するために、起債の有効活用をしていくが、緊急度・住民ニーズを的確に把握した事業選択により、起債に大きく頼ることのない財政運営に努めていく。</a:t>
          </a:r>
          <a:endParaRPr lang="ja-JP" altLang="ja-JP" sz="10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96520</xdr:rowOff>
    </xdr:from>
    <xdr:to>
      <xdr:col>24</xdr:col>
      <xdr:colOff>25400</xdr:colOff>
      <xdr:row>74</xdr:row>
      <xdr:rowOff>149860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7838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74</xdr:row>
      <xdr:rowOff>149860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814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168910</xdr:rowOff>
    </xdr:from>
    <xdr:to>
      <xdr:col>15</xdr:col>
      <xdr:colOff>98425</xdr:colOff>
      <xdr:row>74</xdr:row>
      <xdr:rowOff>127000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6847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161290</xdr:rowOff>
    </xdr:from>
    <xdr:to>
      <xdr:col>11</xdr:col>
      <xdr:colOff>9525</xdr:colOff>
      <xdr:row>73</xdr:row>
      <xdr:rowOff>168910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2677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45720</xdr:rowOff>
    </xdr:from>
    <xdr:to>
      <xdr:col>24</xdr:col>
      <xdr:colOff>76200</xdr:colOff>
      <xdr:row>74</xdr:row>
      <xdr:rowOff>147320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125747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64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99060</xdr:rowOff>
    </xdr:from>
    <xdr:to>
      <xdr:col>20</xdr:col>
      <xdr:colOff>38100</xdr:colOff>
      <xdr:row>75</xdr:row>
      <xdr:rowOff>29210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39387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55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118110</xdr:rowOff>
    </xdr:from>
    <xdr:to>
      <xdr:col>11</xdr:col>
      <xdr:colOff>60325</xdr:colOff>
      <xdr:row>74</xdr:row>
      <xdr:rowOff>48260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58437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110490</xdr:rowOff>
    </xdr:from>
    <xdr:to>
      <xdr:col>6</xdr:col>
      <xdr:colOff>171450</xdr:colOff>
      <xdr:row>74</xdr:row>
      <xdr:rowOff>40640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50817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公債費を除く経費に係る経常収支比率は類似団体平均を上回っている。これは、主に類似団体中で高い数値を示す「扶助費」と「物件費」によるものである。</a:t>
          </a:r>
          <a:endParaRPr lang="ja-JP" altLang="ja-JP" sz="1000">
            <a:effectLst/>
          </a:endParaRPr>
        </a:p>
        <a:p>
          <a:r>
            <a:rPr kumimoji="1" lang="ja-JP" altLang="ja-JP" sz="800">
              <a:solidFill>
                <a:schemeClr val="dk1"/>
              </a:solidFill>
              <a:effectLst/>
              <a:latin typeface="+mn-lt"/>
              <a:ea typeface="+mn-ea"/>
              <a:cs typeface="+mn-cs"/>
            </a:rPr>
            <a:t>　物件費は、業務の民間委託等、行政の効率化を早期より取り組んだ結果、経常経費化している。</a:t>
          </a:r>
          <a:endParaRPr lang="ja-JP" altLang="ja-JP" sz="1000">
            <a:effectLst/>
          </a:endParaRPr>
        </a:p>
        <a:p>
          <a:r>
            <a:rPr kumimoji="1" lang="ja-JP" altLang="ja-JP" sz="800">
              <a:solidFill>
                <a:schemeClr val="dk1"/>
              </a:solidFill>
              <a:effectLst/>
              <a:latin typeface="+mn-lt"/>
              <a:ea typeface="+mn-ea"/>
              <a:cs typeface="+mn-cs"/>
            </a:rPr>
            <a:t>　負担金は、一部事務組合の所有する施設維持や老朽化対策により、圧縮が困難な状況にある。更に、他自治体同様、増大する扶助費の影響で、経常経費の抑制はますます困難な状況にある。</a:t>
          </a:r>
          <a:endParaRPr lang="ja-JP" altLang="ja-JP" sz="1000">
            <a:effectLst/>
          </a:endParaRPr>
        </a:p>
        <a:p>
          <a:r>
            <a:rPr kumimoji="1" lang="ja-JP" altLang="ja-JP" sz="800">
              <a:solidFill>
                <a:schemeClr val="dk1"/>
              </a:solidFill>
              <a:effectLst/>
              <a:latin typeface="+mn-lt"/>
              <a:ea typeface="+mn-ea"/>
              <a:cs typeface="+mn-cs"/>
            </a:rPr>
            <a:t>　しかしながら、事業の統廃合などコスト削減に努めることにより、健全な財政運営に努めていく。</a:t>
          </a:r>
          <a:endParaRPr lang="ja-JP" altLang="ja-JP" sz="10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29845</xdr:rowOff>
    </xdr:from>
    <xdr:to>
      <xdr:col>82</xdr:col>
      <xdr:colOff>107950</xdr:colOff>
      <xdr:row>79</xdr:row>
      <xdr:rowOff>132714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45695"/>
          <a:ext cx="0" cy="1131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104791</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4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132714</xdr:rowOff>
    </xdr:from>
    <xdr:to>
      <xdr:col>82</xdr:col>
      <xdr:colOff>196850</xdr:colOff>
      <xdr:row>79</xdr:row>
      <xdr:rowOff>132714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7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116222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89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29845</xdr:rowOff>
    </xdr:from>
    <xdr:to>
      <xdr:col>82</xdr:col>
      <xdr:colOff>196850</xdr:colOff>
      <xdr:row>73</xdr:row>
      <xdr:rowOff>29845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45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52705</xdr:rowOff>
    </xdr:from>
    <xdr:to>
      <xdr:col>82</xdr:col>
      <xdr:colOff>107950</xdr:colOff>
      <xdr:row>80</xdr:row>
      <xdr:rowOff>29845</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425805"/>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161307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848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144780</xdr:rowOff>
    </xdr:from>
    <xdr:to>
      <xdr:col>82</xdr:col>
      <xdr:colOff>158750</xdr:colOff>
      <xdr:row>76</xdr:row>
      <xdr:rowOff>74930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64136</xdr:rowOff>
    </xdr:from>
    <xdr:to>
      <xdr:col>78</xdr:col>
      <xdr:colOff>69850</xdr:colOff>
      <xdr:row>80</xdr:row>
      <xdr:rowOff>29845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608686"/>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70485</xdr:rowOff>
    </xdr:from>
    <xdr:to>
      <xdr:col>78</xdr:col>
      <xdr:colOff>120650</xdr:colOff>
      <xdr:row>76</xdr:row>
      <xdr:rowOff>636</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9292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10812</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698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64136</xdr:rowOff>
    </xdr:from>
    <xdr:to>
      <xdr:col>73</xdr:col>
      <xdr:colOff>180975</xdr:colOff>
      <xdr:row>79</xdr:row>
      <xdr:rowOff>92711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6086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167640</xdr:rowOff>
    </xdr:from>
    <xdr:to>
      <xdr:col>74</xdr:col>
      <xdr:colOff>31750</xdr:colOff>
      <xdr:row>75</xdr:row>
      <xdr:rowOff>97790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107967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29845</xdr:rowOff>
    </xdr:from>
    <xdr:to>
      <xdr:col>69</xdr:col>
      <xdr:colOff>92075</xdr:colOff>
      <xdr:row>79</xdr:row>
      <xdr:rowOff>92711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402945"/>
          <a:ext cx="889000" cy="23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xdr:rowOff>
    </xdr:from>
    <xdr:to>
      <xdr:col>69</xdr:col>
      <xdr:colOff>142875</xdr:colOff>
      <xdr:row>74</xdr:row>
      <xdr:rowOff>109220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119397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24765</xdr:rowOff>
    </xdr:from>
    <xdr:to>
      <xdr:col>65</xdr:col>
      <xdr:colOff>53975</xdr:colOff>
      <xdr:row>75</xdr:row>
      <xdr:rowOff>126365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136542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65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xdr:rowOff>
    </xdr:from>
    <xdr:to>
      <xdr:col>82</xdr:col>
      <xdr:colOff>158750</xdr:colOff>
      <xdr:row>78</xdr:row>
      <xdr:rowOff>103505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145432</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347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150495</xdr:rowOff>
    </xdr:from>
    <xdr:to>
      <xdr:col>78</xdr:col>
      <xdr:colOff>120650</xdr:colOff>
      <xdr:row>80</xdr:row>
      <xdr:rowOff>80645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6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65422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781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13336</xdr:rowOff>
    </xdr:from>
    <xdr:to>
      <xdr:col>74</xdr:col>
      <xdr:colOff>31750</xdr:colOff>
      <xdr:row>79</xdr:row>
      <xdr:rowOff>114936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55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99713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41911</xdr:rowOff>
    </xdr:from>
    <xdr:to>
      <xdr:col>69</xdr:col>
      <xdr:colOff>142875</xdr:colOff>
      <xdr:row>79</xdr:row>
      <xdr:rowOff>143511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128288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150495</xdr:rowOff>
    </xdr:from>
    <xdr:to>
      <xdr:col>65</xdr:col>
      <xdr:colOff>53975</xdr:colOff>
      <xdr:row>78</xdr:row>
      <xdr:rowOff>80645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65422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43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34036</xdr:rowOff>
    </xdr:from>
    <xdr:to>
      <xdr:col>29</xdr:col>
      <xdr:colOff>127000</xdr:colOff>
      <xdr:row>19</xdr:row>
      <xdr:rowOff>6397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39061"/>
          <a:ext cx="0" cy="11725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2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6397</xdr:rowOff>
    </xdr:from>
    <xdr:to>
      <xdr:col>30</xdr:col>
      <xdr:colOff>25400</xdr:colOff>
      <xdr:row>19</xdr:row>
      <xdr:rowOff>6397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115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120413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8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34036</xdr:rowOff>
    </xdr:from>
    <xdr:to>
      <xdr:col>30</xdr:col>
      <xdr:colOff>25400</xdr:colOff>
      <xdr:row>12</xdr:row>
      <xdr:rowOff>34036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390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6397</xdr:rowOff>
    </xdr:from>
    <xdr:to>
      <xdr:col>29</xdr:col>
      <xdr:colOff>127000</xdr:colOff>
      <xdr:row>19</xdr:row>
      <xdr:rowOff>49635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11572"/>
          <a:ext cx="647700" cy="43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114520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5624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97993</xdr:rowOff>
    </xdr:from>
    <xdr:to>
      <xdr:col>29</xdr:col>
      <xdr:colOff>177800</xdr:colOff>
      <xdr:row>16</xdr:row>
      <xdr:rowOff>28143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173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49635</xdr:rowOff>
    </xdr:from>
    <xdr:to>
      <xdr:col>26</xdr:col>
      <xdr:colOff>50800</xdr:colOff>
      <xdr:row>19</xdr:row>
      <xdr:rowOff>53946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54810"/>
          <a:ext cx="698500" cy="4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9460</xdr:rowOff>
    </xdr:from>
    <xdr:to>
      <xdr:col>26</xdr:col>
      <xdr:colOff>101600</xdr:colOff>
      <xdr:row>16</xdr:row>
      <xdr:rowOff>111060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800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121237</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56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53946</xdr:rowOff>
    </xdr:from>
    <xdr:to>
      <xdr:col>22</xdr:col>
      <xdr:colOff>114300</xdr:colOff>
      <xdr:row>19</xdr:row>
      <xdr:rowOff>64070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59121"/>
          <a:ext cx="698500" cy="101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38350</xdr:rowOff>
    </xdr:from>
    <xdr:to>
      <xdr:col>22</xdr:col>
      <xdr:colOff>165100</xdr:colOff>
      <xdr:row>16</xdr:row>
      <xdr:rowOff>139950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291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150127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59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64070</xdr:rowOff>
    </xdr:from>
    <xdr:to>
      <xdr:col>18</xdr:col>
      <xdr:colOff>177800</xdr:colOff>
      <xdr:row>19</xdr:row>
      <xdr:rowOff>66672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69245"/>
          <a:ext cx="698500" cy="2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56355</xdr:rowOff>
    </xdr:from>
    <xdr:to>
      <xdr:col>19</xdr:col>
      <xdr:colOff>38100</xdr:colOff>
      <xdr:row>16</xdr:row>
      <xdr:rowOff>157955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47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168132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1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94760</xdr:rowOff>
    </xdr:from>
    <xdr:to>
      <xdr:col>15</xdr:col>
      <xdr:colOff>101600</xdr:colOff>
      <xdr:row>17</xdr:row>
      <xdr:rowOff>24910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855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35087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54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127047</xdr:rowOff>
    </xdr:from>
    <xdr:to>
      <xdr:col>29</xdr:col>
      <xdr:colOff>177800</xdr:colOff>
      <xdr:row>19</xdr:row>
      <xdr:rowOff>57197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60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35624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170285</xdr:rowOff>
    </xdr:from>
    <xdr:to>
      <xdr:col>26</xdr:col>
      <xdr:colOff>101600</xdr:colOff>
      <xdr:row>19</xdr:row>
      <xdr:rowOff>100435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04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85212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90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3146</xdr:rowOff>
    </xdr:from>
    <xdr:to>
      <xdr:col>22</xdr:col>
      <xdr:colOff>165100</xdr:colOff>
      <xdr:row>19</xdr:row>
      <xdr:rowOff>104746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08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89523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94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13270</xdr:rowOff>
    </xdr:from>
    <xdr:to>
      <xdr:col>19</xdr:col>
      <xdr:colOff>38100</xdr:colOff>
      <xdr:row>19</xdr:row>
      <xdr:rowOff>114870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18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99647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15872</xdr:rowOff>
    </xdr:from>
    <xdr:to>
      <xdr:col>15</xdr:col>
      <xdr:colOff>101600</xdr:colOff>
      <xdr:row>19</xdr:row>
      <xdr:rowOff>117472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21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102249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07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193000</xdr:rowOff>
    </xdr:from>
    <xdr:to>
      <xdr:col>29</xdr:col>
      <xdr:colOff>127000</xdr:colOff>
      <xdr:row>37</xdr:row>
      <xdr:rowOff>211419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317700"/>
          <a:ext cx="647700" cy="18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211419</xdr:rowOff>
    </xdr:from>
    <xdr:to>
      <xdr:col>26</xdr:col>
      <xdr:colOff>50800</xdr:colOff>
      <xdr:row>37</xdr:row>
      <xdr:rowOff>287314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336119"/>
          <a:ext cx="698500" cy="75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287314</xdr:rowOff>
    </xdr:from>
    <xdr:to>
      <xdr:col>22</xdr:col>
      <xdr:colOff>114300</xdr:colOff>
      <xdr:row>38</xdr:row>
      <xdr:rowOff>78766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412014"/>
          <a:ext cx="698500" cy="134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78766</xdr:rowOff>
    </xdr:from>
    <xdr:to>
      <xdr:col>18</xdr:col>
      <xdr:colOff>177800</xdr:colOff>
      <xdr:row>38</xdr:row>
      <xdr:rowOff>114950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46366"/>
          <a:ext cx="698500" cy="36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142200</xdr:rowOff>
    </xdr:from>
    <xdr:to>
      <xdr:col>29</xdr:col>
      <xdr:colOff>177800</xdr:colOff>
      <xdr:row>37</xdr:row>
      <xdr:rowOff>243800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266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50777</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17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160619</xdr:rowOff>
    </xdr:from>
    <xdr:to>
      <xdr:col>26</xdr:col>
      <xdr:colOff>101600</xdr:colOff>
      <xdr:row>37</xdr:row>
      <xdr:rowOff>262219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285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246996</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371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236514</xdr:rowOff>
    </xdr:from>
    <xdr:to>
      <xdr:col>22</xdr:col>
      <xdr:colOff>165100</xdr:colOff>
      <xdr:row>37</xdr:row>
      <xdr:rowOff>338114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361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322891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44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27966</xdr:rowOff>
    </xdr:from>
    <xdr:to>
      <xdr:col>19</xdr:col>
      <xdr:colOff>38100</xdr:colOff>
      <xdr:row>38</xdr:row>
      <xdr:rowOff>129566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495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114343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58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64150</xdr:rowOff>
    </xdr:from>
    <xdr:to>
      <xdr:col>15</xdr:col>
      <xdr:colOff>101600</xdr:colOff>
      <xdr:row>38</xdr:row>
      <xdr:rowOff>165750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3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150527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49,041
44,421
13.11
21,082,912
20,254,020
748,875
10,330,030
10,044,114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14757</xdr:rowOff>
    </xdr:from>
    <xdr:to>
      <xdr:col>24</xdr:col>
      <xdr:colOff>63500</xdr:colOff>
      <xdr:row>38</xdr:row>
      <xdr:rowOff>53277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29857"/>
          <a:ext cx="838200" cy="3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51409</xdr:rowOff>
    </xdr:from>
    <xdr:to>
      <xdr:col>19</xdr:col>
      <xdr:colOff>177800</xdr:colOff>
      <xdr:row>38</xdr:row>
      <xdr:rowOff>53277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66509"/>
          <a:ext cx="8890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51409</xdr:rowOff>
    </xdr:from>
    <xdr:to>
      <xdr:col>15</xdr:col>
      <xdr:colOff>50800</xdr:colOff>
      <xdr:row>38</xdr:row>
      <xdr:rowOff>62712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66509"/>
          <a:ext cx="8890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62712</xdr:rowOff>
    </xdr:from>
    <xdr:to>
      <xdr:col>10</xdr:col>
      <xdr:colOff>114300</xdr:colOff>
      <xdr:row>38</xdr:row>
      <xdr:rowOff>71234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77812"/>
          <a:ext cx="889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135407</xdr:rowOff>
    </xdr:from>
    <xdr:to>
      <xdr:col>24</xdr:col>
      <xdr:colOff>114300</xdr:colOff>
      <xdr:row>38</xdr:row>
      <xdr:rowOff>65557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50334</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9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2477</xdr:rowOff>
    </xdr:from>
    <xdr:to>
      <xdr:col>20</xdr:col>
      <xdr:colOff>38100</xdr:colOff>
      <xdr:row>38</xdr:row>
      <xdr:rowOff>104077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1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95204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1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609</xdr:rowOff>
    </xdr:from>
    <xdr:to>
      <xdr:col>15</xdr:col>
      <xdr:colOff>101600</xdr:colOff>
      <xdr:row>38</xdr:row>
      <xdr:rowOff>102209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1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93336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0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11912</xdr:rowOff>
    </xdr:from>
    <xdr:to>
      <xdr:col>10</xdr:col>
      <xdr:colOff>165100</xdr:colOff>
      <xdr:row>38</xdr:row>
      <xdr:rowOff>113512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2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104639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1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20434</xdr:rowOff>
    </xdr:from>
    <xdr:to>
      <xdr:col>6</xdr:col>
      <xdr:colOff>38100</xdr:colOff>
      <xdr:row>38</xdr:row>
      <xdr:rowOff>122034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3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113161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2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45654</xdr:rowOff>
    </xdr:from>
    <xdr:to>
      <xdr:col>24</xdr:col>
      <xdr:colOff>63500</xdr:colOff>
      <xdr:row>58</xdr:row>
      <xdr:rowOff>79563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89754"/>
          <a:ext cx="83820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68285</xdr:rowOff>
    </xdr:from>
    <xdr:to>
      <xdr:col>19</xdr:col>
      <xdr:colOff>177800</xdr:colOff>
      <xdr:row>58</xdr:row>
      <xdr:rowOff>79563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12385"/>
          <a:ext cx="889000" cy="1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63607</xdr:rowOff>
    </xdr:from>
    <xdr:to>
      <xdr:col>15</xdr:col>
      <xdr:colOff>50800</xdr:colOff>
      <xdr:row>58</xdr:row>
      <xdr:rowOff>68285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10007707"/>
          <a:ext cx="889000" cy="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63607</xdr:rowOff>
    </xdr:from>
    <xdr:to>
      <xdr:col>10</xdr:col>
      <xdr:colOff>114300</xdr:colOff>
      <xdr:row>58</xdr:row>
      <xdr:rowOff>88532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07707"/>
          <a:ext cx="889000" cy="2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166304</xdr:rowOff>
    </xdr:from>
    <xdr:to>
      <xdr:col>24</xdr:col>
      <xdr:colOff>114300</xdr:colOff>
      <xdr:row>58</xdr:row>
      <xdr:rowOff>96454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3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81231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5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28763</xdr:rowOff>
    </xdr:from>
    <xdr:to>
      <xdr:col>20</xdr:col>
      <xdr:colOff>38100</xdr:colOff>
      <xdr:row>58</xdr:row>
      <xdr:rowOff>130363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7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121490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6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17485</xdr:rowOff>
    </xdr:from>
    <xdr:to>
      <xdr:col>15</xdr:col>
      <xdr:colOff>101600</xdr:colOff>
      <xdr:row>58</xdr:row>
      <xdr:rowOff>119085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110212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5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12807</xdr:rowOff>
    </xdr:from>
    <xdr:to>
      <xdr:col>10</xdr:col>
      <xdr:colOff>165100</xdr:colOff>
      <xdr:row>58</xdr:row>
      <xdr:rowOff>114407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5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105534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4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37732</xdr:rowOff>
    </xdr:from>
    <xdr:to>
      <xdr:col>6</xdr:col>
      <xdr:colOff>38100</xdr:colOff>
      <xdr:row>58</xdr:row>
      <xdr:rowOff>139332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130459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168884</xdr:rowOff>
    </xdr:from>
    <xdr:to>
      <xdr:col>24</xdr:col>
      <xdr:colOff>63500</xdr:colOff>
      <xdr:row>79</xdr:row>
      <xdr:rowOff>6883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41984"/>
          <a:ext cx="8382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168884</xdr:rowOff>
    </xdr:from>
    <xdr:to>
      <xdr:col>19</xdr:col>
      <xdr:colOff>177800</xdr:colOff>
      <xdr:row>79</xdr:row>
      <xdr:rowOff>1378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41984"/>
          <a:ext cx="889000" cy="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164503</xdr:rowOff>
    </xdr:from>
    <xdr:to>
      <xdr:col>15</xdr:col>
      <xdr:colOff>50800</xdr:colOff>
      <xdr:row>79</xdr:row>
      <xdr:rowOff>1378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37603"/>
          <a:ext cx="889000" cy="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151949</xdr:rowOff>
    </xdr:from>
    <xdr:to>
      <xdr:col>10</xdr:col>
      <xdr:colOff>114300</xdr:colOff>
      <xdr:row>78</xdr:row>
      <xdr:rowOff>164503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5049"/>
          <a:ext cx="889000" cy="1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127533</xdr:rowOff>
    </xdr:from>
    <xdr:to>
      <xdr:col>24</xdr:col>
      <xdr:colOff>114300</xdr:colOff>
      <xdr:row>79</xdr:row>
      <xdr:rowOff>57683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0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42460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1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118084</xdr:rowOff>
    </xdr:from>
    <xdr:to>
      <xdr:col>20</xdr:col>
      <xdr:colOff>38100</xdr:colOff>
      <xdr:row>79</xdr:row>
      <xdr:rowOff>48234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39361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122028</xdr:rowOff>
    </xdr:from>
    <xdr:to>
      <xdr:col>15</xdr:col>
      <xdr:colOff>101600</xdr:colOff>
      <xdr:row>79</xdr:row>
      <xdr:rowOff>52178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43305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113703</xdr:rowOff>
    </xdr:from>
    <xdr:to>
      <xdr:col>10</xdr:col>
      <xdr:colOff>165100</xdr:colOff>
      <xdr:row>79</xdr:row>
      <xdr:rowOff>43853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34980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101149</xdr:rowOff>
    </xdr:from>
    <xdr:to>
      <xdr:col>6</xdr:col>
      <xdr:colOff>38100</xdr:colOff>
      <xdr:row>79</xdr:row>
      <xdr:rowOff>31299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22426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145273</xdr:rowOff>
    </xdr:from>
    <xdr:to>
      <xdr:col>24</xdr:col>
      <xdr:colOff>63500</xdr:colOff>
      <xdr:row>96</xdr:row>
      <xdr:rowOff>153960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33023"/>
          <a:ext cx="838200" cy="18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153960</xdr:rowOff>
    </xdr:from>
    <xdr:to>
      <xdr:col>19</xdr:col>
      <xdr:colOff>177800</xdr:colOff>
      <xdr:row>97</xdr:row>
      <xdr:rowOff>9213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13160"/>
          <a:ext cx="889000" cy="2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54487</xdr:rowOff>
    </xdr:from>
    <xdr:to>
      <xdr:col>15</xdr:col>
      <xdr:colOff>50800</xdr:colOff>
      <xdr:row>97</xdr:row>
      <xdr:rowOff>9213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13687"/>
          <a:ext cx="889000" cy="126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54487</xdr:rowOff>
    </xdr:from>
    <xdr:to>
      <xdr:col>10</xdr:col>
      <xdr:colOff>114300</xdr:colOff>
      <xdr:row>97</xdr:row>
      <xdr:rowOff>129380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13687"/>
          <a:ext cx="889000" cy="24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94473</xdr:rowOff>
    </xdr:from>
    <xdr:to>
      <xdr:col>24</xdr:col>
      <xdr:colOff>114300</xdr:colOff>
      <xdr:row>96</xdr:row>
      <xdr:rowOff>24623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8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117350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3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103160</xdr:rowOff>
    </xdr:from>
    <xdr:to>
      <xdr:col>20</xdr:col>
      <xdr:colOff>38100</xdr:colOff>
      <xdr:row>97</xdr:row>
      <xdr:rowOff>33310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6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49837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337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129863</xdr:rowOff>
    </xdr:from>
    <xdr:to>
      <xdr:col>15</xdr:col>
      <xdr:colOff>101600</xdr:colOff>
      <xdr:row>97</xdr:row>
      <xdr:rowOff>60013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8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76540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6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3687</xdr:rowOff>
    </xdr:from>
    <xdr:to>
      <xdr:col>10</xdr:col>
      <xdr:colOff>165100</xdr:colOff>
      <xdr:row>96</xdr:row>
      <xdr:rowOff>105287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6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121814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3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78580</xdr:rowOff>
    </xdr:from>
    <xdr:to>
      <xdr:col>6</xdr:col>
      <xdr:colOff>38100</xdr:colOff>
      <xdr:row>98</xdr:row>
      <xdr:rowOff>8730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0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25257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106583</xdr:rowOff>
    </xdr:from>
    <xdr:to>
      <xdr:col>55</xdr:col>
      <xdr:colOff>0</xdr:colOff>
      <xdr:row>36</xdr:row>
      <xdr:rowOff>120444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78783"/>
          <a:ext cx="838200" cy="1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120444</xdr:rowOff>
    </xdr:from>
    <xdr:to>
      <xdr:col>50</xdr:col>
      <xdr:colOff>114300</xdr:colOff>
      <xdr:row>36</xdr:row>
      <xdr:rowOff>122951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292644"/>
          <a:ext cx="889000" cy="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122951</xdr:rowOff>
    </xdr:from>
    <xdr:to>
      <xdr:col>45</xdr:col>
      <xdr:colOff>177800</xdr:colOff>
      <xdr:row>37</xdr:row>
      <xdr:rowOff>10320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95151"/>
          <a:ext cx="889000" cy="5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93721</xdr:rowOff>
    </xdr:from>
    <xdr:to>
      <xdr:col>41</xdr:col>
      <xdr:colOff>50800</xdr:colOff>
      <xdr:row>37</xdr:row>
      <xdr:rowOff>10320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80121"/>
          <a:ext cx="889000" cy="77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55783</xdr:rowOff>
    </xdr:from>
    <xdr:to>
      <xdr:col>55</xdr:col>
      <xdr:colOff>50800</xdr:colOff>
      <xdr:row>36</xdr:row>
      <xdr:rowOff>157383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2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34210</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0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69644</xdr:rowOff>
    </xdr:from>
    <xdr:to>
      <xdr:col>50</xdr:col>
      <xdr:colOff>165100</xdr:colOff>
      <xdr:row>36</xdr:row>
      <xdr:rowOff>171244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4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162371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3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72151</xdr:rowOff>
    </xdr:from>
    <xdr:to>
      <xdr:col>46</xdr:col>
      <xdr:colOff>38100</xdr:colOff>
      <xdr:row>37</xdr:row>
      <xdr:rowOff>2301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164878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3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130970</xdr:rowOff>
    </xdr:from>
    <xdr:to>
      <xdr:col>41</xdr:col>
      <xdr:colOff>101600</xdr:colOff>
      <xdr:row>37</xdr:row>
      <xdr:rowOff>61120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30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52247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9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42921</xdr:rowOff>
    </xdr:from>
    <xdr:to>
      <xdr:col>36</xdr:col>
      <xdr:colOff>165100</xdr:colOff>
      <xdr:row>32</xdr:row>
      <xdr:rowOff>144521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2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135648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62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169098</xdr:rowOff>
    </xdr:from>
    <xdr:to>
      <xdr:col>55</xdr:col>
      <xdr:colOff>0</xdr:colOff>
      <xdr:row>57</xdr:row>
      <xdr:rowOff>15807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70298"/>
          <a:ext cx="838200" cy="1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15807</xdr:rowOff>
    </xdr:from>
    <xdr:to>
      <xdr:col>50</xdr:col>
      <xdr:colOff>114300</xdr:colOff>
      <xdr:row>58</xdr:row>
      <xdr:rowOff>20455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88457"/>
          <a:ext cx="889000" cy="17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20455</xdr:rowOff>
    </xdr:from>
    <xdr:to>
      <xdr:col>45</xdr:col>
      <xdr:colOff>177800</xdr:colOff>
      <xdr:row>58</xdr:row>
      <xdr:rowOff>51681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964555"/>
          <a:ext cx="889000" cy="3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xdr:rowOff>
    </xdr:from>
    <xdr:to>
      <xdr:col>41</xdr:col>
      <xdr:colOff>50800</xdr:colOff>
      <xdr:row>58</xdr:row>
      <xdr:rowOff>51681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72668"/>
          <a:ext cx="889000" cy="22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118298</xdr:rowOff>
    </xdr:from>
    <xdr:to>
      <xdr:col>55</xdr:col>
      <xdr:colOff>50800</xdr:colOff>
      <xdr:row>57</xdr:row>
      <xdr:rowOff>48448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1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96725</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9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136457</xdr:rowOff>
    </xdr:from>
    <xdr:to>
      <xdr:col>50</xdr:col>
      <xdr:colOff>165100</xdr:colOff>
      <xdr:row>57</xdr:row>
      <xdr:rowOff>66607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3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57734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3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141105</xdr:rowOff>
    </xdr:from>
    <xdr:to>
      <xdr:col>46</xdr:col>
      <xdr:colOff>38100</xdr:colOff>
      <xdr:row>58</xdr:row>
      <xdr:rowOff>71255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62382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1000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881</xdr:rowOff>
    </xdr:from>
    <xdr:to>
      <xdr:col>41</xdr:col>
      <xdr:colOff>101600</xdr:colOff>
      <xdr:row>58</xdr:row>
      <xdr:rowOff>102481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4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93608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3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120668</xdr:rowOff>
    </xdr:from>
    <xdr:to>
      <xdr:col>36</xdr:col>
      <xdr:colOff>165100</xdr:colOff>
      <xdr:row>57</xdr:row>
      <xdr:rowOff>50818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41945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1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59342</xdr:rowOff>
    </xdr:from>
    <xdr:to>
      <xdr:col>55</xdr:col>
      <xdr:colOff>0</xdr:colOff>
      <xdr:row>78</xdr:row>
      <xdr:rowOff>152698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32442"/>
          <a:ext cx="838200" cy="9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152698</xdr:rowOff>
    </xdr:from>
    <xdr:to>
      <xdr:col>50</xdr:col>
      <xdr:colOff>114300</xdr:colOff>
      <xdr:row>79</xdr:row>
      <xdr:rowOff>18400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25798"/>
          <a:ext cx="889000" cy="3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18400</xdr:rowOff>
    </xdr:from>
    <xdr:to>
      <xdr:col>45</xdr:col>
      <xdr:colOff>177800</xdr:colOff>
      <xdr:row>79</xdr:row>
      <xdr:rowOff>66342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62950"/>
          <a:ext cx="889000" cy="4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66342</xdr:rowOff>
    </xdr:from>
    <xdr:to>
      <xdr:col>41</xdr:col>
      <xdr:colOff>50800</xdr:colOff>
      <xdr:row>79</xdr:row>
      <xdr:rowOff>81787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610892"/>
          <a:ext cx="889000" cy="1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8542</xdr:rowOff>
    </xdr:from>
    <xdr:to>
      <xdr:col>55</xdr:col>
      <xdr:colOff>50800</xdr:colOff>
      <xdr:row>78</xdr:row>
      <xdr:rowOff>110142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158419</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101898</xdr:rowOff>
    </xdr:from>
    <xdr:to>
      <xdr:col>50</xdr:col>
      <xdr:colOff>165100</xdr:colOff>
      <xdr:row>79</xdr:row>
      <xdr:rowOff>32048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7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23175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6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139050</xdr:rowOff>
    </xdr:from>
    <xdr:to>
      <xdr:col>46</xdr:col>
      <xdr:colOff>38100</xdr:colOff>
      <xdr:row>79</xdr:row>
      <xdr:rowOff>69200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1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60327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0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15542</xdr:rowOff>
    </xdr:from>
    <xdr:to>
      <xdr:col>41</xdr:col>
      <xdr:colOff>101600</xdr:colOff>
      <xdr:row>79</xdr:row>
      <xdr:rowOff>117142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6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108269</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5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30987</xdr:rowOff>
    </xdr:from>
    <xdr:to>
      <xdr:col>36</xdr:col>
      <xdr:colOff>165100</xdr:colOff>
      <xdr:row>79</xdr:row>
      <xdr:rowOff>132587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7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123714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168554</xdr:rowOff>
    </xdr:from>
    <xdr:to>
      <xdr:col>55</xdr:col>
      <xdr:colOff>0</xdr:colOff>
      <xdr:row>97</xdr:row>
      <xdr:rowOff>69431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627754"/>
          <a:ext cx="838200" cy="7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168554</xdr:rowOff>
    </xdr:from>
    <xdr:to>
      <xdr:col>50</xdr:col>
      <xdr:colOff>114300</xdr:colOff>
      <xdr:row>98</xdr:row>
      <xdr:rowOff>68211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27754"/>
          <a:ext cx="889000" cy="24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43955</xdr:rowOff>
    </xdr:from>
    <xdr:to>
      <xdr:col>45</xdr:col>
      <xdr:colOff>177800</xdr:colOff>
      <xdr:row>98</xdr:row>
      <xdr:rowOff>68211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846055"/>
          <a:ext cx="889000" cy="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21743</xdr:rowOff>
    </xdr:from>
    <xdr:to>
      <xdr:col>41</xdr:col>
      <xdr:colOff>50800</xdr:colOff>
      <xdr:row>98</xdr:row>
      <xdr:rowOff>43955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480943"/>
          <a:ext cx="889000" cy="36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18631</xdr:rowOff>
    </xdr:from>
    <xdr:to>
      <xdr:col>55</xdr:col>
      <xdr:colOff>50800</xdr:colOff>
      <xdr:row>97</xdr:row>
      <xdr:rowOff>120231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4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168508</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2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117754</xdr:rowOff>
    </xdr:from>
    <xdr:to>
      <xdr:col>50</xdr:col>
      <xdr:colOff>165100</xdr:colOff>
      <xdr:row>97</xdr:row>
      <xdr:rowOff>47904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7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39031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6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17411</xdr:rowOff>
    </xdr:from>
    <xdr:to>
      <xdr:col>46</xdr:col>
      <xdr:colOff>38100</xdr:colOff>
      <xdr:row>98</xdr:row>
      <xdr:rowOff>119011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81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110138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91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164605</xdr:rowOff>
    </xdr:from>
    <xdr:to>
      <xdr:col>41</xdr:col>
      <xdr:colOff>101600</xdr:colOff>
      <xdr:row>98</xdr:row>
      <xdr:rowOff>94755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85882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8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142393</xdr:rowOff>
    </xdr:from>
    <xdr:to>
      <xdr:col>36</xdr:col>
      <xdr:colOff>165100</xdr:colOff>
      <xdr:row>96</xdr:row>
      <xdr:rowOff>72543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3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63670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2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23419</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09969"/>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23419</xdr:rowOff>
    </xdr:from>
    <xdr:to>
      <xdr:col>76</xdr:col>
      <xdr:colOff>114300</xdr:colOff>
      <xdr:row>39</xdr:row>
      <xdr:rowOff>44031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09969"/>
          <a:ext cx="889000" cy="2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44031</xdr:rowOff>
    </xdr:from>
    <xdr:to>
      <xdr:col>71</xdr:col>
      <xdr:colOff>177800</xdr:colOff>
      <xdr:row>39</xdr:row>
      <xdr:rowOff>44031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05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144069</xdr:rowOff>
    </xdr:from>
    <xdr:to>
      <xdr:col>76</xdr:col>
      <xdr:colOff>165100</xdr:colOff>
      <xdr:row>39</xdr:row>
      <xdr:rowOff>74219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65346</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51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164681</xdr:rowOff>
    </xdr:from>
    <xdr:to>
      <xdr:col>72</xdr:col>
      <xdr:colOff>38100</xdr:colOff>
      <xdr:row>39</xdr:row>
      <xdr:rowOff>94831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85958</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333" y="6772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164681</xdr:rowOff>
    </xdr:from>
    <xdr:to>
      <xdr:col>67</xdr:col>
      <xdr:colOff>101600</xdr:colOff>
      <xdr:row>39</xdr:row>
      <xdr:rowOff>94831</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85958</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57333" y="6772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129260</xdr:rowOff>
    </xdr:from>
    <xdr:to>
      <xdr:col>85</xdr:col>
      <xdr:colOff>126364</xdr:colOff>
      <xdr:row>77</xdr:row>
      <xdr:rowOff>136437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30760"/>
          <a:ext cx="1269" cy="120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140264</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34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136437</xdr:rowOff>
    </xdr:from>
    <xdr:to>
      <xdr:col>86</xdr:col>
      <xdr:colOff>25400</xdr:colOff>
      <xdr:row>77</xdr:row>
      <xdr:rowOff>136437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338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75937</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0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129260</xdr:rowOff>
    </xdr:from>
    <xdr:to>
      <xdr:col>86</xdr:col>
      <xdr:colOff>25400</xdr:colOff>
      <xdr:row>70</xdr:row>
      <xdr:rowOff>129260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3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136437</xdr:rowOff>
    </xdr:from>
    <xdr:to>
      <xdr:col>85</xdr:col>
      <xdr:colOff>127000</xdr:colOff>
      <xdr:row>77</xdr:row>
      <xdr:rowOff>141860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338087"/>
          <a:ext cx="8382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147146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6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124269</xdr:rowOff>
    </xdr:from>
    <xdr:to>
      <xdr:col>85</xdr:col>
      <xdr:colOff>177800</xdr:colOff>
      <xdr:row>75</xdr:row>
      <xdr:rowOff>54419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1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141860</xdr:rowOff>
    </xdr:from>
    <xdr:to>
      <xdr:col>81</xdr:col>
      <xdr:colOff>50800</xdr:colOff>
      <xdr:row>77</xdr:row>
      <xdr:rowOff>150050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343510"/>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123025</xdr:rowOff>
    </xdr:from>
    <xdr:to>
      <xdr:col>81</xdr:col>
      <xdr:colOff>101600</xdr:colOff>
      <xdr:row>75</xdr:row>
      <xdr:rowOff>53175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69702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8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150050</xdr:rowOff>
    </xdr:from>
    <xdr:to>
      <xdr:col>76</xdr:col>
      <xdr:colOff>114300</xdr:colOff>
      <xdr:row>78</xdr:row>
      <xdr:rowOff>31141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351700"/>
          <a:ext cx="889000" cy="5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137299</xdr:rowOff>
    </xdr:from>
    <xdr:to>
      <xdr:col>76</xdr:col>
      <xdr:colOff>165100</xdr:colOff>
      <xdr:row>75</xdr:row>
      <xdr:rowOff>67449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2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83976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5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30874</xdr:rowOff>
    </xdr:from>
    <xdr:to>
      <xdr:col>71</xdr:col>
      <xdr:colOff>177800</xdr:colOff>
      <xdr:row>78</xdr:row>
      <xdr:rowOff>31141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403974"/>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143142</xdr:rowOff>
    </xdr:from>
    <xdr:to>
      <xdr:col>72</xdr:col>
      <xdr:colOff>38100</xdr:colOff>
      <xdr:row>75</xdr:row>
      <xdr:rowOff>73292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89819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60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154216</xdr:rowOff>
    </xdr:from>
    <xdr:to>
      <xdr:col>67</xdr:col>
      <xdr:colOff>101600</xdr:colOff>
      <xdr:row>75</xdr:row>
      <xdr:rowOff>84366</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100893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85637</xdr:rowOff>
    </xdr:from>
    <xdr:to>
      <xdr:col>85</xdr:col>
      <xdr:colOff>177800</xdr:colOff>
      <xdr:row>78</xdr:row>
      <xdr:rowOff>15787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8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564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0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91060</xdr:rowOff>
    </xdr:from>
    <xdr:to>
      <xdr:col>81</xdr:col>
      <xdr:colOff>101600</xdr:colOff>
      <xdr:row>78</xdr:row>
      <xdr:rowOff>21210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9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12337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8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99250</xdr:rowOff>
    </xdr:from>
    <xdr:to>
      <xdr:col>76</xdr:col>
      <xdr:colOff>165100</xdr:colOff>
      <xdr:row>78</xdr:row>
      <xdr:rowOff>29400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0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20527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9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151791</xdr:rowOff>
    </xdr:from>
    <xdr:to>
      <xdr:col>72</xdr:col>
      <xdr:colOff>38100</xdr:colOff>
      <xdr:row>78</xdr:row>
      <xdr:rowOff>81941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5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73068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4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151524</xdr:rowOff>
    </xdr:from>
    <xdr:to>
      <xdr:col>67</xdr:col>
      <xdr:colOff>101600</xdr:colOff>
      <xdr:row>78</xdr:row>
      <xdr:rowOff>81674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5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72801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4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72290</xdr:rowOff>
    </xdr:from>
    <xdr:to>
      <xdr:col>85</xdr:col>
      <xdr:colOff>127000</xdr:colOff>
      <xdr:row>98</xdr:row>
      <xdr:rowOff>116255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874390"/>
          <a:ext cx="838200" cy="4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116255</xdr:rowOff>
    </xdr:from>
    <xdr:to>
      <xdr:col>81</xdr:col>
      <xdr:colOff>50800</xdr:colOff>
      <xdr:row>98</xdr:row>
      <xdr:rowOff>118779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6918355"/>
          <a:ext cx="8890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113731</xdr:rowOff>
    </xdr:from>
    <xdr:to>
      <xdr:col>76</xdr:col>
      <xdr:colOff>114300</xdr:colOff>
      <xdr:row>98</xdr:row>
      <xdr:rowOff>118779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6915831"/>
          <a:ext cx="889000" cy="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38202</xdr:rowOff>
    </xdr:from>
    <xdr:to>
      <xdr:col>71</xdr:col>
      <xdr:colOff>177800</xdr:colOff>
      <xdr:row>98</xdr:row>
      <xdr:rowOff>113731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2814300" y="16840302"/>
          <a:ext cx="889000" cy="7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21490</xdr:rowOff>
    </xdr:from>
    <xdr:to>
      <xdr:col>85</xdr:col>
      <xdr:colOff>177800</xdr:colOff>
      <xdr:row>98</xdr:row>
      <xdr:rowOff>123090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8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107867</xdr:rowOff>
    </xdr:from>
    <xdr:ext cx="469744"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7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65455</xdr:rowOff>
    </xdr:from>
    <xdr:to>
      <xdr:col>81</xdr:col>
      <xdr:colOff>101600</xdr:colOff>
      <xdr:row>98</xdr:row>
      <xdr:rowOff>167055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86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158182</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46428" y="1696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67979</xdr:rowOff>
    </xdr:from>
    <xdr:to>
      <xdr:col>76</xdr:col>
      <xdr:colOff>165100</xdr:colOff>
      <xdr:row>98</xdr:row>
      <xdr:rowOff>169579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87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160706</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57428" y="1696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62931</xdr:rowOff>
    </xdr:from>
    <xdr:to>
      <xdr:col>72</xdr:col>
      <xdr:colOff>38100</xdr:colOff>
      <xdr:row>98</xdr:row>
      <xdr:rowOff>164531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86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155658</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68428" y="1695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158852</xdr:rowOff>
    </xdr:from>
    <xdr:to>
      <xdr:col>67</xdr:col>
      <xdr:colOff>101600</xdr:colOff>
      <xdr:row>98</xdr:row>
      <xdr:rowOff>89002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78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80129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88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116429</xdr:rowOff>
    </xdr:from>
    <xdr:to>
      <xdr:col>116</xdr:col>
      <xdr:colOff>63500</xdr:colOff>
      <xdr:row>36</xdr:row>
      <xdr:rowOff>124567</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288629"/>
          <a:ext cx="8382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111034</xdr:rowOff>
    </xdr:from>
    <xdr:to>
      <xdr:col>111</xdr:col>
      <xdr:colOff>177800</xdr:colOff>
      <xdr:row>36</xdr:row>
      <xdr:rowOff>124567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283234"/>
          <a:ext cx="889000" cy="1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90734</xdr:rowOff>
    </xdr:from>
    <xdr:to>
      <xdr:col>107</xdr:col>
      <xdr:colOff>50800</xdr:colOff>
      <xdr:row>36</xdr:row>
      <xdr:rowOff>111034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262934"/>
          <a:ext cx="889000" cy="2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2586</xdr:rowOff>
    </xdr:from>
    <xdr:to>
      <xdr:col>102</xdr:col>
      <xdr:colOff>114300</xdr:colOff>
      <xdr:row>36</xdr:row>
      <xdr:rowOff>90734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174786"/>
          <a:ext cx="889000" cy="8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65629</xdr:rowOff>
    </xdr:from>
    <xdr:to>
      <xdr:col>116</xdr:col>
      <xdr:colOff>114300</xdr:colOff>
      <xdr:row>36</xdr:row>
      <xdr:rowOff>167229</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23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88506</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08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73767</xdr:rowOff>
    </xdr:from>
    <xdr:to>
      <xdr:col>112</xdr:col>
      <xdr:colOff>38100</xdr:colOff>
      <xdr:row>37</xdr:row>
      <xdr:rowOff>3917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24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20444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02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60234</xdr:rowOff>
    </xdr:from>
    <xdr:to>
      <xdr:col>107</xdr:col>
      <xdr:colOff>101600</xdr:colOff>
      <xdr:row>36</xdr:row>
      <xdr:rowOff>161834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23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6911</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99428" y="600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39934</xdr:rowOff>
    </xdr:from>
    <xdr:to>
      <xdr:col>102</xdr:col>
      <xdr:colOff>165100</xdr:colOff>
      <xdr:row>36</xdr:row>
      <xdr:rowOff>141534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21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158061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598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123236</xdr:rowOff>
    </xdr:from>
    <xdr:to>
      <xdr:col>98</xdr:col>
      <xdr:colOff>38100</xdr:colOff>
      <xdr:row>36</xdr:row>
      <xdr:rowOff>53386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12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69913</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389111" y="589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165418</xdr:rowOff>
    </xdr:from>
    <xdr:to>
      <xdr:col>116</xdr:col>
      <xdr:colOff>63500</xdr:colOff>
      <xdr:row>58</xdr:row>
      <xdr:rowOff>165608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09518"/>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165532</xdr:rowOff>
    </xdr:from>
    <xdr:to>
      <xdr:col>111</xdr:col>
      <xdr:colOff>177800</xdr:colOff>
      <xdr:row>58</xdr:row>
      <xdr:rowOff>165608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10963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165532</xdr:rowOff>
    </xdr:from>
    <xdr:to>
      <xdr:col>107</xdr:col>
      <xdr:colOff>50800</xdr:colOff>
      <xdr:row>58</xdr:row>
      <xdr:rowOff>165646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109632"/>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161569</xdr:rowOff>
    </xdr:from>
    <xdr:to>
      <xdr:col>102</xdr:col>
      <xdr:colOff>114300</xdr:colOff>
      <xdr:row>58</xdr:row>
      <xdr:rowOff>165646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105669"/>
          <a:ext cx="889000" cy="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114618</xdr:rowOff>
    </xdr:from>
    <xdr:to>
      <xdr:col>116</xdr:col>
      <xdr:colOff>114300</xdr:colOff>
      <xdr:row>59</xdr:row>
      <xdr:rowOff>44768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29545</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7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114808</xdr:rowOff>
    </xdr:from>
    <xdr:to>
      <xdr:col>112</xdr:col>
      <xdr:colOff>38100</xdr:colOff>
      <xdr:row>59</xdr:row>
      <xdr:rowOff>44958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36085</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15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114732</xdr:rowOff>
    </xdr:from>
    <xdr:to>
      <xdr:col>107</xdr:col>
      <xdr:colOff>101600</xdr:colOff>
      <xdr:row>59</xdr:row>
      <xdr:rowOff>44882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5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36009</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15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114846</xdr:rowOff>
    </xdr:from>
    <xdr:to>
      <xdr:col>102</xdr:col>
      <xdr:colOff>165100</xdr:colOff>
      <xdr:row>59</xdr:row>
      <xdr:rowOff>44996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5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36123</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15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110769</xdr:rowOff>
    </xdr:from>
    <xdr:to>
      <xdr:col>98</xdr:col>
      <xdr:colOff>38100</xdr:colOff>
      <xdr:row>59</xdr:row>
      <xdr:rowOff>40919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5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32046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14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147427</xdr:rowOff>
    </xdr:from>
    <xdr:to>
      <xdr:col>116</xdr:col>
      <xdr:colOff>63500</xdr:colOff>
      <xdr:row>78</xdr:row>
      <xdr:rowOff>5420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349077"/>
          <a:ext cx="838200" cy="2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5420</xdr:rowOff>
    </xdr:from>
    <xdr:to>
      <xdr:col>111</xdr:col>
      <xdr:colOff>177800</xdr:colOff>
      <xdr:row>78</xdr:row>
      <xdr:rowOff>26360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378520"/>
          <a:ext cx="889000" cy="2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20165</xdr:rowOff>
    </xdr:from>
    <xdr:to>
      <xdr:col>107</xdr:col>
      <xdr:colOff>50800</xdr:colOff>
      <xdr:row>78</xdr:row>
      <xdr:rowOff>26360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3393265"/>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20165</xdr:rowOff>
    </xdr:from>
    <xdr:to>
      <xdr:col>102</xdr:col>
      <xdr:colOff>114300</xdr:colOff>
      <xdr:row>78</xdr:row>
      <xdr:rowOff>28349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393265"/>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96627</xdr:rowOff>
    </xdr:from>
    <xdr:to>
      <xdr:col>116</xdr:col>
      <xdr:colOff>114300</xdr:colOff>
      <xdr:row>78</xdr:row>
      <xdr:rowOff>26777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29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11554</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21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126070</xdr:rowOff>
    </xdr:from>
    <xdr:to>
      <xdr:col>112</xdr:col>
      <xdr:colOff>38100</xdr:colOff>
      <xdr:row>78</xdr:row>
      <xdr:rowOff>56220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32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47347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4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147010</xdr:rowOff>
    </xdr:from>
    <xdr:to>
      <xdr:col>107</xdr:col>
      <xdr:colOff>101600</xdr:colOff>
      <xdr:row>78</xdr:row>
      <xdr:rowOff>77160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34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68287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44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140815</xdr:rowOff>
    </xdr:from>
    <xdr:to>
      <xdr:col>102</xdr:col>
      <xdr:colOff>165100</xdr:colOff>
      <xdr:row>78</xdr:row>
      <xdr:rowOff>70965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34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62092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43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148999</xdr:rowOff>
    </xdr:from>
    <xdr:to>
      <xdr:col>98</xdr:col>
      <xdr:colOff>38100</xdr:colOff>
      <xdr:row>78</xdr:row>
      <xdr:rowOff>79149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35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70276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44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全体的に類似団体と比較して、住民一人当たりのコストを低く抑えており、効率的な行政運営が実現できていると位置付けている。</a:t>
          </a:r>
          <a:endParaRPr lang="ja-JP" altLang="ja-JP" sz="1000">
            <a:effectLst/>
          </a:endParaRPr>
        </a:p>
        <a:p>
          <a:r>
            <a:rPr kumimoji="1" lang="ja-JP" altLang="ja-JP" sz="800">
              <a:solidFill>
                <a:schemeClr val="dk1"/>
              </a:solidFill>
              <a:effectLst/>
              <a:latin typeface="+mn-lt"/>
              <a:ea typeface="+mn-ea"/>
              <a:cs typeface="+mn-cs"/>
            </a:rPr>
            <a:t>　普通建設事業費（うち新規整備）は前年度に比べ</a:t>
          </a:r>
          <a:r>
            <a:rPr kumimoji="1" lang="en-US" altLang="ja-JP" sz="800">
              <a:solidFill>
                <a:schemeClr val="dk1"/>
              </a:solidFill>
              <a:effectLst/>
              <a:latin typeface="+mn-lt"/>
              <a:ea typeface="+mn-ea"/>
              <a:cs typeface="+mn-cs"/>
            </a:rPr>
            <a:t>2,383</a:t>
          </a:r>
          <a:r>
            <a:rPr kumimoji="1" lang="ja-JP" altLang="ja-JP" sz="800">
              <a:solidFill>
                <a:schemeClr val="dk1"/>
              </a:solidFill>
              <a:effectLst/>
              <a:latin typeface="+mn-lt"/>
              <a:ea typeface="+mn-ea"/>
              <a:cs typeface="+mn-cs"/>
            </a:rPr>
            <a:t>円の増となっており、これは小学校長寿命化改良事業等の建設費の増加の影響によるものである。</a:t>
          </a:r>
          <a:endParaRPr lang="ja-JP" altLang="ja-JP" sz="1000">
            <a:effectLst/>
          </a:endParaRPr>
        </a:p>
        <a:p>
          <a:r>
            <a:rPr kumimoji="1" lang="ja-JP" altLang="ja-JP" sz="800">
              <a:solidFill>
                <a:schemeClr val="dk1"/>
              </a:solidFill>
              <a:effectLst/>
              <a:latin typeface="+mn-lt"/>
              <a:ea typeface="+mn-ea"/>
              <a:cs typeface="+mn-cs"/>
            </a:rPr>
            <a:t>　扶助費は前年度に比べ</a:t>
          </a:r>
          <a:r>
            <a:rPr kumimoji="1" lang="en-US" altLang="ja-JP" sz="800">
              <a:solidFill>
                <a:schemeClr val="dk1"/>
              </a:solidFill>
              <a:effectLst/>
              <a:latin typeface="+mn-lt"/>
              <a:ea typeface="+mn-ea"/>
              <a:cs typeface="+mn-cs"/>
            </a:rPr>
            <a:t>2,453</a:t>
          </a:r>
          <a:r>
            <a:rPr kumimoji="1" lang="ja-JP" altLang="ja-JP" sz="800">
              <a:solidFill>
                <a:schemeClr val="dk1"/>
              </a:solidFill>
              <a:effectLst/>
              <a:latin typeface="+mn-lt"/>
              <a:ea typeface="+mn-ea"/>
              <a:cs typeface="+mn-cs"/>
            </a:rPr>
            <a:t>円の増となっており、これは障害福祉サービス等給付費等の扶助費の増加によるものである。</a:t>
          </a:r>
          <a:endParaRPr lang="ja-JP" altLang="ja-JP" sz="1000">
            <a:effectLst/>
          </a:endParaRPr>
        </a:p>
        <a:p>
          <a:r>
            <a:rPr kumimoji="1" lang="ja-JP" altLang="ja-JP" sz="800">
              <a:solidFill>
                <a:schemeClr val="dk1"/>
              </a:solidFill>
              <a:effectLst/>
              <a:latin typeface="+mn-lt"/>
              <a:ea typeface="+mn-ea"/>
              <a:cs typeface="+mn-cs"/>
            </a:rPr>
            <a:t>　人件費が少ないのは、「組織構造改革」や「アウトソーシング戦略」により、行政のスリム化を推進し、早期から人件費削減に着手してきたためである。その反面、人件費から物件費へシフトしていることにより、物件費は類似団体とほぼ同額となっている。</a:t>
          </a:r>
          <a:endParaRPr lang="ja-JP" altLang="ja-JP" sz="1000">
            <a:effectLst/>
          </a:endParaRPr>
        </a:p>
        <a:p>
          <a:r>
            <a:rPr kumimoji="1" lang="ja-JP" altLang="ja-JP" sz="800">
              <a:solidFill>
                <a:schemeClr val="dk1"/>
              </a:solidFill>
              <a:effectLst/>
              <a:latin typeface="+mn-lt"/>
              <a:ea typeface="+mn-ea"/>
              <a:cs typeface="+mn-cs"/>
            </a:rPr>
            <a:t>　普通建設事業費は、増大する扶助費等の影響もあり、優先度の高い事業から実施するとともに、当該事業に係る費用を極力抑えてきたことにより類似団体より少なくなっていた。しかし、令和</a:t>
          </a:r>
          <a:r>
            <a:rPr kumimoji="1" lang="en-US" altLang="ja-JP" sz="800">
              <a:solidFill>
                <a:schemeClr val="dk1"/>
              </a:solidFill>
              <a:effectLst/>
              <a:latin typeface="+mn-lt"/>
              <a:ea typeface="+mn-ea"/>
              <a:cs typeface="+mn-cs"/>
            </a:rPr>
            <a:t>4</a:t>
          </a:r>
          <a:r>
            <a:rPr kumimoji="1" lang="ja-JP" altLang="ja-JP" sz="800">
              <a:solidFill>
                <a:schemeClr val="dk1"/>
              </a:solidFill>
              <a:effectLst/>
              <a:latin typeface="+mn-lt"/>
              <a:ea typeface="+mn-ea"/>
              <a:cs typeface="+mn-cs"/>
            </a:rPr>
            <a:t>年度以降は引き続き、小学校の長寿命化等により増加していくことを見込んでいる。</a:t>
          </a:r>
          <a:endParaRPr lang="ja-JP" altLang="ja-JP" sz="1000">
            <a:effectLst/>
          </a:endParaRPr>
        </a:p>
        <a:p>
          <a:r>
            <a:rPr kumimoji="1" lang="ja-JP" altLang="ja-JP" sz="800">
              <a:solidFill>
                <a:schemeClr val="dk1"/>
              </a:solidFill>
              <a:effectLst/>
              <a:latin typeface="+mn-lt"/>
              <a:ea typeface="+mn-ea"/>
              <a:cs typeface="+mn-cs"/>
            </a:rPr>
            <a:t>　以上により、今後の歳出規模は増加していくことが予想されるが、事業の選択と集中を図り、効率的かつ効果的な住民サービスが提供できるように努めていく。</a:t>
          </a:r>
          <a:endParaRPr lang="ja-JP" altLang="ja-JP" sz="10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49,041
44,421
13.11
21,082,912
20,254,020
748,875
10,330,030
10,044,114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161417</xdr:rowOff>
    </xdr:from>
    <xdr:to>
      <xdr:col>24</xdr:col>
      <xdr:colOff>63500</xdr:colOff>
      <xdr:row>38</xdr:row>
      <xdr:rowOff>4064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505067"/>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119888</xdr:rowOff>
    </xdr:from>
    <xdr:to>
      <xdr:col>19</xdr:col>
      <xdr:colOff>177800</xdr:colOff>
      <xdr:row>37</xdr:row>
      <xdr:rowOff>161417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63538"/>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119888</xdr:rowOff>
    </xdr:from>
    <xdr:to>
      <xdr:col>15</xdr:col>
      <xdr:colOff>50800</xdr:colOff>
      <xdr:row>37</xdr:row>
      <xdr:rowOff>129794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63538"/>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129794</xdr:rowOff>
    </xdr:from>
    <xdr:to>
      <xdr:col>10</xdr:col>
      <xdr:colOff>114300</xdr:colOff>
      <xdr:row>37</xdr:row>
      <xdr:rowOff>133033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73444"/>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124714</xdr:rowOff>
    </xdr:from>
    <xdr:to>
      <xdr:col>24</xdr:col>
      <xdr:colOff>114300</xdr:colOff>
      <xdr:row>38</xdr:row>
      <xdr:rowOff>54864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6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39641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110617</xdr:rowOff>
    </xdr:from>
    <xdr:to>
      <xdr:col>20</xdr:col>
      <xdr:colOff>38100</xdr:colOff>
      <xdr:row>38</xdr:row>
      <xdr:rowOff>40767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31894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4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69088</xdr:rowOff>
    </xdr:from>
    <xdr:to>
      <xdr:col>15</xdr:col>
      <xdr:colOff>101600</xdr:colOff>
      <xdr:row>37</xdr:row>
      <xdr:rowOff>170688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161815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0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78994</xdr:rowOff>
    </xdr:from>
    <xdr:to>
      <xdr:col>10</xdr:col>
      <xdr:colOff>165100</xdr:colOff>
      <xdr:row>38</xdr:row>
      <xdr:rowOff>9144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1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82233</xdr:rowOff>
    </xdr:from>
    <xdr:to>
      <xdr:col>6</xdr:col>
      <xdr:colOff>38100</xdr:colOff>
      <xdr:row>38</xdr:row>
      <xdr:rowOff>12382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258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3509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1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35340</xdr:rowOff>
    </xdr:from>
    <xdr:to>
      <xdr:col>24</xdr:col>
      <xdr:colOff>63500</xdr:colOff>
      <xdr:row>58</xdr:row>
      <xdr:rowOff>72713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9440"/>
          <a:ext cx="838200" cy="3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62037</xdr:rowOff>
    </xdr:from>
    <xdr:to>
      <xdr:col>19</xdr:col>
      <xdr:colOff>177800</xdr:colOff>
      <xdr:row>58</xdr:row>
      <xdr:rowOff>72713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06137"/>
          <a:ext cx="889000" cy="1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62037</xdr:rowOff>
    </xdr:from>
    <xdr:to>
      <xdr:col>15</xdr:col>
      <xdr:colOff>50800</xdr:colOff>
      <xdr:row>58</xdr:row>
      <xdr:rowOff>71250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06137"/>
          <a:ext cx="889000" cy="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1717</xdr:rowOff>
    </xdr:from>
    <xdr:to>
      <xdr:col>10</xdr:col>
      <xdr:colOff>114300</xdr:colOff>
      <xdr:row>58</xdr:row>
      <xdr:rowOff>71250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2917"/>
          <a:ext cx="889000" cy="41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155990</xdr:rowOff>
    </xdr:from>
    <xdr:to>
      <xdr:col>24</xdr:col>
      <xdr:colOff>114300</xdr:colOff>
      <xdr:row>58</xdr:row>
      <xdr:rowOff>86140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70917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21913</xdr:rowOff>
    </xdr:from>
    <xdr:to>
      <xdr:col>20</xdr:col>
      <xdr:colOff>38100</xdr:colOff>
      <xdr:row>58</xdr:row>
      <xdr:rowOff>123513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114640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5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11237</xdr:rowOff>
    </xdr:from>
    <xdr:to>
      <xdr:col>15</xdr:col>
      <xdr:colOff>101600</xdr:colOff>
      <xdr:row>58</xdr:row>
      <xdr:rowOff>112837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103964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4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20450</xdr:rowOff>
    </xdr:from>
    <xdr:to>
      <xdr:col>10</xdr:col>
      <xdr:colOff>165100</xdr:colOff>
      <xdr:row>58</xdr:row>
      <xdr:rowOff>122050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113177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5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122367</xdr:rowOff>
    </xdr:from>
    <xdr:to>
      <xdr:col>6</xdr:col>
      <xdr:colOff>38100</xdr:colOff>
      <xdr:row>56</xdr:row>
      <xdr:rowOff>52517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43644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4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115030</xdr:rowOff>
    </xdr:from>
    <xdr:to>
      <xdr:col>24</xdr:col>
      <xdr:colOff>63500</xdr:colOff>
      <xdr:row>77</xdr:row>
      <xdr:rowOff>131584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45230"/>
          <a:ext cx="838200" cy="18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131584</xdr:rowOff>
    </xdr:from>
    <xdr:to>
      <xdr:col>19</xdr:col>
      <xdr:colOff>177800</xdr:colOff>
      <xdr:row>78</xdr:row>
      <xdr:rowOff>6941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33234"/>
          <a:ext cx="889000" cy="4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105553</xdr:rowOff>
    </xdr:from>
    <xdr:to>
      <xdr:col>15</xdr:col>
      <xdr:colOff>50800</xdr:colOff>
      <xdr:row>78</xdr:row>
      <xdr:rowOff>6941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07203"/>
          <a:ext cx="889000" cy="7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105553</xdr:rowOff>
    </xdr:from>
    <xdr:to>
      <xdr:col>10</xdr:col>
      <xdr:colOff>114300</xdr:colOff>
      <xdr:row>78</xdr:row>
      <xdr:rowOff>155539</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07203"/>
          <a:ext cx="889000" cy="22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64230</xdr:rowOff>
    </xdr:from>
    <xdr:to>
      <xdr:col>24</xdr:col>
      <xdr:colOff>114300</xdr:colOff>
      <xdr:row>76</xdr:row>
      <xdr:rowOff>165830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9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42657</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07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80784</xdr:rowOff>
    </xdr:from>
    <xdr:to>
      <xdr:col>20</xdr:col>
      <xdr:colOff>38100</xdr:colOff>
      <xdr:row>78</xdr:row>
      <xdr:rowOff>10934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2061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7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127591</xdr:rowOff>
    </xdr:from>
    <xdr:to>
      <xdr:col>15</xdr:col>
      <xdr:colOff>101600</xdr:colOff>
      <xdr:row>78</xdr:row>
      <xdr:rowOff>57741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2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48868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2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54753</xdr:rowOff>
    </xdr:from>
    <xdr:to>
      <xdr:col>10</xdr:col>
      <xdr:colOff>165100</xdr:colOff>
      <xdr:row>77</xdr:row>
      <xdr:rowOff>156353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5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147480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4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104739</xdr:rowOff>
    </xdr:from>
    <xdr:to>
      <xdr:col>6</xdr:col>
      <xdr:colOff>38100</xdr:colOff>
      <xdr:row>79</xdr:row>
      <xdr:rowOff>34889</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26016</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70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15342</xdr:rowOff>
    </xdr:from>
    <xdr:to>
      <xdr:col>24</xdr:col>
      <xdr:colOff>63500</xdr:colOff>
      <xdr:row>98</xdr:row>
      <xdr:rowOff>21259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817442"/>
          <a:ext cx="838200" cy="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3594</xdr:rowOff>
    </xdr:from>
    <xdr:to>
      <xdr:col>19</xdr:col>
      <xdr:colOff>177800</xdr:colOff>
      <xdr:row>98</xdr:row>
      <xdr:rowOff>21259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805694"/>
          <a:ext cx="889000" cy="1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162446</xdr:rowOff>
    </xdr:from>
    <xdr:to>
      <xdr:col>15</xdr:col>
      <xdr:colOff>50800</xdr:colOff>
      <xdr:row>98</xdr:row>
      <xdr:rowOff>3594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793096"/>
          <a:ext cx="889000" cy="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162446</xdr:rowOff>
    </xdr:from>
    <xdr:to>
      <xdr:col>10</xdr:col>
      <xdr:colOff>114300</xdr:colOff>
      <xdr:row>98</xdr:row>
      <xdr:rowOff>76315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93096"/>
          <a:ext cx="889000" cy="8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135992</xdr:rowOff>
    </xdr:from>
    <xdr:to>
      <xdr:col>24</xdr:col>
      <xdr:colOff>114300</xdr:colOff>
      <xdr:row>98</xdr:row>
      <xdr:rowOff>66142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6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114419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4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141909</xdr:rowOff>
    </xdr:from>
    <xdr:to>
      <xdr:col>20</xdr:col>
      <xdr:colOff>38100</xdr:colOff>
      <xdr:row>98</xdr:row>
      <xdr:rowOff>72059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7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63186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6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124244</xdr:rowOff>
    </xdr:from>
    <xdr:to>
      <xdr:col>15</xdr:col>
      <xdr:colOff>101600</xdr:colOff>
      <xdr:row>98</xdr:row>
      <xdr:rowOff>54394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5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45521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4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111646</xdr:rowOff>
    </xdr:from>
    <xdr:to>
      <xdr:col>10</xdr:col>
      <xdr:colOff>165100</xdr:colOff>
      <xdr:row>98</xdr:row>
      <xdr:rowOff>41796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32923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3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25515</xdr:rowOff>
    </xdr:from>
    <xdr:to>
      <xdr:col>6</xdr:col>
      <xdr:colOff>38100</xdr:colOff>
      <xdr:row>98</xdr:row>
      <xdr:rowOff>127115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118242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2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94960</xdr:rowOff>
    </xdr:from>
    <xdr:to>
      <xdr:col>55</xdr:col>
      <xdr:colOff>0</xdr:colOff>
      <xdr:row>39</xdr:row>
      <xdr:rowOff>94960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7815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94960</xdr:rowOff>
    </xdr:from>
    <xdr:to>
      <xdr:col>50</xdr:col>
      <xdr:colOff>114300</xdr:colOff>
      <xdr:row>39</xdr:row>
      <xdr:rowOff>94960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781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94960</xdr:rowOff>
    </xdr:from>
    <xdr:to>
      <xdr:col>45</xdr:col>
      <xdr:colOff>177800</xdr:colOff>
      <xdr:row>39</xdr:row>
      <xdr:rowOff>94960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781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94960</xdr:rowOff>
    </xdr:from>
    <xdr:to>
      <xdr:col>41</xdr:col>
      <xdr:colOff>50800</xdr:colOff>
      <xdr:row>39</xdr:row>
      <xdr:rowOff>96919</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flipV="1">
          <a:off x="6972300" y="678151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44160</xdr:rowOff>
    </xdr:from>
    <xdr:to>
      <xdr:col>55</xdr:col>
      <xdr:colOff>50800</xdr:colOff>
      <xdr:row>39</xdr:row>
      <xdr:rowOff>145760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130537</xdr:rowOff>
    </xdr:from>
    <xdr:ext cx="313932"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645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44160</xdr:rowOff>
    </xdr:from>
    <xdr:to>
      <xdr:col>50</xdr:col>
      <xdr:colOff>165100</xdr:colOff>
      <xdr:row>39</xdr:row>
      <xdr:rowOff>145760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136887</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82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44160</xdr:rowOff>
    </xdr:from>
    <xdr:to>
      <xdr:col>46</xdr:col>
      <xdr:colOff>38100</xdr:colOff>
      <xdr:row>39</xdr:row>
      <xdr:rowOff>145760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136887</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93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44160</xdr:rowOff>
    </xdr:from>
    <xdr:to>
      <xdr:col>41</xdr:col>
      <xdr:colOff>101600</xdr:colOff>
      <xdr:row>39</xdr:row>
      <xdr:rowOff>145760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136887</xdr:rowOff>
    </xdr:from>
    <xdr:ext cx="313932"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704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46119</xdr:rowOff>
    </xdr:from>
    <xdr:to>
      <xdr:col>36</xdr:col>
      <xdr:colOff>165100</xdr:colOff>
      <xdr:row>39</xdr:row>
      <xdr:rowOff>147719</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138846</xdr:rowOff>
    </xdr:from>
    <xdr:ext cx="249299"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847650" y="68253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26943</xdr:rowOff>
    </xdr:from>
    <xdr:to>
      <xdr:col>55</xdr:col>
      <xdr:colOff>0</xdr:colOff>
      <xdr:row>59</xdr:row>
      <xdr:rowOff>27019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10142493"/>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26943</xdr:rowOff>
    </xdr:from>
    <xdr:to>
      <xdr:col>50</xdr:col>
      <xdr:colOff>114300</xdr:colOff>
      <xdr:row>59</xdr:row>
      <xdr:rowOff>27210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1014249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22561</xdr:rowOff>
    </xdr:from>
    <xdr:to>
      <xdr:col>45</xdr:col>
      <xdr:colOff>177800</xdr:colOff>
      <xdr:row>59</xdr:row>
      <xdr:rowOff>27210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7861300" y="10138111"/>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159931</xdr:rowOff>
    </xdr:from>
    <xdr:to>
      <xdr:col>41</xdr:col>
      <xdr:colOff>50800</xdr:colOff>
      <xdr:row>59</xdr:row>
      <xdr:rowOff>22561</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a:off x="6972300" y="10104031"/>
          <a:ext cx="889000" cy="3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147669</xdr:rowOff>
    </xdr:from>
    <xdr:to>
      <xdr:col>55</xdr:col>
      <xdr:colOff>50800</xdr:colOff>
      <xdr:row>59</xdr:row>
      <xdr:rowOff>77819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1009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62596</xdr:rowOff>
    </xdr:from>
    <xdr:ext cx="378565"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10006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147593</xdr:rowOff>
    </xdr:from>
    <xdr:to>
      <xdr:col>50</xdr:col>
      <xdr:colOff>165100</xdr:colOff>
      <xdr:row>59</xdr:row>
      <xdr:rowOff>77743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100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68870</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50017" y="10184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147860</xdr:rowOff>
    </xdr:from>
    <xdr:to>
      <xdr:col>46</xdr:col>
      <xdr:colOff>38100</xdr:colOff>
      <xdr:row>59</xdr:row>
      <xdr:rowOff>78010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100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69137</xdr:rowOff>
    </xdr:from>
    <xdr:ext cx="378565"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61017" y="10184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143211</xdr:rowOff>
    </xdr:from>
    <xdr:to>
      <xdr:col>41</xdr:col>
      <xdr:colOff>101600</xdr:colOff>
      <xdr:row>59</xdr:row>
      <xdr:rowOff>73361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1008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64488</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18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109131</xdr:rowOff>
    </xdr:from>
    <xdr:to>
      <xdr:col>36</xdr:col>
      <xdr:colOff>165100</xdr:colOff>
      <xdr:row>59</xdr:row>
      <xdr:rowOff>39281</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1005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30408</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14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109277</xdr:rowOff>
    </xdr:from>
    <xdr:to>
      <xdr:col>55</xdr:col>
      <xdr:colOff>0</xdr:colOff>
      <xdr:row>78</xdr:row>
      <xdr:rowOff>123050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3482377"/>
          <a:ext cx="8382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89218</xdr:rowOff>
    </xdr:from>
    <xdr:to>
      <xdr:col>50</xdr:col>
      <xdr:colOff>114300</xdr:colOff>
      <xdr:row>78</xdr:row>
      <xdr:rowOff>109277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8750300" y="13462318"/>
          <a:ext cx="889000" cy="2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89218</xdr:rowOff>
    </xdr:from>
    <xdr:to>
      <xdr:col>45</xdr:col>
      <xdr:colOff>177800</xdr:colOff>
      <xdr:row>78</xdr:row>
      <xdr:rowOff>130747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7861300" y="13462318"/>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47155</xdr:rowOff>
    </xdr:from>
    <xdr:to>
      <xdr:col>41</xdr:col>
      <xdr:colOff>50800</xdr:colOff>
      <xdr:row>78</xdr:row>
      <xdr:rowOff>130747</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3420255"/>
          <a:ext cx="889000" cy="8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72250</xdr:rowOff>
    </xdr:from>
    <xdr:to>
      <xdr:col>55</xdr:col>
      <xdr:colOff>50800</xdr:colOff>
      <xdr:row>79</xdr:row>
      <xdr:rowOff>2400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44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158627</xdr:rowOff>
    </xdr:from>
    <xdr:ext cx="469744"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36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58477</xdr:rowOff>
    </xdr:from>
    <xdr:to>
      <xdr:col>50</xdr:col>
      <xdr:colOff>165100</xdr:colOff>
      <xdr:row>78</xdr:row>
      <xdr:rowOff>160077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43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151204</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404428" y="1352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38418</xdr:rowOff>
    </xdr:from>
    <xdr:to>
      <xdr:col>46</xdr:col>
      <xdr:colOff>38100</xdr:colOff>
      <xdr:row>78</xdr:row>
      <xdr:rowOff>140018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41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131145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515428" y="1350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79947</xdr:rowOff>
    </xdr:from>
    <xdr:to>
      <xdr:col>41</xdr:col>
      <xdr:colOff>101600</xdr:colOff>
      <xdr:row>79</xdr:row>
      <xdr:rowOff>10097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45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1224</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626428" y="1354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167805</xdr:rowOff>
    </xdr:from>
    <xdr:to>
      <xdr:col>36</xdr:col>
      <xdr:colOff>165100</xdr:colOff>
      <xdr:row>78</xdr:row>
      <xdr:rowOff>97955</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36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89082</xdr:rowOff>
    </xdr:from>
    <xdr:ext cx="469744"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37428" y="1346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122898</xdr:rowOff>
    </xdr:from>
    <xdr:to>
      <xdr:col>55</xdr:col>
      <xdr:colOff>0</xdr:colOff>
      <xdr:row>99</xdr:row>
      <xdr:rowOff>27648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924998"/>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27648</xdr:rowOff>
    </xdr:from>
    <xdr:to>
      <xdr:col>50</xdr:col>
      <xdr:colOff>114300</xdr:colOff>
      <xdr:row>99</xdr:row>
      <xdr:rowOff>55068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7001198"/>
          <a:ext cx="889000" cy="2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55068</xdr:rowOff>
    </xdr:from>
    <xdr:to>
      <xdr:col>45</xdr:col>
      <xdr:colOff>177800</xdr:colOff>
      <xdr:row>99</xdr:row>
      <xdr:rowOff>73761</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7028618"/>
          <a:ext cx="889000" cy="1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73761</xdr:rowOff>
    </xdr:from>
    <xdr:to>
      <xdr:col>41</xdr:col>
      <xdr:colOff>50800</xdr:colOff>
      <xdr:row>99</xdr:row>
      <xdr:rowOff>87961</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7047311"/>
          <a:ext cx="889000" cy="1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72098</xdr:rowOff>
    </xdr:from>
    <xdr:to>
      <xdr:col>55</xdr:col>
      <xdr:colOff>50800</xdr:colOff>
      <xdr:row>99</xdr:row>
      <xdr:rowOff>2248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87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50525</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85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148298</xdr:rowOff>
    </xdr:from>
    <xdr:to>
      <xdr:col>50</xdr:col>
      <xdr:colOff>165100</xdr:colOff>
      <xdr:row>99</xdr:row>
      <xdr:rowOff>78448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95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69575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704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4268</xdr:rowOff>
    </xdr:from>
    <xdr:to>
      <xdr:col>46</xdr:col>
      <xdr:colOff>38100</xdr:colOff>
      <xdr:row>99</xdr:row>
      <xdr:rowOff>105868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9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96995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70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22961</xdr:rowOff>
    </xdr:from>
    <xdr:to>
      <xdr:col>41</xdr:col>
      <xdr:colOff>101600</xdr:colOff>
      <xdr:row>99</xdr:row>
      <xdr:rowOff>124561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99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115688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708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37161</xdr:rowOff>
    </xdr:from>
    <xdr:to>
      <xdr:col>36</xdr:col>
      <xdr:colOff>165100</xdr:colOff>
      <xdr:row>99</xdr:row>
      <xdr:rowOff>138761</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701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129888</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710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162217</xdr:rowOff>
    </xdr:from>
    <xdr:to>
      <xdr:col>85</xdr:col>
      <xdr:colOff>127000</xdr:colOff>
      <xdr:row>39</xdr:row>
      <xdr:rowOff>27877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677317"/>
          <a:ext cx="838200" cy="3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27877</xdr:rowOff>
    </xdr:from>
    <xdr:to>
      <xdr:col>81</xdr:col>
      <xdr:colOff>50800</xdr:colOff>
      <xdr:row>39</xdr:row>
      <xdr:rowOff>32334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714427"/>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32334</xdr:rowOff>
    </xdr:from>
    <xdr:to>
      <xdr:col>76</xdr:col>
      <xdr:colOff>114300</xdr:colOff>
      <xdr:row>39</xdr:row>
      <xdr:rowOff>37440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718884"/>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15951</xdr:rowOff>
    </xdr:from>
    <xdr:to>
      <xdr:col>71</xdr:col>
      <xdr:colOff>177800</xdr:colOff>
      <xdr:row>39</xdr:row>
      <xdr:rowOff>37440</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702501"/>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111417</xdr:rowOff>
    </xdr:from>
    <xdr:to>
      <xdr:col>85</xdr:col>
      <xdr:colOff>177800</xdr:colOff>
      <xdr:row>39</xdr:row>
      <xdr:rowOff>41567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62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26344</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54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148527</xdr:rowOff>
    </xdr:from>
    <xdr:to>
      <xdr:col>81</xdr:col>
      <xdr:colOff>101600</xdr:colOff>
      <xdr:row>39</xdr:row>
      <xdr:rowOff>78677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66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69804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75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152984</xdr:rowOff>
    </xdr:from>
    <xdr:to>
      <xdr:col>76</xdr:col>
      <xdr:colOff>165100</xdr:colOff>
      <xdr:row>39</xdr:row>
      <xdr:rowOff>83134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66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74261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76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158090</xdr:rowOff>
    </xdr:from>
    <xdr:to>
      <xdr:col>72</xdr:col>
      <xdr:colOff>38100</xdr:colOff>
      <xdr:row>39</xdr:row>
      <xdr:rowOff>88240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6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79367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76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136601</xdr:rowOff>
    </xdr:from>
    <xdr:to>
      <xdr:col>67</xdr:col>
      <xdr:colOff>101600</xdr:colOff>
      <xdr:row>39</xdr:row>
      <xdr:rowOff>66751</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65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57878</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74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28143</xdr:rowOff>
    </xdr:from>
    <xdr:to>
      <xdr:col>85</xdr:col>
      <xdr:colOff>127000</xdr:colOff>
      <xdr:row>57</xdr:row>
      <xdr:rowOff>51787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5481300" y="9800793"/>
          <a:ext cx="838200" cy="2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28143</xdr:rowOff>
    </xdr:from>
    <xdr:to>
      <xdr:col>81</xdr:col>
      <xdr:colOff>50800</xdr:colOff>
      <xdr:row>58</xdr:row>
      <xdr:rowOff>113890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800793"/>
          <a:ext cx="889000" cy="25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113890</xdr:rowOff>
    </xdr:from>
    <xdr:to>
      <xdr:col>76</xdr:col>
      <xdr:colOff>114300</xdr:colOff>
      <xdr:row>58</xdr:row>
      <xdr:rowOff>129413</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10057990"/>
          <a:ext cx="889000" cy="1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135139</xdr:rowOff>
    </xdr:from>
    <xdr:to>
      <xdr:col>71</xdr:col>
      <xdr:colOff>177800</xdr:colOff>
      <xdr:row>58</xdr:row>
      <xdr:rowOff>129413</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736339"/>
          <a:ext cx="889000" cy="33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987</xdr:rowOff>
    </xdr:from>
    <xdr:to>
      <xdr:col>85</xdr:col>
      <xdr:colOff>177800</xdr:colOff>
      <xdr:row>57</xdr:row>
      <xdr:rowOff>102587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77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150864</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75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148793</xdr:rowOff>
    </xdr:from>
    <xdr:to>
      <xdr:col>81</xdr:col>
      <xdr:colOff>101600</xdr:colOff>
      <xdr:row>57</xdr:row>
      <xdr:rowOff>78943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74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95470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52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63090</xdr:rowOff>
    </xdr:from>
    <xdr:to>
      <xdr:col>76</xdr:col>
      <xdr:colOff>165100</xdr:colOff>
      <xdr:row>58</xdr:row>
      <xdr:rowOff>164690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1000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155817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1009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78613</xdr:rowOff>
    </xdr:from>
    <xdr:to>
      <xdr:col>72</xdr:col>
      <xdr:colOff>38100</xdr:colOff>
      <xdr:row>59</xdr:row>
      <xdr:rowOff>8763</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100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171340</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11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84339</xdr:rowOff>
    </xdr:from>
    <xdr:to>
      <xdr:col>67</xdr:col>
      <xdr:colOff>101600</xdr:colOff>
      <xdr:row>57</xdr:row>
      <xdr:rowOff>14489</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68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31016</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46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23419</xdr:rowOff>
    </xdr:from>
    <xdr:to>
      <xdr:col>81</xdr:col>
      <xdr:colOff>50800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567969"/>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23419</xdr:rowOff>
    </xdr:from>
    <xdr:to>
      <xdr:col>76</xdr:col>
      <xdr:colOff>114300</xdr:colOff>
      <xdr:row>79</xdr:row>
      <xdr:rowOff>44031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567969"/>
          <a:ext cx="889000" cy="2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44031</xdr:rowOff>
    </xdr:from>
    <xdr:to>
      <xdr:col>71</xdr:col>
      <xdr:colOff>177800</xdr:colOff>
      <xdr:row>79</xdr:row>
      <xdr:rowOff>44031</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885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144069</xdr:rowOff>
    </xdr:from>
    <xdr:to>
      <xdr:col>76</xdr:col>
      <xdr:colOff>165100</xdr:colOff>
      <xdr:row>79</xdr:row>
      <xdr:rowOff>74219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1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65346</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03017" y="1360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164681</xdr:rowOff>
    </xdr:from>
    <xdr:to>
      <xdr:col>72</xdr:col>
      <xdr:colOff>38100</xdr:colOff>
      <xdr:row>79</xdr:row>
      <xdr:rowOff>94831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85958</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46333" y="13630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164681</xdr:rowOff>
    </xdr:from>
    <xdr:to>
      <xdr:col>67</xdr:col>
      <xdr:colOff>101600</xdr:colOff>
      <xdr:row>79</xdr:row>
      <xdr:rowOff>94831</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85958</xdr:rowOff>
    </xdr:from>
    <xdr:ext cx="313932"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57333" y="13630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129260</xdr:rowOff>
    </xdr:from>
    <xdr:to>
      <xdr:col>85</xdr:col>
      <xdr:colOff>126364</xdr:colOff>
      <xdr:row>97</xdr:row>
      <xdr:rowOff>136437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559760"/>
          <a:ext cx="1269" cy="1207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140264</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77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136437</xdr:rowOff>
    </xdr:from>
    <xdr:to>
      <xdr:col>86</xdr:col>
      <xdr:colOff>25400</xdr:colOff>
      <xdr:row>97</xdr:row>
      <xdr:rowOff>136437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767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75937</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334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129260</xdr:rowOff>
    </xdr:from>
    <xdr:to>
      <xdr:col>86</xdr:col>
      <xdr:colOff>25400</xdr:colOff>
      <xdr:row>90</xdr:row>
      <xdr:rowOff>129260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55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136437</xdr:rowOff>
    </xdr:from>
    <xdr:to>
      <xdr:col>85</xdr:col>
      <xdr:colOff>127000</xdr:colOff>
      <xdr:row>97</xdr:row>
      <xdr:rowOff>141860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767087"/>
          <a:ext cx="8382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147135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091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124258</xdr:rowOff>
    </xdr:from>
    <xdr:to>
      <xdr:col>85</xdr:col>
      <xdr:colOff>177800</xdr:colOff>
      <xdr:row>95</xdr:row>
      <xdr:rowOff>54408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240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141860</xdr:rowOff>
    </xdr:from>
    <xdr:to>
      <xdr:col>81</xdr:col>
      <xdr:colOff>50800</xdr:colOff>
      <xdr:row>97</xdr:row>
      <xdr:rowOff>150050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772510"/>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123013</xdr:rowOff>
    </xdr:from>
    <xdr:to>
      <xdr:col>81</xdr:col>
      <xdr:colOff>101600</xdr:colOff>
      <xdr:row>95</xdr:row>
      <xdr:rowOff>53163</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23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69690</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01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150050</xdr:rowOff>
    </xdr:from>
    <xdr:to>
      <xdr:col>76</xdr:col>
      <xdr:colOff>114300</xdr:colOff>
      <xdr:row>98</xdr:row>
      <xdr:rowOff>31141</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780700"/>
          <a:ext cx="889000" cy="5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137300</xdr:rowOff>
    </xdr:from>
    <xdr:to>
      <xdr:col>76</xdr:col>
      <xdr:colOff>165100</xdr:colOff>
      <xdr:row>95</xdr:row>
      <xdr:rowOff>67450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83977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02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30874</xdr:rowOff>
    </xdr:from>
    <xdr:to>
      <xdr:col>71</xdr:col>
      <xdr:colOff>177800</xdr:colOff>
      <xdr:row>98</xdr:row>
      <xdr:rowOff>31141</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832974"/>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143129</xdr:rowOff>
    </xdr:from>
    <xdr:to>
      <xdr:col>72</xdr:col>
      <xdr:colOff>38100</xdr:colOff>
      <xdr:row>95</xdr:row>
      <xdr:rowOff>73279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89806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0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154127</xdr:rowOff>
    </xdr:from>
    <xdr:to>
      <xdr:col>67</xdr:col>
      <xdr:colOff>101600</xdr:colOff>
      <xdr:row>95</xdr:row>
      <xdr:rowOff>84277</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2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100804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04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85637</xdr:rowOff>
    </xdr:from>
    <xdr:to>
      <xdr:col>85</xdr:col>
      <xdr:colOff>177800</xdr:colOff>
      <xdr:row>98</xdr:row>
      <xdr:rowOff>15787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71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564</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63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91060</xdr:rowOff>
    </xdr:from>
    <xdr:to>
      <xdr:col>81</xdr:col>
      <xdr:colOff>101600</xdr:colOff>
      <xdr:row>98</xdr:row>
      <xdr:rowOff>21210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72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12337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81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99250</xdr:rowOff>
    </xdr:from>
    <xdr:to>
      <xdr:col>76</xdr:col>
      <xdr:colOff>165100</xdr:colOff>
      <xdr:row>98</xdr:row>
      <xdr:rowOff>29400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7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20527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82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151791</xdr:rowOff>
    </xdr:from>
    <xdr:to>
      <xdr:col>72</xdr:col>
      <xdr:colOff>38100</xdr:colOff>
      <xdr:row>98</xdr:row>
      <xdr:rowOff>81941</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78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73068</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87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151524</xdr:rowOff>
    </xdr:from>
    <xdr:to>
      <xdr:col>67</xdr:col>
      <xdr:colOff>101600</xdr:colOff>
      <xdr:row>98</xdr:row>
      <xdr:rowOff>81674</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78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72801</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87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a:solidFill>
                <a:schemeClr val="dk1"/>
              </a:solidFill>
              <a:effectLst/>
              <a:latin typeface="+mn-lt"/>
              <a:ea typeface="+mn-ea"/>
              <a:cs typeface="+mn-cs"/>
            </a:rPr>
            <a:t>　全体的に類似団体と比較して、住民一人当たりのコストを低く抑えており、効率的な行政運営が実現できていると考えている。</a:t>
          </a:r>
          <a:endParaRPr lang="ja-JP" altLang="ja-JP" sz="1000">
            <a:effectLst/>
          </a:endParaRPr>
        </a:p>
        <a:p>
          <a:pPr eaLnBrk="1" fontAlgn="auto" latinLnBrk="0" hangingPunct="1"/>
          <a:r>
            <a:rPr kumimoji="1" lang="ja-JP" altLang="ja-JP" sz="800">
              <a:solidFill>
                <a:schemeClr val="dk1"/>
              </a:solidFill>
              <a:effectLst/>
              <a:latin typeface="+mn-lt"/>
              <a:ea typeface="+mn-ea"/>
              <a:cs typeface="+mn-cs"/>
            </a:rPr>
            <a:t>　この要因としては、「組織構造改革」や「アウトソーシング戦略」により、職員数を削減してきたことによる人件費の削減及び民間委託による効率的な行政運営に努めてきたことが考えられる。</a:t>
          </a:r>
          <a:endParaRPr lang="ja-JP" altLang="ja-JP" sz="1000">
            <a:effectLst/>
          </a:endParaRPr>
        </a:p>
        <a:p>
          <a:pPr eaLnBrk="1" fontAlgn="auto" latinLnBrk="0" hangingPunct="1"/>
          <a:r>
            <a:rPr kumimoji="1" lang="ja-JP" altLang="ja-JP" sz="800">
              <a:solidFill>
                <a:schemeClr val="dk1"/>
              </a:solidFill>
              <a:effectLst/>
              <a:latin typeface="+mn-lt"/>
              <a:ea typeface="+mn-ea"/>
              <a:cs typeface="+mn-cs"/>
            </a:rPr>
            <a:t>　教育費において</a:t>
          </a:r>
          <a:r>
            <a:rPr kumimoji="1" lang="en-US" altLang="ja-JP" sz="800">
              <a:solidFill>
                <a:schemeClr val="dk1"/>
              </a:solidFill>
              <a:effectLst/>
              <a:latin typeface="+mn-lt"/>
              <a:ea typeface="+mn-ea"/>
              <a:cs typeface="+mn-cs"/>
            </a:rPr>
            <a:t>2,172</a:t>
          </a:r>
          <a:r>
            <a:rPr kumimoji="1" lang="ja-JP" altLang="ja-JP" sz="800">
              <a:solidFill>
                <a:schemeClr val="dk1"/>
              </a:solidFill>
              <a:effectLst/>
              <a:latin typeface="+mn-lt"/>
              <a:ea typeface="+mn-ea"/>
              <a:cs typeface="+mn-cs"/>
            </a:rPr>
            <a:t>円</a:t>
          </a:r>
          <a:r>
            <a:rPr kumimoji="1" lang="ja-JP" altLang="en-US" sz="800">
              <a:solidFill>
                <a:schemeClr val="dk1"/>
              </a:solidFill>
              <a:effectLst/>
              <a:latin typeface="+mn-lt"/>
              <a:ea typeface="+mn-ea"/>
              <a:cs typeface="+mn-cs"/>
            </a:rPr>
            <a:t>減少しているが</a:t>
          </a:r>
          <a:r>
            <a:rPr kumimoji="1" lang="ja-JP" altLang="ja-JP" sz="800">
              <a:solidFill>
                <a:schemeClr val="dk1"/>
              </a:solidFill>
              <a:effectLst/>
              <a:latin typeface="+mn-lt"/>
              <a:ea typeface="+mn-ea"/>
              <a:cs typeface="+mn-cs"/>
            </a:rPr>
            <a:t>、小学校長寿命化等による工事費等の増加の影響によ</a:t>
          </a:r>
          <a:r>
            <a:rPr kumimoji="1" lang="ja-JP" altLang="en-US" sz="800">
              <a:solidFill>
                <a:schemeClr val="dk1"/>
              </a:solidFill>
              <a:effectLst/>
              <a:latin typeface="+mn-lt"/>
              <a:ea typeface="+mn-ea"/>
              <a:cs typeface="+mn-cs"/>
            </a:rPr>
            <a:t>り引き続き高止まりしている</a:t>
          </a:r>
          <a:r>
            <a:rPr kumimoji="1" lang="ja-JP" altLang="ja-JP" sz="800">
              <a:solidFill>
                <a:schemeClr val="dk1"/>
              </a:solidFill>
              <a:effectLst/>
              <a:latin typeface="+mn-lt"/>
              <a:ea typeface="+mn-ea"/>
              <a:cs typeface="+mn-cs"/>
            </a:rPr>
            <a:t>。</a:t>
          </a:r>
          <a:endParaRPr lang="ja-JP" altLang="ja-JP" sz="1000">
            <a:effectLst/>
          </a:endParaRPr>
        </a:p>
        <a:p>
          <a:pPr eaLnBrk="1" fontAlgn="auto" latinLnBrk="0" hangingPunct="1"/>
          <a:r>
            <a:rPr kumimoji="1" lang="ja-JP" altLang="ja-JP" sz="800">
              <a:solidFill>
                <a:schemeClr val="dk1"/>
              </a:solidFill>
              <a:effectLst/>
              <a:latin typeface="+mn-lt"/>
              <a:ea typeface="+mn-ea"/>
              <a:cs typeface="+mn-cs"/>
            </a:rPr>
            <a:t>　民生費において</a:t>
          </a:r>
          <a:r>
            <a:rPr kumimoji="1" lang="en-US" altLang="ja-JP" sz="800">
              <a:solidFill>
                <a:schemeClr val="dk1"/>
              </a:solidFill>
              <a:effectLst/>
              <a:latin typeface="+mn-lt"/>
              <a:ea typeface="+mn-ea"/>
              <a:cs typeface="+mn-cs"/>
            </a:rPr>
            <a:t>19,738</a:t>
          </a:r>
          <a:r>
            <a:rPr kumimoji="1" lang="ja-JP" altLang="ja-JP" sz="800">
              <a:solidFill>
                <a:schemeClr val="dk1"/>
              </a:solidFill>
              <a:effectLst/>
              <a:latin typeface="+mn-lt"/>
              <a:ea typeface="+mn-ea"/>
              <a:cs typeface="+mn-cs"/>
            </a:rPr>
            <a:t>円増加しているのは、障害福祉サービス等給付費等の扶助費の増加の影響によるものである。</a:t>
          </a:r>
          <a:endParaRPr lang="ja-JP" altLang="ja-JP" sz="1000">
            <a:effectLst/>
          </a:endParaRPr>
        </a:p>
        <a:p>
          <a:r>
            <a:rPr kumimoji="1" lang="ja-JP" altLang="ja-JP" sz="800">
              <a:solidFill>
                <a:schemeClr val="dk1"/>
              </a:solidFill>
              <a:effectLst/>
              <a:latin typeface="+mn-lt"/>
              <a:ea typeface="+mn-ea"/>
              <a:cs typeface="+mn-cs"/>
            </a:rPr>
            <a:t>　また、平成２９年度まで、増大する社会福祉関係経費の影響により、普通建設事業に係る経費を抑制してきたため、公債費が少ないのも特徴ととらえてる。しかし、令和３年度以降は引き続き、公共施設の更新に対応するため、主に小・中学校の改修等に伴う教育費、及び普通建設事業費の起債に伴う公債費の増加を見込んでいる。</a:t>
          </a:r>
          <a:endParaRPr lang="ja-JP" altLang="ja-JP" sz="1000">
            <a:effectLst/>
          </a:endParaRPr>
        </a:p>
        <a:p>
          <a:r>
            <a:rPr kumimoji="1" lang="ja-JP" altLang="ja-JP" sz="800">
              <a:solidFill>
                <a:schemeClr val="dk1"/>
              </a:solidFill>
              <a:effectLst/>
              <a:latin typeface="+mn-lt"/>
              <a:ea typeface="+mn-ea"/>
              <a:cs typeface="+mn-cs"/>
            </a:rPr>
            <a:t>　今後も、既存事業の整理、統合、廃止等、事業の選択と集中を図り、限りある財源をより効率的に活用していくよう努めていく。</a:t>
          </a:r>
          <a:endParaRPr lang="ja-JP" altLang="ja-JP" sz="10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愛知県高浜市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　平成２１年度以降のリーマンショックの影響による景気低迷を経て、平成２５年度から２７年度は、税収の回復及び事業の選択と集中により、財政調整基金を取り崩すことなく財政運営を行うことができた。実質単年度収支について、令和４年度は、令和</a:t>
          </a:r>
          <a:r>
            <a:rPr kumimoji="1" lang="en-US" altLang="ja-JP" sz="800">
              <a:solidFill>
                <a:schemeClr val="dk1"/>
              </a:solidFill>
              <a:effectLst/>
              <a:latin typeface="+mn-lt"/>
              <a:ea typeface="+mn-ea"/>
              <a:cs typeface="+mn-cs"/>
            </a:rPr>
            <a:t>5</a:t>
          </a:r>
          <a:r>
            <a:rPr kumimoji="1" lang="ja-JP" altLang="ja-JP" sz="800">
              <a:solidFill>
                <a:schemeClr val="dk1"/>
              </a:solidFill>
              <a:effectLst/>
              <a:latin typeface="+mn-lt"/>
              <a:ea typeface="+mn-ea"/>
              <a:cs typeface="+mn-cs"/>
            </a:rPr>
            <a:t>年度については繰越事業の未収入特定財源として基金を計上していることにより単年度収支が減したことなどに伴い減少している。財政調整基金残高については、令和</a:t>
          </a:r>
          <a:r>
            <a:rPr kumimoji="1" lang="en-US" altLang="ja-JP" sz="800">
              <a:solidFill>
                <a:schemeClr val="dk1"/>
              </a:solidFill>
              <a:effectLst/>
              <a:latin typeface="+mn-lt"/>
              <a:ea typeface="+mn-ea"/>
              <a:cs typeface="+mn-cs"/>
            </a:rPr>
            <a:t>6</a:t>
          </a:r>
          <a:r>
            <a:rPr kumimoji="1" lang="ja-JP" altLang="ja-JP" sz="800">
              <a:solidFill>
                <a:schemeClr val="dk1"/>
              </a:solidFill>
              <a:effectLst/>
              <a:latin typeface="+mn-lt"/>
              <a:ea typeface="+mn-ea"/>
              <a:cs typeface="+mn-cs"/>
            </a:rPr>
            <a:t>年度は原油価格・物価高騰の影響により経常経費が増加している上昇</a:t>
          </a:r>
          <a:r>
            <a:rPr kumimoji="1" lang="ja-JP" altLang="en-US" sz="800">
              <a:solidFill>
                <a:schemeClr val="dk1"/>
              </a:solidFill>
              <a:effectLst/>
              <a:latin typeface="+mn-lt"/>
              <a:ea typeface="+mn-ea"/>
              <a:cs typeface="+mn-cs"/>
            </a:rPr>
            <a:t>しているが法人税割の増加により</a:t>
          </a:r>
          <a:r>
            <a:rPr kumimoji="1" lang="ja-JP" altLang="ja-JP" sz="800">
              <a:solidFill>
                <a:schemeClr val="dk1"/>
              </a:solidFill>
              <a:effectLst/>
              <a:latin typeface="+mn-lt"/>
              <a:ea typeface="+mn-ea"/>
              <a:cs typeface="+mn-cs"/>
            </a:rPr>
            <a:t>、財政調整基金</a:t>
          </a:r>
          <a:r>
            <a:rPr kumimoji="1" lang="ja-JP" altLang="en-US" sz="800">
              <a:solidFill>
                <a:schemeClr val="dk1"/>
              </a:solidFill>
              <a:effectLst/>
              <a:latin typeface="+mn-lt"/>
              <a:ea typeface="+mn-ea"/>
              <a:cs typeface="+mn-cs"/>
            </a:rPr>
            <a:t>残高は昨年度と比較して０</a:t>
          </a:r>
          <a:r>
            <a:rPr kumimoji="1" lang="ja-JP"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４</a:t>
          </a:r>
          <a:r>
            <a:rPr kumimoji="1" lang="ja-JP" altLang="ja-JP" sz="800">
              <a:solidFill>
                <a:schemeClr val="dk1"/>
              </a:solidFill>
              <a:effectLst/>
              <a:latin typeface="+mn-lt"/>
              <a:ea typeface="+mn-ea"/>
              <a:cs typeface="+mn-cs"/>
            </a:rPr>
            <a:t>１ポイントの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となった。</a:t>
          </a:r>
          <a:endParaRPr lang="ja-JP" altLang="ja-JP" sz="1000">
            <a:effectLst/>
          </a:endParaRPr>
        </a:p>
        <a:p>
          <a:r>
            <a:rPr kumimoji="1" lang="ja-JP" altLang="ja-JP" sz="800">
              <a:solidFill>
                <a:schemeClr val="dk1"/>
              </a:solidFill>
              <a:effectLst/>
              <a:latin typeface="+mn-lt"/>
              <a:ea typeface="+mn-ea"/>
              <a:cs typeface="+mn-cs"/>
            </a:rPr>
            <a:t>　今後も事業の「選択と集中」により、限りある財源をより効率的に活用し、財政の健全化を推進していく。</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愛知県高浜市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　平成２１年度以降のリーマンショックの影響による市税収入の減少などのマイナス要因を乗り越え、組織構造改革、業務改善及び中期財政計画及び長期財政計画等に基づき、行財政の効率的な運営に早期から取り組んできたことにより、強い財政基盤を構築できていたため、黒字を維持し続けている。</a:t>
          </a:r>
          <a:endParaRPr lang="ja-JP" altLang="ja-JP" sz="1000">
            <a:effectLst/>
          </a:endParaRPr>
        </a:p>
        <a:p>
          <a:r>
            <a:rPr kumimoji="1" lang="ja-JP" altLang="ja-JP" sz="800">
              <a:solidFill>
                <a:schemeClr val="dk1"/>
              </a:solidFill>
              <a:effectLst/>
              <a:latin typeface="+mn-lt"/>
              <a:ea typeface="+mn-ea"/>
              <a:cs typeface="+mn-cs"/>
            </a:rPr>
            <a:t>　今後も効率的な財政運営に努めることで、黒字を維持し続けられるよう努めていく。</a:t>
          </a:r>
          <a:endParaRPr lang="ja-JP" altLang="ja-JP" sz="10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愛知県高浜市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　元利償還金では、平成２１年度に市立病院の民間移譲に伴い、病院事業会計の起債の償還を一般会計が引き継いだため翌２２年度に大きく増加したものの、以降は順調に減少していた。</a:t>
          </a:r>
          <a:r>
            <a:rPr kumimoji="1" lang="ja-JP" altLang="en-US" sz="800">
              <a:solidFill>
                <a:schemeClr val="dk1"/>
              </a:solidFill>
              <a:effectLst/>
              <a:latin typeface="+mn-lt"/>
              <a:ea typeface="+mn-ea"/>
              <a:cs typeface="+mn-cs"/>
            </a:rPr>
            <a:t>元利償還金</a:t>
          </a:r>
          <a:r>
            <a:rPr kumimoji="1" lang="ja-JP" altLang="ja-JP" sz="800">
              <a:solidFill>
                <a:schemeClr val="dk1"/>
              </a:solidFill>
              <a:effectLst/>
              <a:latin typeface="+mn-lt"/>
              <a:ea typeface="+mn-ea"/>
              <a:cs typeface="+mn-cs"/>
            </a:rPr>
            <a:t>は小学校</a:t>
          </a:r>
          <a:r>
            <a:rPr kumimoji="1" lang="ja-JP" altLang="en-US" sz="800">
              <a:solidFill>
                <a:schemeClr val="dk1"/>
              </a:solidFill>
              <a:effectLst/>
              <a:latin typeface="+mn-lt"/>
              <a:ea typeface="+mn-ea"/>
              <a:cs typeface="+mn-cs"/>
            </a:rPr>
            <a:t>長寿命化改良事業等の元利償還金の開始により高止まりしている</a:t>
          </a:r>
          <a:r>
            <a:rPr kumimoji="1" lang="ja-JP" altLang="ja-JP" sz="800">
              <a:solidFill>
                <a:schemeClr val="dk1"/>
              </a:solidFill>
              <a:effectLst/>
              <a:latin typeface="+mn-lt"/>
              <a:ea typeface="+mn-ea"/>
              <a:cs typeface="+mn-cs"/>
            </a:rPr>
            <a:t>。</a:t>
          </a:r>
          <a:endParaRPr lang="ja-JP" altLang="ja-JP" sz="1000">
            <a:effectLst/>
          </a:endParaRPr>
        </a:p>
        <a:p>
          <a:r>
            <a:rPr kumimoji="1" lang="ja-JP" altLang="ja-JP" sz="800">
              <a:solidFill>
                <a:schemeClr val="dk1"/>
              </a:solidFill>
              <a:effectLst/>
              <a:latin typeface="+mn-lt"/>
              <a:ea typeface="+mn-ea"/>
              <a:cs typeface="+mn-cs"/>
            </a:rPr>
            <a:t>　実質公債費比率の分子については、近年公共施設の更新等により多額の起債を発行していることから、増加している。</a:t>
          </a:r>
          <a:endParaRPr lang="ja-JP" altLang="ja-JP" sz="1000">
            <a:effectLst/>
          </a:endParaRPr>
        </a:p>
        <a:p>
          <a:r>
            <a:rPr kumimoji="1" lang="ja-JP" altLang="ja-JP" sz="800">
              <a:solidFill>
                <a:schemeClr val="dk1"/>
              </a:solidFill>
              <a:effectLst/>
              <a:latin typeface="+mn-lt"/>
              <a:ea typeface="+mn-ea"/>
              <a:cs typeface="+mn-cs"/>
            </a:rPr>
            <a:t>　今後については、小中学校の長寿命化改良事業等の影響により起債の発行を多く見込んでいることから微増傾向で推移することが予想される。</a:t>
          </a:r>
          <a:endParaRPr lang="ja-JP" altLang="ja-JP" sz="10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満期一括償還地方債を利用していない。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愛知県高浜市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　将来負担額では、平成２１年度において、市立病院の民間移譲に伴い、起債残高を病院事業会計から一般会計が引き継いだため一般会計等に係る地方債の現在高が大幅に増加し、公営企業債等繰入見込額が減少したが、平成２２年度からは、一般会計においてはプライマリーバランス黒字の堅持を目標に掲げ、順調に現在高は減少していた。</a:t>
          </a:r>
          <a:endParaRPr lang="ja-JP" altLang="ja-JP" sz="1000">
            <a:effectLst/>
          </a:endParaRPr>
        </a:p>
        <a:p>
          <a:r>
            <a:rPr kumimoji="1" lang="ja-JP" altLang="ja-JP" sz="800">
              <a:solidFill>
                <a:schemeClr val="dk1"/>
              </a:solidFill>
              <a:effectLst/>
              <a:latin typeface="+mn-lt"/>
              <a:ea typeface="+mn-ea"/>
              <a:cs typeface="+mn-cs"/>
            </a:rPr>
            <a:t>　しかしながら、平成３０年度以降、公共施設の更新に伴う地方債の新規発行により、地方債現在高が上昇している。</a:t>
          </a:r>
          <a:endParaRPr lang="ja-JP" altLang="ja-JP" sz="1000">
            <a:effectLst/>
          </a:endParaRPr>
        </a:p>
        <a:p>
          <a:r>
            <a:rPr kumimoji="1" lang="ja-JP" altLang="ja-JP" sz="800">
              <a:solidFill>
                <a:schemeClr val="dk1"/>
              </a:solidFill>
              <a:effectLst/>
              <a:latin typeface="+mn-lt"/>
              <a:ea typeface="+mn-ea"/>
              <a:cs typeface="+mn-cs"/>
            </a:rPr>
            <a:t>　また、充当可能財源では、平成２２年度に財政調整基金を取崩し、その影響から充当可能基金は減少したが、市税収入の増加による充当可能特定歳入の増加、臨時財政対策債の発行に伴い、基準財政需要額算入見込額が増加したことにより、将来負担比率の分子は大幅に減少し、平成３０年度まで継続してマイナスとなっていた。</a:t>
          </a:r>
          <a:endParaRPr lang="ja-JP" altLang="ja-JP" sz="1000">
            <a:effectLst/>
          </a:endParaRPr>
        </a:p>
        <a:p>
          <a:r>
            <a:rPr kumimoji="1" lang="ja-JP" altLang="ja-JP" sz="800">
              <a:solidFill>
                <a:schemeClr val="dk1"/>
              </a:solidFill>
              <a:effectLst/>
              <a:latin typeface="+mn-lt"/>
              <a:ea typeface="+mn-ea"/>
              <a:cs typeface="+mn-cs"/>
            </a:rPr>
            <a:t>　しかし、地方債の現在高の増などにより令和元年度よりプラスに転じている。令和</a:t>
          </a:r>
          <a:r>
            <a:rPr kumimoji="1" lang="en-US" altLang="ja-JP" sz="800">
              <a:solidFill>
                <a:schemeClr val="dk1"/>
              </a:solidFill>
              <a:effectLst/>
              <a:latin typeface="+mn-lt"/>
              <a:ea typeface="+mn-ea"/>
              <a:cs typeface="+mn-cs"/>
            </a:rPr>
            <a:t>6</a:t>
          </a:r>
          <a:r>
            <a:rPr kumimoji="1" lang="ja-JP" altLang="ja-JP" sz="800">
              <a:solidFill>
                <a:schemeClr val="dk1"/>
              </a:solidFill>
              <a:effectLst/>
              <a:latin typeface="+mn-lt"/>
              <a:ea typeface="+mn-ea"/>
              <a:cs typeface="+mn-cs"/>
            </a:rPr>
            <a:t>年度においては、充当可能基金及び基準財政需要額参入見込額の減少によりプラス</a:t>
          </a:r>
          <a:r>
            <a:rPr kumimoji="1" lang="en-US" altLang="ja-JP" sz="800">
              <a:solidFill>
                <a:schemeClr val="dk1"/>
              </a:solidFill>
              <a:effectLst/>
              <a:latin typeface="+mn-lt"/>
              <a:ea typeface="+mn-ea"/>
              <a:cs typeface="+mn-cs"/>
            </a:rPr>
            <a:t>816</a:t>
          </a:r>
          <a:r>
            <a:rPr kumimoji="1" lang="ja-JP" altLang="ja-JP" sz="800">
              <a:solidFill>
                <a:schemeClr val="dk1"/>
              </a:solidFill>
              <a:effectLst/>
              <a:latin typeface="+mn-lt"/>
              <a:ea typeface="+mn-ea"/>
              <a:cs typeface="+mn-cs"/>
            </a:rPr>
            <a:t>百万円となっている。　今後はより一層プライマリーバランスの黒字を堅持していくことに努めるが、公共施設の更新特に小中学校の長寿命化改良事業に伴う地方債の新規発行による地方債現在高の上昇を見込んでおり、予断は許さない。</a:t>
          </a:r>
          <a:endParaRPr lang="ja-JP" altLang="ja-JP" sz="10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愛知県高浜市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基金残高合計は、年度間で総額にバラツキがあり、法人市民税の等によるものである。</a:t>
          </a:r>
          <a:endParaRPr lang="ja-JP" altLang="ja-JP" sz="1400">
            <a:effectLst/>
          </a:endParaRPr>
        </a:p>
        <a:p>
          <a:r>
            <a:rPr kumimoji="1" lang="ja-JP" altLang="ja-JP" sz="1100">
              <a:solidFill>
                <a:schemeClr val="dk1"/>
              </a:solidFill>
              <a:effectLst/>
              <a:latin typeface="+mn-lt"/>
              <a:ea typeface="+mn-ea"/>
              <a:cs typeface="+mn-cs"/>
            </a:rPr>
            <a:t>　　法人市民税の年度間での増減があることから、各年度において基金活用にバラツキが生じている。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法人市民税増加</a:t>
          </a:r>
          <a:r>
            <a:rPr kumimoji="1" lang="ja-JP" altLang="ja-JP" sz="1100">
              <a:solidFill>
                <a:schemeClr val="dk1"/>
              </a:solidFill>
              <a:effectLst/>
              <a:latin typeface="+mn-lt"/>
              <a:ea typeface="+mn-ea"/>
              <a:cs typeface="+mn-cs"/>
            </a:rPr>
            <a:t>の影響により</a:t>
          </a:r>
          <a:r>
            <a:rPr kumimoji="1" lang="ja-JP" altLang="en-US" sz="1100">
              <a:solidFill>
                <a:schemeClr val="dk1"/>
              </a:solidFill>
              <a:effectLst/>
              <a:latin typeface="+mn-lt"/>
              <a:ea typeface="+mn-ea"/>
              <a:cs typeface="+mn-cs"/>
            </a:rPr>
            <a:t>財政調整金残高は前年度より増加した。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公共施設等整備基金は</a:t>
          </a:r>
          <a:r>
            <a:rPr kumimoji="1" lang="ja-JP" altLang="ja-JP" sz="1100">
              <a:solidFill>
                <a:schemeClr val="dk1"/>
              </a:solidFill>
              <a:effectLst/>
              <a:latin typeface="+mn-lt"/>
              <a:ea typeface="+mn-ea"/>
              <a:cs typeface="+mn-cs"/>
            </a:rPr>
            <a:t>小学校長寿命化改良事業等</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充当したことに減少した。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近年の傾向として市税が増加傾向にあることが、基金の一定額維持に寄与してきたが、今後は公共施設の更新等により、普通建設事業費及び公債費の増加を見込んでいる。一定額の基金残高維持とともに、適正な運用を行うことによって基金の活用を図るとともに、歳出面においては、受益と負担のバランスを考慮していくことで、事業の選択と集中を図り、基金を活用しつつ、効果的な財政運営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公共施設等整備基金：公共施設等の整備に要する経費に充てる基金</a:t>
          </a:r>
          <a:endParaRPr lang="ja-JP" altLang="ja-JP" sz="1400">
            <a:effectLst/>
          </a:endParaRPr>
        </a:p>
        <a:p>
          <a:r>
            <a:rPr kumimoji="1" lang="ja-JP" altLang="ja-JP" sz="1100">
              <a:solidFill>
                <a:schemeClr val="dk1"/>
              </a:solidFill>
              <a:effectLst/>
              <a:latin typeface="+mn-lt"/>
              <a:ea typeface="+mn-ea"/>
              <a:cs typeface="+mn-cs"/>
            </a:rPr>
            <a:t>都市計画事業基金：都市計画事業及び土地区画整理事業に充てる基金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港湾環境対策基金：衣浦港高浜地区の港湾環境の改善及び維持保全を図る事業に充てる基金</a:t>
          </a:r>
          <a:endParaRPr lang="ja-JP" altLang="ja-JP" sz="1400">
            <a:effectLst/>
          </a:endParaRPr>
        </a:p>
        <a:p>
          <a:r>
            <a:rPr kumimoji="1" lang="ja-JP" altLang="ja-JP" sz="1100">
              <a:solidFill>
                <a:schemeClr val="dk1"/>
              </a:solidFill>
              <a:effectLst/>
              <a:latin typeface="+mn-lt"/>
              <a:ea typeface="+mn-ea"/>
              <a:cs typeface="+mn-cs"/>
            </a:rPr>
            <a:t>まちづくりパートナーズ基金：市と市民が相互に連携し、新しい公共空間を形成していくために実施する協働事業及び地域内分権を推進するとともに、市民公益活動を支援するための事業に充てる基金</a:t>
          </a:r>
          <a:endParaRPr lang="ja-JP" altLang="ja-JP" sz="1400">
            <a:effectLst/>
          </a:endParaRPr>
        </a:p>
        <a:p>
          <a:r>
            <a:rPr kumimoji="1" lang="ja-JP" altLang="en-US" sz="1100">
              <a:solidFill>
                <a:schemeClr val="dk1"/>
              </a:solidFill>
              <a:effectLst/>
              <a:latin typeface="+mn-lt"/>
              <a:ea typeface="+mn-ea"/>
              <a:cs typeface="+mn-cs"/>
            </a:rPr>
            <a:t>たかはま夢・未来基金</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たかはま夢・未来塾</a:t>
          </a:r>
          <a:r>
            <a:rPr kumimoji="1" lang="ja-JP" altLang="ja-JP" sz="1100">
              <a:solidFill>
                <a:schemeClr val="dk1"/>
              </a:solidFill>
              <a:effectLst/>
              <a:latin typeface="+mn-lt"/>
              <a:ea typeface="+mn-ea"/>
              <a:cs typeface="+mn-cs"/>
            </a:rPr>
            <a:t>に関する事業に充てる基金</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公共施設等整備基金：前年度と比較して約</a:t>
          </a:r>
          <a:r>
            <a:rPr kumimoji="1" lang="ja-JP" altLang="en-US" sz="1100">
              <a:solidFill>
                <a:schemeClr val="dk1"/>
              </a:solidFill>
              <a:effectLst/>
              <a:latin typeface="+mn-lt"/>
              <a:ea typeface="+mn-ea"/>
              <a:cs typeface="+mn-cs"/>
            </a:rPr>
            <a:t>１６７</a:t>
          </a:r>
          <a:r>
            <a:rPr kumimoji="1" lang="ja-JP" altLang="ja-JP" sz="1100">
              <a:solidFill>
                <a:schemeClr val="dk1"/>
              </a:solidFill>
              <a:effectLst/>
              <a:latin typeface="+mn-lt"/>
              <a:ea typeface="+mn-ea"/>
              <a:cs typeface="+mn-cs"/>
            </a:rPr>
            <a:t>百万円の減である。これは、公共施設の更新等に伴う財政需要に対し、取崩しを行ったことによる。</a:t>
          </a:r>
          <a:endParaRPr lang="ja-JP" altLang="ja-JP" sz="1400">
            <a:effectLst/>
          </a:endParaRPr>
        </a:p>
        <a:p>
          <a:r>
            <a:rPr kumimoji="1" lang="ja-JP" altLang="ja-JP" sz="1100">
              <a:solidFill>
                <a:schemeClr val="dk1"/>
              </a:solidFill>
              <a:effectLst/>
              <a:latin typeface="+mn-lt"/>
              <a:ea typeface="+mn-ea"/>
              <a:cs typeface="+mn-cs"/>
            </a:rPr>
            <a:t>都市計画事業基金：前年度と比較</a:t>
          </a:r>
          <a:r>
            <a:rPr kumimoji="1" lang="ja-JP" altLang="en-US" sz="1100">
              <a:solidFill>
                <a:schemeClr val="dk1"/>
              </a:solidFill>
              <a:effectLst/>
              <a:latin typeface="+mn-lt"/>
              <a:ea typeface="+mn-ea"/>
              <a:cs typeface="+mn-cs"/>
            </a:rPr>
            <a:t>して約５７百万円の減である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これは、下水道の工事に対する繰出金として取り崩しを行ったことによる。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港湾環境対策基金：前年度と比較して約</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百万円の増である。これは、</a:t>
          </a:r>
          <a:r>
            <a:rPr kumimoji="1" lang="ja-JP" altLang="en-US" sz="1100">
              <a:solidFill>
                <a:schemeClr val="dk1"/>
              </a:solidFill>
              <a:effectLst/>
              <a:latin typeface="+mn-lt"/>
              <a:ea typeface="+mn-ea"/>
              <a:cs typeface="+mn-cs"/>
            </a:rPr>
            <a:t>定期的に行われる浚渫を行うため取り崩しを行ったことによる。</a:t>
          </a:r>
          <a:endParaRPr lang="ja-JP" altLang="ja-JP" sz="1400">
            <a:effectLst/>
          </a:endParaRPr>
        </a:p>
        <a:p>
          <a:r>
            <a:rPr kumimoji="1" lang="ja-JP" altLang="ja-JP" sz="1100">
              <a:solidFill>
                <a:schemeClr val="dk1"/>
              </a:solidFill>
              <a:effectLst/>
              <a:latin typeface="+mn-lt"/>
              <a:ea typeface="+mn-ea"/>
              <a:cs typeface="+mn-cs"/>
            </a:rPr>
            <a:t>森林環境譲与税基金：</a:t>
          </a:r>
          <a:r>
            <a:rPr kumimoji="1" lang="ja-JP" altLang="en-US" sz="1100">
              <a:solidFill>
                <a:schemeClr val="dk1"/>
              </a:solidFill>
              <a:effectLst/>
              <a:latin typeface="+mn-lt"/>
              <a:ea typeface="+mn-ea"/>
              <a:cs typeface="+mn-cs"/>
            </a:rPr>
            <a:t>前年度と比較して約４００万円の増である。これは、指定寄附金を受け積み立てを行ったことによる。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公共施設等整備基金については、「高浜市公共施設総合管理計画」を着実に進めるため、必要な額を確保することを目標に積立を行ってきた。今後は、公共施設の更新等の事業実施に伴い、取崩しを行っていくものである。</a:t>
          </a:r>
          <a:endParaRPr lang="ja-JP" altLang="ja-JP" sz="1400">
            <a:effectLst/>
          </a:endParaRPr>
        </a:p>
        <a:p>
          <a:r>
            <a:rPr kumimoji="1" lang="ja-JP" altLang="ja-JP" sz="1100">
              <a:solidFill>
                <a:schemeClr val="dk1"/>
              </a:solidFill>
              <a:effectLst/>
              <a:latin typeface="+mn-lt"/>
              <a:ea typeface="+mn-ea"/>
              <a:cs typeface="+mn-cs"/>
            </a:rPr>
            <a:t>　その他の特定目的基金についても、基金の適正な運用を行いつつ、活用を行っていく予定である。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４年度は市税収入は回復しているものの原油価格・物価高騰の影響を受けて約１６４百万円減少している。令和５年度はより原油価格・物価高騰の影響及び最低賃金の上昇等の影響を受けて約１９０百万円減少し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年度は法人市民税の増加により</a:t>
          </a:r>
          <a:r>
            <a:rPr kumimoji="1" lang="en-US" altLang="ja-JP" sz="1100">
              <a:solidFill>
                <a:schemeClr val="dk1"/>
              </a:solidFill>
              <a:effectLst/>
              <a:latin typeface="+mn-lt"/>
              <a:ea typeface="+mn-ea"/>
              <a:cs typeface="+mn-cs"/>
            </a:rPr>
            <a:t>57</a:t>
          </a:r>
          <a:r>
            <a:rPr kumimoji="1" lang="ja-JP" altLang="en-US" sz="1100">
              <a:solidFill>
                <a:schemeClr val="dk1"/>
              </a:solidFill>
              <a:effectLst/>
              <a:latin typeface="+mn-lt"/>
              <a:ea typeface="+mn-ea"/>
              <a:cs typeface="+mn-cs"/>
            </a:rPr>
            <a:t>百万円増加している。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継続的な「アウトソーシング戦略」により行政のスリム化を推進し、人件費増加を抑制しているが、委託料等の物件費が増加する傾向である。これらの財源不足を財政調整基金の活用により対応している。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財政調整基金については、標準財政規模の１０％程度を目安として、約１０億円の維持は必要と考えている。目標としては、過去にリーマンショックの影響にて、財政調整基金が約１０億円減少したことを踏まえ、継続的な行財政運営を行うため、標準財政規模の２０％程度である約２０億円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年度においても積み立てを行っていない。</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減債基金については、目的に対応する市債の償還予定がなく、定期的な積立も行っていない。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E5F40F-2B66-4ADA-BB8B-7559742D97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201CAF2-48F0-4D83-A337-C957CF9783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1B1543B-806A-42B1-9F13-577E6C04653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7E61CFF-A638-4F27-8CA8-8C9E6AA56C7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6AA8E4C-A721-4F34-8EBB-EA1927027C53}"/>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9EB052B-7820-4BF5-AA3E-954884992BF4}"/>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65112E5-C932-4B27-B198-9C90BEAE783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A67A102-95CB-4EAB-83D9-CA4B75F2E8C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BB3F4A-611E-437F-B7A4-BAC7C95CBAE1}"/>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78E8F04-64CC-4F97-81CF-14C4E4D1021E}"/>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EB21A78-D859-4360-8853-1D1BAD4E445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8B5F7F0-A76A-49FE-B164-D1FD9DE1F2A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49,041
44,421
13.11
21,082,912
20,254,020
748,875
10,330,030
10,044,114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995818C-8446-41FF-86ED-0C23349D8B0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E1C7163-22DC-43E8-841A-FD4D647CA3A9}"/>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3B5BD84-D3C5-4931-A453-ED1670D11DA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1765E4C-23C8-4E0F-A569-59FBCAB21AA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61086FF-6A50-453C-882D-FD9112826E04}"/>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4A58819-77CA-453A-A9BD-E625FB4DBD5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E4217D9-3AD8-4D61-912D-A5B3F0433FB8}"/>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143A6D5-3D0C-4BF1-8DAF-5481DC6563D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FF125F4-B7AC-4B45-82DD-68E13D5F8543}"/>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E4D8C04-A5AB-40CF-BEE0-4D17973CF8BC}"/>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4872079-B095-4562-A091-493E6038501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0F0CFBD-9B92-4D93-8E5A-CE4BBF806E2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407F8C4-F7A8-419C-A7A1-E018C7B5FAA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A04EAF3-E598-425C-8B68-90AF5463BCC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906463C-239C-4105-81AD-0B04B2F9375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EBF04F7-2266-4273-A37E-4AB7EBAED6F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B94A0BC-C5E0-4997-819F-52153D99527C}"/>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8940765-AB29-4730-8BAC-B836B6F140EA}"/>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C2DFF45-9BC7-454C-A8AC-AE04C48E00A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9500E5F-11AA-4035-9CC5-C1C450767CD2}"/>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F26308C-B0E3-4512-BEDB-42DC655B7A1C}"/>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3E5FBE9-593B-44C0-A19F-8539D6DA4CD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93CB41A-66A4-4AD2-94C8-9D048B93FAA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24C3B2D-C474-4CD4-912D-F80A13FE844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D205C2A-2587-4005-850C-06A3B9C813A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ABC0324-10AF-4814-881B-A02EEE89A1A3}"/>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CE59163-FF63-4D40-B368-0992D6F49B44}"/>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25F7694-919C-426B-A7F6-188092CF419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E23C6E9-CBD1-431F-B89B-5FF32FCD267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CDF6093-A3AD-4BE5-B2EB-CF54D349997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3E3E925-FE6E-4889-91D7-4BDD6C43ADE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1020826-E195-4CED-BB96-97A05D5FEA3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B0FEEA0-AABD-4A19-977F-3614E34A64D7}"/>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DE761E7-8589-4004-AAAB-021BD933711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CBC5B57-730F-4046-A650-631EDEEC2F6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有形固定資産減価償却率は類似団体より高い水準にあるが、公共施設総合管理計画に基づき、公共施設の複合化や集約化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及び機能移転を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図ることとしている。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当該計画に基づいた施設の維持管理等の取組みにより、今後はある程度の効果が表れることが期待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F9BA9DB-467C-44A7-B90B-6077542D705D}"/>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D955505-E581-491A-94AC-EB0533AA7FD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F49E6EF-F000-4457-BB4C-787866A4357E}"/>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EE152C3E-E330-499C-B8C7-FFD920E466BF}"/>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8A70C651-8951-4790-AFAD-FE0A4F4D476C}"/>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995D409-EEAD-470D-A40C-A96064AA0D73}"/>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77508629-C53C-4E64-814E-1EF8694A6519}"/>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D69CAAE-3532-4029-AF00-35D1D5563B4B}"/>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93353DA-9B3A-4BCB-A777-7D1AAF0542C1}"/>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A6D2E01-8BAB-424F-BC00-3AD10B728193}"/>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8EE147F-40D4-4AE0-81DD-31E49510779C}"/>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57019CC3-5D11-4D71-9163-F220CA667262}"/>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DCCEF48-F106-458E-99C1-AADDB73E35B8}"/>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84E4FE4-4F9E-40DA-ADA1-9B3CABB46AE8}"/>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7269CF4-8111-450B-97F2-CB1F4BB6AEA8}"/>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8ADCAF2-4F54-4480-B06F-B9F61A7949F9}"/>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E920BB9C-F06A-4FE0-AF45-4287DD9492CB}"/>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CF0E1EB-FAA7-45BD-AB77-9CA594C5BB6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5F753670-5664-4897-9C39-A2FA98096D47}"/>
            </a:ext>
          </a:extLst>
        </xdr:cNvPr>
        <xdr:cNvCxnSpPr/>
      </xdr:nvCxnSpPr>
      <xdr:spPr>
        <a:xfrm flipV="1">
          <a:off x="4306570" y="5160101"/>
          <a:ext cx="1270" cy="131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3887E8A4-538E-42D8-91F3-1B72918A1229}"/>
            </a:ext>
          </a:extLst>
        </xdr:cNvPr>
        <xdr:cNvSpPr txBox="1"/>
      </xdr:nvSpPr>
      <xdr:spPr>
        <a:xfrm>
          <a:off x="4359275" y="648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16D25E76-9101-4210-BF56-F2C0C19A2F92}"/>
            </a:ext>
          </a:extLst>
        </xdr:cNvPr>
        <xdr:cNvCxnSpPr/>
      </xdr:nvCxnSpPr>
      <xdr:spPr>
        <a:xfrm>
          <a:off x="4216400" y="64779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5BDF18EE-2261-4979-BF66-80E0015070BC}"/>
            </a:ext>
          </a:extLst>
        </xdr:cNvPr>
        <xdr:cNvSpPr txBox="1"/>
      </xdr:nvSpPr>
      <xdr:spPr>
        <a:xfrm>
          <a:off x="4359275" y="4944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F63D66F9-73DE-4A57-93ED-3690644F6C7E}"/>
            </a:ext>
          </a:extLst>
        </xdr:cNvPr>
        <xdr:cNvCxnSpPr/>
      </xdr:nvCxnSpPr>
      <xdr:spPr>
        <a:xfrm>
          <a:off x="4216400" y="51601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52B52206-770B-4DAE-BCA5-EE3BA95B260D}"/>
            </a:ext>
          </a:extLst>
        </xdr:cNvPr>
        <xdr:cNvSpPr txBox="1"/>
      </xdr:nvSpPr>
      <xdr:spPr>
        <a:xfrm>
          <a:off x="4359275" y="5820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FA210EFC-7B41-4E90-AB73-3D9FC873A0A0}"/>
            </a:ext>
          </a:extLst>
        </xdr:cNvPr>
        <xdr:cNvSpPr/>
      </xdr:nvSpPr>
      <xdr:spPr>
        <a:xfrm>
          <a:off x="4254500" y="58360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F61BA705-C7E6-4563-AAD7-E47E5B9E2771}"/>
            </a:ext>
          </a:extLst>
        </xdr:cNvPr>
        <xdr:cNvSpPr/>
      </xdr:nvSpPr>
      <xdr:spPr>
        <a:xfrm>
          <a:off x="3616325" y="57990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D828BC08-6B29-442A-8F58-ECCF5318F3B9}"/>
            </a:ext>
          </a:extLst>
        </xdr:cNvPr>
        <xdr:cNvSpPr/>
      </xdr:nvSpPr>
      <xdr:spPr>
        <a:xfrm>
          <a:off x="2930525" y="57528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8F632366-30BF-4FF8-AD7E-93B5F9273A1D}"/>
            </a:ext>
          </a:extLst>
        </xdr:cNvPr>
        <xdr:cNvSpPr/>
      </xdr:nvSpPr>
      <xdr:spPr>
        <a:xfrm>
          <a:off x="2244725" y="56848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DC7726E0-9084-4B77-9457-00B1838EE33B}"/>
            </a:ext>
          </a:extLst>
        </xdr:cNvPr>
        <xdr:cNvSpPr/>
      </xdr:nvSpPr>
      <xdr:spPr>
        <a:xfrm>
          <a:off x="1558925" y="56573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62636B4-9CB6-454A-B51B-2827055DC71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7EC2ED0-CAFA-49A2-A116-0BD2F5EB332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2772AD9-0C44-4AFB-BD17-8572E3A5F74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E856231-64F8-47A3-91F3-67C32A8D18CE}"/>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AD6AD8F-ED40-48B7-A970-3CA83590C86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143782</xdr:rowOff>
    </xdr:from>
    <xdr:to>
      <xdr:col>23</xdr:col>
      <xdr:colOff>136525</xdr:colOff>
      <xdr:row>31</xdr:row>
      <xdr:rowOff>73932</xdr:rowOff>
    </xdr:to>
    <xdr:sp macro="" textlink="">
      <xdr:nvSpPr>
        <xdr:cNvPr id="83" name="楕円 82">
          <a:extLst>
            <a:ext uri="{FF2B5EF4-FFF2-40B4-BE49-F238E27FC236}">
              <a16:creationId xmlns:a16="http://schemas.microsoft.com/office/drawing/2014/main" id="{F2703003-49FB-4F03-B101-CB3F99CE4025}"/>
            </a:ext>
          </a:extLst>
        </xdr:cNvPr>
        <xdr:cNvSpPr/>
      </xdr:nvSpPr>
      <xdr:spPr>
        <a:xfrm>
          <a:off x="4254500" y="58175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166659</xdr:rowOff>
    </xdr:from>
    <xdr:ext cx="405111" cy="259045"/>
    <xdr:sp macro="" textlink="">
      <xdr:nvSpPr>
        <xdr:cNvPr id="84" name="有形固定資産減価償却率該当値テキスト">
          <a:extLst>
            <a:ext uri="{FF2B5EF4-FFF2-40B4-BE49-F238E27FC236}">
              <a16:creationId xmlns:a16="http://schemas.microsoft.com/office/drawing/2014/main" id="{805E05D0-FE9C-456D-B5A3-2D0ADED3CAB5}"/>
            </a:ext>
          </a:extLst>
        </xdr:cNvPr>
        <xdr:cNvSpPr txBox="1"/>
      </xdr:nvSpPr>
      <xdr:spPr>
        <a:xfrm>
          <a:off x="4359275" y="5678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85" name="楕円 84">
          <a:extLst>
            <a:ext uri="{FF2B5EF4-FFF2-40B4-BE49-F238E27FC236}">
              <a16:creationId xmlns:a16="http://schemas.microsoft.com/office/drawing/2014/main" id="{5A598FC0-3A6A-4A3E-B3C9-E5B72FAF87F6}"/>
            </a:ext>
          </a:extLst>
        </xdr:cNvPr>
        <xdr:cNvSpPr/>
      </xdr:nvSpPr>
      <xdr:spPr>
        <a:xfrm>
          <a:off x="3616325" y="5829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23132</xdr:rowOff>
    </xdr:from>
    <xdr:to>
      <xdr:col>23</xdr:col>
      <xdr:colOff>85725</xdr:colOff>
      <xdr:row>31</xdr:row>
      <xdr:rowOff>32385</xdr:rowOff>
    </xdr:to>
    <xdr:cxnSp macro="">
      <xdr:nvCxnSpPr>
        <xdr:cNvPr id="86" name="直線コネクタ 85">
          <a:extLst>
            <a:ext uri="{FF2B5EF4-FFF2-40B4-BE49-F238E27FC236}">
              <a16:creationId xmlns:a16="http://schemas.microsoft.com/office/drawing/2014/main" id="{6D65D3BA-0572-497C-A4EE-B01F68CD214B}"/>
            </a:ext>
          </a:extLst>
        </xdr:cNvPr>
        <xdr:cNvCxnSpPr/>
      </xdr:nvCxnSpPr>
      <xdr:spPr>
        <a:xfrm flipV="1">
          <a:off x="3673475" y="5865132"/>
          <a:ext cx="628650" cy="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146867</xdr:rowOff>
    </xdr:from>
    <xdr:to>
      <xdr:col>15</xdr:col>
      <xdr:colOff>187325</xdr:colOff>
      <xdr:row>31</xdr:row>
      <xdr:rowOff>77017</xdr:rowOff>
    </xdr:to>
    <xdr:sp macro="" textlink="">
      <xdr:nvSpPr>
        <xdr:cNvPr id="87" name="楕円 86">
          <a:extLst>
            <a:ext uri="{FF2B5EF4-FFF2-40B4-BE49-F238E27FC236}">
              <a16:creationId xmlns:a16="http://schemas.microsoft.com/office/drawing/2014/main" id="{462B3EE9-FCF7-447F-AABB-070C5751B2E3}"/>
            </a:ext>
          </a:extLst>
        </xdr:cNvPr>
        <xdr:cNvSpPr/>
      </xdr:nvSpPr>
      <xdr:spPr>
        <a:xfrm>
          <a:off x="2930525" y="58205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26217</xdr:rowOff>
    </xdr:from>
    <xdr:to>
      <xdr:col>19</xdr:col>
      <xdr:colOff>136525</xdr:colOff>
      <xdr:row>31</xdr:row>
      <xdr:rowOff>32385</xdr:rowOff>
    </xdr:to>
    <xdr:cxnSp macro="">
      <xdr:nvCxnSpPr>
        <xdr:cNvPr id="88" name="直線コネクタ 87">
          <a:extLst>
            <a:ext uri="{FF2B5EF4-FFF2-40B4-BE49-F238E27FC236}">
              <a16:creationId xmlns:a16="http://schemas.microsoft.com/office/drawing/2014/main" id="{9ED325A8-207F-4760-B8EF-6E8EDBFBEC40}"/>
            </a:ext>
          </a:extLst>
        </xdr:cNvPr>
        <xdr:cNvCxnSpPr/>
      </xdr:nvCxnSpPr>
      <xdr:spPr>
        <a:xfrm>
          <a:off x="2987675" y="5868217"/>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103686</xdr:rowOff>
    </xdr:from>
    <xdr:to>
      <xdr:col>11</xdr:col>
      <xdr:colOff>187325</xdr:colOff>
      <xdr:row>31</xdr:row>
      <xdr:rowOff>33836</xdr:rowOff>
    </xdr:to>
    <xdr:sp macro="" textlink="">
      <xdr:nvSpPr>
        <xdr:cNvPr id="89" name="楕円 88">
          <a:extLst>
            <a:ext uri="{FF2B5EF4-FFF2-40B4-BE49-F238E27FC236}">
              <a16:creationId xmlns:a16="http://schemas.microsoft.com/office/drawing/2014/main" id="{3C3C06BF-0F30-4D5C-B216-8A4D05CABB5B}"/>
            </a:ext>
          </a:extLst>
        </xdr:cNvPr>
        <xdr:cNvSpPr/>
      </xdr:nvSpPr>
      <xdr:spPr>
        <a:xfrm>
          <a:off x="2244725" y="578376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154486</xdr:rowOff>
    </xdr:from>
    <xdr:to>
      <xdr:col>15</xdr:col>
      <xdr:colOff>136525</xdr:colOff>
      <xdr:row>31</xdr:row>
      <xdr:rowOff>26217</xdr:rowOff>
    </xdr:to>
    <xdr:cxnSp macro="">
      <xdr:nvCxnSpPr>
        <xdr:cNvPr id="90" name="直線コネクタ 89">
          <a:extLst>
            <a:ext uri="{FF2B5EF4-FFF2-40B4-BE49-F238E27FC236}">
              <a16:creationId xmlns:a16="http://schemas.microsoft.com/office/drawing/2014/main" id="{23A89D29-3DF2-4A20-90D0-3180807AC9B3}"/>
            </a:ext>
          </a:extLst>
        </xdr:cNvPr>
        <xdr:cNvCxnSpPr/>
      </xdr:nvCxnSpPr>
      <xdr:spPr>
        <a:xfrm>
          <a:off x="2301875" y="5831386"/>
          <a:ext cx="6858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60506</xdr:rowOff>
    </xdr:from>
    <xdr:to>
      <xdr:col>7</xdr:col>
      <xdr:colOff>187325</xdr:colOff>
      <xdr:row>30</xdr:row>
      <xdr:rowOff>162106</xdr:rowOff>
    </xdr:to>
    <xdr:sp macro="" textlink="">
      <xdr:nvSpPr>
        <xdr:cNvPr id="91" name="楕円 90">
          <a:extLst>
            <a:ext uri="{FF2B5EF4-FFF2-40B4-BE49-F238E27FC236}">
              <a16:creationId xmlns:a16="http://schemas.microsoft.com/office/drawing/2014/main" id="{B30185C6-AE7B-4614-B0C5-4E03291280C8}"/>
            </a:ext>
          </a:extLst>
        </xdr:cNvPr>
        <xdr:cNvSpPr/>
      </xdr:nvSpPr>
      <xdr:spPr>
        <a:xfrm>
          <a:off x="1558925" y="57405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111306</xdr:rowOff>
    </xdr:from>
    <xdr:to>
      <xdr:col>11</xdr:col>
      <xdr:colOff>136525</xdr:colOff>
      <xdr:row>30</xdr:row>
      <xdr:rowOff>154486</xdr:rowOff>
    </xdr:to>
    <xdr:cxnSp macro="">
      <xdr:nvCxnSpPr>
        <xdr:cNvPr id="92" name="直線コネクタ 91">
          <a:extLst>
            <a:ext uri="{FF2B5EF4-FFF2-40B4-BE49-F238E27FC236}">
              <a16:creationId xmlns:a16="http://schemas.microsoft.com/office/drawing/2014/main" id="{69448910-AB99-4DDD-B5E6-0E8A3C5FC2C8}"/>
            </a:ext>
          </a:extLst>
        </xdr:cNvPr>
        <xdr:cNvCxnSpPr/>
      </xdr:nvCxnSpPr>
      <xdr:spPr>
        <a:xfrm>
          <a:off x="1616075" y="5788206"/>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5E0EFA6E-8D2B-4C2F-AF65-1AEEDFBDEF58}"/>
            </a:ext>
          </a:extLst>
        </xdr:cNvPr>
        <xdr:cNvSpPr txBox="1"/>
      </xdr:nvSpPr>
      <xdr:spPr>
        <a:xfrm>
          <a:off x="3474094" y="558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C7F7BBCE-304A-40C6-87CF-12BC317E1954}"/>
            </a:ext>
          </a:extLst>
        </xdr:cNvPr>
        <xdr:cNvSpPr txBox="1"/>
      </xdr:nvSpPr>
      <xdr:spPr>
        <a:xfrm>
          <a:off x="2797819" y="5540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202F9650-A678-48B0-A64F-5D3EFD5EFBC0}"/>
            </a:ext>
          </a:extLst>
        </xdr:cNvPr>
        <xdr:cNvSpPr txBox="1"/>
      </xdr:nvSpPr>
      <xdr:spPr>
        <a:xfrm>
          <a:off x="2112019" y="547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E43228EB-F00F-4340-AEB4-197FE6D93A6D}"/>
            </a:ext>
          </a:extLst>
        </xdr:cNvPr>
        <xdr:cNvSpPr txBox="1"/>
      </xdr:nvSpPr>
      <xdr:spPr>
        <a:xfrm>
          <a:off x="1426219" y="5445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74312</xdr:rowOff>
    </xdr:from>
    <xdr:ext cx="405111" cy="259045"/>
    <xdr:sp macro="" textlink="">
      <xdr:nvSpPr>
        <xdr:cNvPr id="97" name="n_1mainValue有形固定資産減価償却率">
          <a:extLst>
            <a:ext uri="{FF2B5EF4-FFF2-40B4-BE49-F238E27FC236}">
              <a16:creationId xmlns:a16="http://schemas.microsoft.com/office/drawing/2014/main" id="{2613F098-CCB3-4963-8A13-EA9C4CAD734D}"/>
            </a:ext>
          </a:extLst>
        </xdr:cNvPr>
        <xdr:cNvSpPr txBox="1"/>
      </xdr:nvSpPr>
      <xdr:spPr>
        <a:xfrm>
          <a:off x="3474094" y="591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68144</xdr:rowOff>
    </xdr:from>
    <xdr:ext cx="405111" cy="259045"/>
    <xdr:sp macro="" textlink="">
      <xdr:nvSpPr>
        <xdr:cNvPr id="98" name="n_2mainValue有形固定資産減価償却率">
          <a:extLst>
            <a:ext uri="{FF2B5EF4-FFF2-40B4-BE49-F238E27FC236}">
              <a16:creationId xmlns:a16="http://schemas.microsoft.com/office/drawing/2014/main" id="{2E239FC0-0EA5-4732-BA65-155EFB5497F8}"/>
            </a:ext>
          </a:extLst>
        </xdr:cNvPr>
        <xdr:cNvSpPr txBox="1"/>
      </xdr:nvSpPr>
      <xdr:spPr>
        <a:xfrm>
          <a:off x="2797819" y="5903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24963</xdr:rowOff>
    </xdr:from>
    <xdr:ext cx="405111" cy="259045"/>
    <xdr:sp macro="" textlink="">
      <xdr:nvSpPr>
        <xdr:cNvPr id="99" name="n_3mainValue有形固定資産減価償却率">
          <a:extLst>
            <a:ext uri="{FF2B5EF4-FFF2-40B4-BE49-F238E27FC236}">
              <a16:creationId xmlns:a16="http://schemas.microsoft.com/office/drawing/2014/main" id="{958AC71D-A3B3-404A-93E4-6C8521AD45AD}"/>
            </a:ext>
          </a:extLst>
        </xdr:cNvPr>
        <xdr:cNvSpPr txBox="1"/>
      </xdr:nvSpPr>
      <xdr:spPr>
        <a:xfrm>
          <a:off x="2112019" y="586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153233</xdr:rowOff>
    </xdr:from>
    <xdr:ext cx="405111" cy="259045"/>
    <xdr:sp macro="" textlink="">
      <xdr:nvSpPr>
        <xdr:cNvPr id="100" name="n_4mainValue有形固定資産減価償却率">
          <a:extLst>
            <a:ext uri="{FF2B5EF4-FFF2-40B4-BE49-F238E27FC236}">
              <a16:creationId xmlns:a16="http://schemas.microsoft.com/office/drawing/2014/main" id="{4334AE02-A5B0-4D65-867C-0EBFCB0CCA8D}"/>
            </a:ext>
          </a:extLst>
        </xdr:cNvPr>
        <xdr:cNvSpPr txBox="1"/>
      </xdr:nvSpPr>
      <xdr:spPr>
        <a:xfrm>
          <a:off x="1426219" y="58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BE15F8B4-BBCC-4381-BF0D-A78A879A35F1}"/>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6142086-46EC-4D03-ADA2-E1D5DF981E5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65ADF32-10D5-48C3-ABAB-DC4BCBD0D86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197E987-E91D-4931-B016-437A6A74D24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EEF9BB6-0BEE-45AB-92AC-6BF84468D7A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D091382-9868-4113-ABED-C578AC3D124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5E17DE5-75C3-4896-986F-AD2E63AD4143}"/>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EF8C14AD-B51A-4C89-A122-FC69E4BAA7D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89A2C81-C0EA-4173-B715-0F862EB68B2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8D4046B-59CD-4530-8636-4E1B63631FF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9BCB451-6E9C-41AC-AC87-920B66D3B32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85B60693-4C21-46A8-9823-B85E4A59C7E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A3C4429-667D-4CF8-BE3D-BBD84CC9F0F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債務償還比率は類似団体の中でも高い水準にある。昨年度と比較して、地方債現在高が増加して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市税の増加により経常収支比率が低下したことにより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また、公共施設総合管理計画を確実に推進していくことによって、今後も地方債の発行額が増加する見込みである。また市税の動向によっては、債務償還比率が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減することが考えられる。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525CC0D-5F48-4BEC-9B47-7F48D80E1CD3}"/>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B8924F14-DFD7-4815-891A-BF4087C2DFA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9C3ED7B-B759-403E-AD4E-10A02B4929D0}"/>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9D6A4CA6-3E0F-49E6-8E5E-19914F9EEE47}"/>
            </a:ext>
          </a:extLst>
        </xdr:cNvPr>
        <xdr:cNvCxnSpPr/>
      </xdr:nvCxnSpPr>
      <xdr:spPr>
        <a:xfrm>
          <a:off x="10198100" y="655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B9FF0857-3A79-4989-BFA8-A5AB9336E3E0}"/>
            </a:ext>
          </a:extLst>
        </xdr:cNvPr>
        <xdr:cNvSpPr txBox="1"/>
      </xdr:nvSpPr>
      <xdr:spPr>
        <a:xfrm>
          <a:off x="9708926" y="6468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33E73C72-B517-49E4-B0C9-AD7C2007D976}"/>
            </a:ext>
          </a:extLst>
        </xdr:cNvPr>
        <xdr:cNvCxnSpPr/>
      </xdr:nvCxnSpPr>
      <xdr:spPr>
        <a:xfrm>
          <a:off x="10198100" y="6302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3E463C94-A862-4E87-A529-DED2E85F6113}"/>
            </a:ext>
          </a:extLst>
        </xdr:cNvPr>
        <xdr:cNvSpPr txBox="1"/>
      </xdr:nvSpPr>
      <xdr:spPr>
        <a:xfrm>
          <a:off x="9708926" y="62085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A6EA3497-F277-4B6C-9A13-A523CBACD446}"/>
            </a:ext>
          </a:extLst>
        </xdr:cNvPr>
        <xdr:cNvCxnSpPr/>
      </xdr:nvCxnSpPr>
      <xdr:spPr>
        <a:xfrm>
          <a:off x="10198100" y="6048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C01C6359-9560-4C2D-B17E-69B6A6C4F862}"/>
            </a:ext>
          </a:extLst>
        </xdr:cNvPr>
        <xdr:cNvSpPr txBox="1"/>
      </xdr:nvSpPr>
      <xdr:spPr>
        <a:xfrm>
          <a:off x="9762011" y="59640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6453B1E7-B47F-4B21-AAF8-D6271E10E53C}"/>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BE40B567-1B1A-4E7C-B24A-C3C170513A78}"/>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BB231252-9B6A-4284-8253-CC8944CC73C9}"/>
            </a:ext>
          </a:extLst>
        </xdr:cNvPr>
        <xdr:cNvCxnSpPr/>
      </xdr:nvCxnSpPr>
      <xdr:spPr>
        <a:xfrm>
          <a:off x="10198100" y="553402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753B91C5-08B7-4019-B08F-7BF08414A931}"/>
            </a:ext>
          </a:extLst>
        </xdr:cNvPr>
        <xdr:cNvSpPr txBox="1"/>
      </xdr:nvSpPr>
      <xdr:spPr>
        <a:xfrm>
          <a:off x="9762011" y="5449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0074E59B-5B84-421B-A21F-76606658010C}"/>
            </a:ext>
          </a:extLst>
        </xdr:cNvPr>
        <xdr:cNvCxnSpPr/>
      </xdr:nvCxnSpPr>
      <xdr:spPr>
        <a:xfrm>
          <a:off x="10198100" y="528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7BDE10EA-BA93-4131-8405-69DC6E1CB0DF}"/>
            </a:ext>
          </a:extLst>
        </xdr:cNvPr>
        <xdr:cNvSpPr txBox="1"/>
      </xdr:nvSpPr>
      <xdr:spPr>
        <a:xfrm>
          <a:off x="9762011" y="5189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787115D6-4A34-4856-870D-7AD22AE72E44}"/>
            </a:ext>
          </a:extLst>
        </xdr:cNvPr>
        <xdr:cNvCxnSpPr/>
      </xdr:nvCxnSpPr>
      <xdr:spPr>
        <a:xfrm>
          <a:off x="10198100" y="5029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94D17D0A-6D96-41B3-8D38-0DC775ECEEEE}"/>
            </a:ext>
          </a:extLst>
        </xdr:cNvPr>
        <xdr:cNvSpPr txBox="1"/>
      </xdr:nvSpPr>
      <xdr:spPr>
        <a:xfrm>
          <a:off x="9867778" y="49353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7BE3C826-E996-4FCE-BD43-55331586295E}"/>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15529091-C9B3-48A8-9FB3-D42ECC6BC93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826ACBE0-9F0C-47AF-A031-B031C97D2741}"/>
            </a:ext>
          </a:extLst>
        </xdr:cNvPr>
        <xdr:cNvCxnSpPr/>
      </xdr:nvCxnSpPr>
      <xdr:spPr>
        <a:xfrm flipV="1">
          <a:off x="13326745" y="5165074"/>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A200EF81-A4EF-45C5-BC4E-BD67A4F2B3B2}"/>
            </a:ext>
          </a:extLst>
        </xdr:cNvPr>
        <xdr:cNvSpPr txBox="1"/>
      </xdr:nvSpPr>
      <xdr:spPr>
        <a:xfrm>
          <a:off x="13379450" y="64313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9E7A0AB7-121F-4F01-A242-7961B51C89CE}"/>
            </a:ext>
          </a:extLst>
        </xdr:cNvPr>
        <xdr:cNvCxnSpPr/>
      </xdr:nvCxnSpPr>
      <xdr:spPr>
        <a:xfrm>
          <a:off x="13255625" y="64275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B5F891D8-5E2C-4324-AC1D-85927EF1C95F}"/>
            </a:ext>
          </a:extLst>
        </xdr:cNvPr>
        <xdr:cNvSpPr txBox="1"/>
      </xdr:nvSpPr>
      <xdr:spPr>
        <a:xfrm>
          <a:off x="13379450" y="495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E50B1E43-E356-482E-8B27-5D348D936A0B}"/>
            </a:ext>
          </a:extLst>
        </xdr:cNvPr>
        <xdr:cNvCxnSpPr/>
      </xdr:nvCxnSpPr>
      <xdr:spPr>
        <a:xfrm>
          <a:off x="13255625" y="51650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38" name="債務償還比率平均値テキスト">
          <a:extLst>
            <a:ext uri="{FF2B5EF4-FFF2-40B4-BE49-F238E27FC236}">
              <a16:creationId xmlns:a16="http://schemas.microsoft.com/office/drawing/2014/main" id="{B5F2F892-B276-4254-ADB6-742F40B5BEE7}"/>
            </a:ext>
          </a:extLst>
        </xdr:cNvPr>
        <xdr:cNvSpPr txBox="1"/>
      </xdr:nvSpPr>
      <xdr:spPr>
        <a:xfrm>
          <a:off x="13379450" y="5674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BD546D69-7896-4573-BD47-554EA71122E8}"/>
            </a:ext>
          </a:extLst>
        </xdr:cNvPr>
        <xdr:cNvSpPr/>
      </xdr:nvSpPr>
      <xdr:spPr>
        <a:xfrm>
          <a:off x="13293725" y="56865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34169D1C-CA7E-4B0F-A0D1-16CA81166147}"/>
            </a:ext>
          </a:extLst>
        </xdr:cNvPr>
        <xdr:cNvSpPr/>
      </xdr:nvSpPr>
      <xdr:spPr>
        <a:xfrm>
          <a:off x="12646025" y="56881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4D7B27C6-9E1F-44C7-8537-148C208B35D0}"/>
            </a:ext>
          </a:extLst>
        </xdr:cNvPr>
        <xdr:cNvSpPr/>
      </xdr:nvSpPr>
      <xdr:spPr>
        <a:xfrm>
          <a:off x="11960225" y="5675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D883A073-626C-4F9E-A21F-867162B1E6C0}"/>
            </a:ext>
          </a:extLst>
        </xdr:cNvPr>
        <xdr:cNvSpPr/>
      </xdr:nvSpPr>
      <xdr:spPr>
        <a:xfrm>
          <a:off x="11274425" y="564036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FA5CE8E6-DD81-4FF7-9868-1FF8D0C69078}"/>
            </a:ext>
          </a:extLst>
        </xdr:cNvPr>
        <xdr:cNvSpPr/>
      </xdr:nvSpPr>
      <xdr:spPr>
        <a:xfrm>
          <a:off x="10588625" y="5810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7DCE872-0913-4E63-BFB7-1395190DA3C7}"/>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294325A5-E82A-434C-B30D-36B6EF66A5A3}"/>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C562756-7913-4806-AF7A-CC9ACD16B43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34A6A67-256D-4B7A-9A8F-E400F5931F1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CEAF0C8-A3E7-40CF-BAA8-F5E38198600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30186</xdr:rowOff>
    </xdr:from>
    <xdr:to>
      <xdr:col>76</xdr:col>
      <xdr:colOff>73025</xdr:colOff>
      <xdr:row>29</xdr:row>
      <xdr:rowOff>131786</xdr:rowOff>
    </xdr:to>
    <xdr:sp macro="" textlink="">
      <xdr:nvSpPr>
        <xdr:cNvPr id="149" name="楕円 148">
          <a:extLst>
            <a:ext uri="{FF2B5EF4-FFF2-40B4-BE49-F238E27FC236}">
              <a16:creationId xmlns:a16="http://schemas.microsoft.com/office/drawing/2014/main" id="{BCC0163B-CEF9-4CD7-A1E4-121426A61C3C}"/>
            </a:ext>
          </a:extLst>
        </xdr:cNvPr>
        <xdr:cNvSpPr/>
      </xdr:nvSpPr>
      <xdr:spPr>
        <a:xfrm>
          <a:off x="13293725" y="5541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53063</xdr:rowOff>
    </xdr:from>
    <xdr:ext cx="469744" cy="259045"/>
    <xdr:sp macro="" textlink="">
      <xdr:nvSpPr>
        <xdr:cNvPr id="150" name="債務償還比率該当値テキスト">
          <a:extLst>
            <a:ext uri="{FF2B5EF4-FFF2-40B4-BE49-F238E27FC236}">
              <a16:creationId xmlns:a16="http://schemas.microsoft.com/office/drawing/2014/main" id="{71E59ACA-0F65-4B43-88A1-9CB053DB3948}"/>
            </a:ext>
          </a:extLst>
        </xdr:cNvPr>
        <xdr:cNvSpPr txBox="1"/>
      </xdr:nvSpPr>
      <xdr:spPr>
        <a:xfrm>
          <a:off x="13379450" y="540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73827</xdr:rowOff>
    </xdr:from>
    <xdr:to>
      <xdr:col>72</xdr:col>
      <xdr:colOff>123825</xdr:colOff>
      <xdr:row>31</xdr:row>
      <xdr:rowOff>3977</xdr:rowOff>
    </xdr:to>
    <xdr:sp macro="" textlink="">
      <xdr:nvSpPr>
        <xdr:cNvPr id="151" name="楕円 150">
          <a:extLst>
            <a:ext uri="{FF2B5EF4-FFF2-40B4-BE49-F238E27FC236}">
              <a16:creationId xmlns:a16="http://schemas.microsoft.com/office/drawing/2014/main" id="{78051B58-25C3-4BD3-A355-26A69251AA91}"/>
            </a:ext>
          </a:extLst>
        </xdr:cNvPr>
        <xdr:cNvSpPr/>
      </xdr:nvSpPr>
      <xdr:spPr>
        <a:xfrm>
          <a:off x="12646025" y="57507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80986</xdr:rowOff>
    </xdr:from>
    <xdr:to>
      <xdr:col>76</xdr:col>
      <xdr:colOff>22225</xdr:colOff>
      <xdr:row>30</xdr:row>
      <xdr:rowOff>124627</xdr:rowOff>
    </xdr:to>
    <xdr:cxnSp macro="">
      <xdr:nvCxnSpPr>
        <xdr:cNvPr id="152" name="直線コネクタ 151">
          <a:extLst>
            <a:ext uri="{FF2B5EF4-FFF2-40B4-BE49-F238E27FC236}">
              <a16:creationId xmlns:a16="http://schemas.microsoft.com/office/drawing/2014/main" id="{6EDFB3AF-BA4B-487C-A03C-2FFDF65AD75A}"/>
            </a:ext>
          </a:extLst>
        </xdr:cNvPr>
        <xdr:cNvCxnSpPr/>
      </xdr:nvCxnSpPr>
      <xdr:spPr>
        <a:xfrm flipV="1">
          <a:off x="12693650" y="5599136"/>
          <a:ext cx="638175" cy="19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134358</xdr:rowOff>
    </xdr:from>
    <xdr:to>
      <xdr:col>68</xdr:col>
      <xdr:colOff>123825</xdr:colOff>
      <xdr:row>30</xdr:row>
      <xdr:rowOff>64508</xdr:rowOff>
    </xdr:to>
    <xdr:sp macro="" textlink="">
      <xdr:nvSpPr>
        <xdr:cNvPr id="153" name="楕円 152">
          <a:extLst>
            <a:ext uri="{FF2B5EF4-FFF2-40B4-BE49-F238E27FC236}">
              <a16:creationId xmlns:a16="http://schemas.microsoft.com/office/drawing/2014/main" id="{62D63F4C-0EEB-4CEE-A040-EDD939997556}"/>
            </a:ext>
          </a:extLst>
        </xdr:cNvPr>
        <xdr:cNvSpPr/>
      </xdr:nvSpPr>
      <xdr:spPr>
        <a:xfrm>
          <a:off x="11960225" y="56493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13708</xdr:rowOff>
    </xdr:from>
    <xdr:to>
      <xdr:col>72</xdr:col>
      <xdr:colOff>73025</xdr:colOff>
      <xdr:row>30</xdr:row>
      <xdr:rowOff>124627</xdr:rowOff>
    </xdr:to>
    <xdr:cxnSp macro="">
      <xdr:nvCxnSpPr>
        <xdr:cNvPr id="154" name="直線コネクタ 153">
          <a:extLst>
            <a:ext uri="{FF2B5EF4-FFF2-40B4-BE49-F238E27FC236}">
              <a16:creationId xmlns:a16="http://schemas.microsoft.com/office/drawing/2014/main" id="{B99686D7-4631-4EB0-A25A-E45BE822CD2C}"/>
            </a:ext>
          </a:extLst>
        </xdr:cNvPr>
        <xdr:cNvCxnSpPr/>
      </xdr:nvCxnSpPr>
      <xdr:spPr>
        <a:xfrm>
          <a:off x="12007850" y="5687433"/>
          <a:ext cx="685800" cy="11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55340</xdr:rowOff>
    </xdr:from>
    <xdr:to>
      <xdr:col>64</xdr:col>
      <xdr:colOff>123825</xdr:colOff>
      <xdr:row>30</xdr:row>
      <xdr:rowOff>156940</xdr:rowOff>
    </xdr:to>
    <xdr:sp macro="" textlink="">
      <xdr:nvSpPr>
        <xdr:cNvPr id="155" name="楕円 154">
          <a:extLst>
            <a:ext uri="{FF2B5EF4-FFF2-40B4-BE49-F238E27FC236}">
              <a16:creationId xmlns:a16="http://schemas.microsoft.com/office/drawing/2014/main" id="{F3B903BF-FE1D-4888-99BD-832B932052B8}"/>
            </a:ext>
          </a:extLst>
        </xdr:cNvPr>
        <xdr:cNvSpPr/>
      </xdr:nvSpPr>
      <xdr:spPr>
        <a:xfrm>
          <a:off x="11274425" y="57322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13708</xdr:rowOff>
    </xdr:from>
    <xdr:to>
      <xdr:col>68</xdr:col>
      <xdr:colOff>73025</xdr:colOff>
      <xdr:row>30</xdr:row>
      <xdr:rowOff>106140</xdr:rowOff>
    </xdr:to>
    <xdr:cxnSp macro="">
      <xdr:nvCxnSpPr>
        <xdr:cNvPr id="156" name="直線コネクタ 155">
          <a:extLst>
            <a:ext uri="{FF2B5EF4-FFF2-40B4-BE49-F238E27FC236}">
              <a16:creationId xmlns:a16="http://schemas.microsoft.com/office/drawing/2014/main" id="{B7A5BC67-3FC9-4414-A66E-27E1B6373356}"/>
            </a:ext>
          </a:extLst>
        </xdr:cNvPr>
        <xdr:cNvCxnSpPr/>
      </xdr:nvCxnSpPr>
      <xdr:spPr>
        <a:xfrm flipV="1">
          <a:off x="11322050" y="5687433"/>
          <a:ext cx="685800" cy="9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110474</xdr:rowOff>
    </xdr:from>
    <xdr:to>
      <xdr:col>60</xdr:col>
      <xdr:colOff>123825</xdr:colOff>
      <xdr:row>30</xdr:row>
      <xdr:rowOff>40624</xdr:rowOff>
    </xdr:to>
    <xdr:sp macro="" textlink="">
      <xdr:nvSpPr>
        <xdr:cNvPr id="157" name="楕円 156">
          <a:extLst>
            <a:ext uri="{FF2B5EF4-FFF2-40B4-BE49-F238E27FC236}">
              <a16:creationId xmlns:a16="http://schemas.microsoft.com/office/drawing/2014/main" id="{77ECF6F2-8DDF-4A81-8893-3DCCB6A8835A}"/>
            </a:ext>
          </a:extLst>
        </xdr:cNvPr>
        <xdr:cNvSpPr/>
      </xdr:nvSpPr>
      <xdr:spPr>
        <a:xfrm>
          <a:off x="10588625" y="56222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161274</xdr:rowOff>
    </xdr:from>
    <xdr:to>
      <xdr:col>64</xdr:col>
      <xdr:colOff>73025</xdr:colOff>
      <xdr:row>30</xdr:row>
      <xdr:rowOff>106140</xdr:rowOff>
    </xdr:to>
    <xdr:cxnSp macro="">
      <xdr:nvCxnSpPr>
        <xdr:cNvPr id="158" name="直線コネクタ 157">
          <a:extLst>
            <a:ext uri="{FF2B5EF4-FFF2-40B4-BE49-F238E27FC236}">
              <a16:creationId xmlns:a16="http://schemas.microsoft.com/office/drawing/2014/main" id="{05EAF895-962A-4674-9C1C-E935A44FDE34}"/>
            </a:ext>
          </a:extLst>
        </xdr:cNvPr>
        <xdr:cNvCxnSpPr/>
      </xdr:nvCxnSpPr>
      <xdr:spPr>
        <a:xfrm>
          <a:off x="10636250" y="5679424"/>
          <a:ext cx="685800" cy="10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427643A4-9782-4B8B-B14E-2462C3F0BA1B}"/>
            </a:ext>
          </a:extLst>
        </xdr:cNvPr>
        <xdr:cNvSpPr txBox="1"/>
      </xdr:nvSpPr>
      <xdr:spPr>
        <a:xfrm>
          <a:off x="12465127" y="54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0" name="n_2aveValue債務償還比率">
          <a:extLst>
            <a:ext uri="{FF2B5EF4-FFF2-40B4-BE49-F238E27FC236}">
              <a16:creationId xmlns:a16="http://schemas.microsoft.com/office/drawing/2014/main" id="{8E5276DE-30BC-40CF-82AF-243AAE094399}"/>
            </a:ext>
          </a:extLst>
        </xdr:cNvPr>
        <xdr:cNvSpPr txBox="1"/>
      </xdr:nvSpPr>
      <xdr:spPr>
        <a:xfrm>
          <a:off x="11788852" y="576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E7FD99C1-1D4F-4676-BA94-E9CE8284CDE1}"/>
            </a:ext>
          </a:extLst>
        </xdr:cNvPr>
        <xdr:cNvSpPr txBox="1"/>
      </xdr:nvSpPr>
      <xdr:spPr>
        <a:xfrm>
          <a:off x="11103052" y="541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FC5E528C-6509-491C-B50C-2068DA804BF3}"/>
            </a:ext>
          </a:extLst>
        </xdr:cNvPr>
        <xdr:cNvSpPr txBox="1"/>
      </xdr:nvSpPr>
      <xdr:spPr>
        <a:xfrm>
          <a:off x="10417252" y="589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166554</xdr:rowOff>
    </xdr:from>
    <xdr:ext cx="469744" cy="259045"/>
    <xdr:sp macro="" textlink="">
      <xdr:nvSpPr>
        <xdr:cNvPr id="163" name="n_1mainValue債務償還比率">
          <a:extLst>
            <a:ext uri="{FF2B5EF4-FFF2-40B4-BE49-F238E27FC236}">
              <a16:creationId xmlns:a16="http://schemas.microsoft.com/office/drawing/2014/main" id="{56DDBA64-6476-423D-9A90-3CEE8A86BD68}"/>
            </a:ext>
          </a:extLst>
        </xdr:cNvPr>
        <xdr:cNvSpPr txBox="1"/>
      </xdr:nvSpPr>
      <xdr:spPr>
        <a:xfrm>
          <a:off x="12465127" y="584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81035</xdr:rowOff>
    </xdr:from>
    <xdr:ext cx="469744" cy="259045"/>
    <xdr:sp macro="" textlink="">
      <xdr:nvSpPr>
        <xdr:cNvPr id="164" name="n_2mainValue債務償還比率">
          <a:extLst>
            <a:ext uri="{FF2B5EF4-FFF2-40B4-BE49-F238E27FC236}">
              <a16:creationId xmlns:a16="http://schemas.microsoft.com/office/drawing/2014/main" id="{640F804F-2DBA-4D56-8D0A-C00DD1169CCE}"/>
            </a:ext>
          </a:extLst>
        </xdr:cNvPr>
        <xdr:cNvSpPr txBox="1"/>
      </xdr:nvSpPr>
      <xdr:spPr>
        <a:xfrm>
          <a:off x="11788852" y="543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148067</xdr:rowOff>
    </xdr:from>
    <xdr:ext cx="469744" cy="259045"/>
    <xdr:sp macro="" textlink="">
      <xdr:nvSpPr>
        <xdr:cNvPr id="165" name="n_3mainValue債務償還比率">
          <a:extLst>
            <a:ext uri="{FF2B5EF4-FFF2-40B4-BE49-F238E27FC236}">
              <a16:creationId xmlns:a16="http://schemas.microsoft.com/office/drawing/2014/main" id="{FF93F6A8-3247-45F0-A6BF-4D8289554EF4}"/>
            </a:ext>
          </a:extLst>
        </xdr:cNvPr>
        <xdr:cNvSpPr txBox="1"/>
      </xdr:nvSpPr>
      <xdr:spPr>
        <a:xfrm>
          <a:off x="11103052" y="582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57151</xdr:rowOff>
    </xdr:from>
    <xdr:ext cx="469744" cy="259045"/>
    <xdr:sp macro="" textlink="">
      <xdr:nvSpPr>
        <xdr:cNvPr id="166" name="n_4mainValue債務償還比率">
          <a:extLst>
            <a:ext uri="{FF2B5EF4-FFF2-40B4-BE49-F238E27FC236}">
              <a16:creationId xmlns:a16="http://schemas.microsoft.com/office/drawing/2014/main" id="{50850EB0-D230-47A9-923D-CC3628B84980}"/>
            </a:ext>
          </a:extLst>
        </xdr:cNvPr>
        <xdr:cNvSpPr txBox="1"/>
      </xdr:nvSpPr>
      <xdr:spPr>
        <a:xfrm>
          <a:off x="10417252" y="5410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6CA62461-2300-4F24-A4A5-13CA7AB6F15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5AD1454B-2383-4816-AC51-0E72F784FA9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8BD3B47D-5DD7-49D4-AB63-238C6324633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E5F35929-5F92-42EB-B85F-7062316159B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9467F678-4563-49EC-81F4-57320C017EA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C8BDB266-F5EE-4667-8A11-CDC0E0DA3C8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0966E87-C454-4C27-829E-826934B5ABC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C64548-7473-47E4-9383-C4BBAC5562F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123F55-AD65-4AE1-A506-EDACE8F269C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500571-14E6-4358-B38F-63BBF013AF4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AF9351-1D52-4A1A-AA7F-7BECA6009B5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4A5B63-4993-451E-BB47-ABA04649CAC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707CFAC-A656-4E8B-87CB-00A693CB4DC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7E631B-0F99-43FE-96BE-C449E7C87F8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460BF4-DEAE-4708-AF34-C94284CB334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55495D-A469-4D09-9372-19D31B5B443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49,041
44,421
13.11
21,082,912
20,254,020
748,875
10,330,030
10,044,114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00979F-0079-47C8-8E4A-6A9B9C666DA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2AF483-6303-487E-993D-0562B832ACF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FBEADF-0E50-4DE3-B39F-BD1E1CB076F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4400BB-59F5-4A90-8AA5-C753ECBD10A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B937BE-7CCC-4280-AD80-0FFCD0F03C5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9550730-F7C7-4BCB-AC79-88216A339AD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C51481-A5FF-46AF-B3C7-75205D96FEC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6BB4B7-8787-4E2B-A4EE-0D895AE6F1F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B96995-D2E8-4031-AB1B-357F7957F0F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E14FF3-22BB-4A9B-8203-0FF850AEC75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48FEE3-BCAD-4385-A5C8-E5491E64C94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69DB14-D22D-4473-B0A4-E49A736C6C8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DA30469-C65D-453D-8C96-0C05349E4B6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7B2A05D-A0AA-4668-95D2-780AA2FE8CB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66FFD72-E7EB-425E-B2BB-71F4B58D618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EC822D5-F5E4-46C7-B7B4-7C681CC478D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ADB90D-69B1-4AA2-9CD0-F758A4FA731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54C2F72-8909-4ABF-A2E9-E7570279C07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656733-EF6B-4676-80DF-64D48B2B2C6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A4CC50-A6C8-4BCF-AC3B-40EBC40755B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0FD2F3-631D-4E7F-9B13-E38171A4D85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EBCAF3-367A-4ED2-8844-1AB46722F93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BAB64A-4B1C-4400-873A-5BEE1C9369A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AB9F04-A7BB-461E-AB79-FEAE9A148E7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C69336-431B-483D-95D9-B5A0AB6DBEF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59FC1CE-261F-4C86-8861-F624C8B1AFD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7D3AE4-141A-4225-AF37-A65D390A36F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7D2C72-6153-470C-BBC8-DC8BE7F5052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98AB064-8095-4C6E-B270-410965887E9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F3DDA02-96E1-46C2-A139-A11168A6835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2052835-5752-4FCC-B571-D143B7568DC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7CCE2B8-ABCD-4D0C-A1BD-1F35D6F8601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C21DE9D-DB75-4995-A5B2-92B70F0FA809}"/>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CF17DC1-23AE-4B6E-A2CB-A00A51D36165}"/>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E60DD50-40D4-423D-8609-D2EC1E74022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BC88AE3-B0B8-4748-B198-E19C7E81417F}"/>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5DB5B20-540B-4F23-B1A1-76651ABCE5AD}"/>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E0E2D72-B0A2-4001-ABAB-7BBD5EC80C4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6E6D256-CE7A-4CE2-BC32-45F113EF3716}"/>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3B069C6-4153-4AE1-A9ED-991F8F13762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65DD1C4-EDD9-46CD-A62E-02BAFE5014F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956841D-34A2-436A-BEB0-3898ADD21C2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4E34BE3-31EF-4791-A222-9A07DB142A5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1D788A2-774E-4A03-BAE8-273220857833}"/>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C8912B7-361F-4399-8678-78D70183699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57594FBF-B80C-418B-B1F8-7D47B2235D5E}"/>
            </a:ext>
          </a:extLst>
        </xdr:cNvPr>
        <xdr:cNvCxnSpPr/>
      </xdr:nvCxnSpPr>
      <xdr:spPr>
        <a:xfrm flipV="1">
          <a:off x="4180840" y="5514340"/>
          <a:ext cx="0" cy="1294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E91C73A5-AE27-4EE8-9C98-BC9578FD6965}"/>
            </a:ext>
          </a:extLst>
        </xdr:cNvPr>
        <xdr:cNvSpPr txBox="1"/>
      </xdr:nvSpPr>
      <xdr:spPr>
        <a:xfrm>
          <a:off x="42195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BDAA233E-A432-4B83-98A7-BC7CAA68339A}"/>
            </a:ext>
          </a:extLst>
        </xdr:cNvPr>
        <xdr:cNvCxnSpPr/>
      </xdr:nvCxnSpPr>
      <xdr:spPr>
        <a:xfrm>
          <a:off x="4105275"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C231E738-CD7F-4477-850A-8B63AF26D12A}"/>
            </a:ext>
          </a:extLst>
        </xdr:cNvPr>
        <xdr:cNvSpPr txBox="1"/>
      </xdr:nvSpPr>
      <xdr:spPr>
        <a:xfrm>
          <a:off x="4219575" y="529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21848EFE-2C12-45F7-941C-EF91D555A149}"/>
            </a:ext>
          </a:extLst>
        </xdr:cNvPr>
        <xdr:cNvCxnSpPr/>
      </xdr:nvCxnSpPr>
      <xdr:spPr>
        <a:xfrm>
          <a:off x="4105275" y="5514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C0795A04-BEE8-4FF0-B146-569C0EABAD98}"/>
            </a:ext>
          </a:extLst>
        </xdr:cNvPr>
        <xdr:cNvSpPr txBox="1"/>
      </xdr:nvSpPr>
      <xdr:spPr>
        <a:xfrm>
          <a:off x="4219575" y="6143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89220D37-095E-49E2-9529-A9CB96A3AB0C}"/>
            </a:ext>
          </a:extLst>
        </xdr:cNvPr>
        <xdr:cNvSpPr/>
      </xdr:nvSpPr>
      <xdr:spPr>
        <a:xfrm>
          <a:off x="4124325" y="62884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69E964D3-B73B-4B95-AEF9-1C2F0DCA3487}"/>
            </a:ext>
          </a:extLst>
        </xdr:cNvPr>
        <xdr:cNvSpPr/>
      </xdr:nvSpPr>
      <xdr:spPr>
        <a:xfrm>
          <a:off x="3381375" y="6260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D1C7D43-6999-41E1-BF6B-D534C271533E}"/>
            </a:ext>
          </a:extLst>
        </xdr:cNvPr>
        <xdr:cNvSpPr/>
      </xdr:nvSpPr>
      <xdr:spPr>
        <a:xfrm>
          <a:off x="25717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8AB67C9D-5076-4BF3-9659-6FB443AA3911}"/>
            </a:ext>
          </a:extLst>
        </xdr:cNvPr>
        <xdr:cNvSpPr/>
      </xdr:nvSpPr>
      <xdr:spPr>
        <a:xfrm>
          <a:off x="1781175" y="6169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1859F0C0-B184-44E9-8F06-11BE50295617}"/>
            </a:ext>
          </a:extLst>
        </xdr:cNvPr>
        <xdr:cNvSpPr/>
      </xdr:nvSpPr>
      <xdr:spPr>
        <a:xfrm>
          <a:off x="981075" y="6130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9E9B42A-D5C7-48DE-BCE9-5ED5202DFB7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9D83FCE-D2BF-4F00-970D-AC1EFB807CF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741718-1F13-4578-8EEB-B13EECF374F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1F9249D-C088-4716-ADE9-AFDA65BC269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FC7DC61-3B0A-41C9-BF23-717462AF952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13970</xdr:rowOff>
    </xdr:from>
    <xdr:to>
      <xdr:col>24</xdr:col>
      <xdr:colOff>114300</xdr:colOff>
      <xdr:row>40</xdr:row>
      <xdr:rowOff>115570</xdr:rowOff>
    </xdr:to>
    <xdr:sp macro="" textlink="">
      <xdr:nvSpPr>
        <xdr:cNvPr id="73" name="楕円 72">
          <a:extLst>
            <a:ext uri="{FF2B5EF4-FFF2-40B4-BE49-F238E27FC236}">
              <a16:creationId xmlns:a16="http://schemas.microsoft.com/office/drawing/2014/main" id="{2C7429A9-3DF6-4175-B532-025CF5556A7B}"/>
            </a:ext>
          </a:extLst>
        </xdr:cNvPr>
        <xdr:cNvSpPr/>
      </xdr:nvSpPr>
      <xdr:spPr>
        <a:xfrm>
          <a:off x="4124325" y="64973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163847</xdr:rowOff>
    </xdr:from>
    <xdr:ext cx="405111" cy="259045"/>
    <xdr:sp macro="" textlink="">
      <xdr:nvSpPr>
        <xdr:cNvPr id="74" name="【道路】&#10;有形固定資産減価償却率該当値テキスト">
          <a:extLst>
            <a:ext uri="{FF2B5EF4-FFF2-40B4-BE49-F238E27FC236}">
              <a16:creationId xmlns:a16="http://schemas.microsoft.com/office/drawing/2014/main" id="{A6226F2E-35E1-43A5-B42F-7ED52BEC9EEE}"/>
            </a:ext>
          </a:extLst>
        </xdr:cNvPr>
        <xdr:cNvSpPr txBox="1"/>
      </xdr:nvSpPr>
      <xdr:spPr>
        <a:xfrm>
          <a:off x="4219575" y="648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8255</xdr:rowOff>
    </xdr:from>
    <xdr:to>
      <xdr:col>20</xdr:col>
      <xdr:colOff>38100</xdr:colOff>
      <xdr:row>40</xdr:row>
      <xdr:rowOff>109855</xdr:rowOff>
    </xdr:to>
    <xdr:sp macro="" textlink="">
      <xdr:nvSpPr>
        <xdr:cNvPr id="75" name="楕円 74">
          <a:extLst>
            <a:ext uri="{FF2B5EF4-FFF2-40B4-BE49-F238E27FC236}">
              <a16:creationId xmlns:a16="http://schemas.microsoft.com/office/drawing/2014/main" id="{F6022171-906A-4CA9-BA3E-3FA289E1E996}"/>
            </a:ext>
          </a:extLst>
        </xdr:cNvPr>
        <xdr:cNvSpPr/>
      </xdr:nvSpPr>
      <xdr:spPr>
        <a:xfrm>
          <a:off x="3381375" y="6497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59055</xdr:rowOff>
    </xdr:from>
    <xdr:to>
      <xdr:col>24</xdr:col>
      <xdr:colOff>63500</xdr:colOff>
      <xdr:row>40</xdr:row>
      <xdr:rowOff>64770</xdr:rowOff>
    </xdr:to>
    <xdr:cxnSp macro="">
      <xdr:nvCxnSpPr>
        <xdr:cNvPr id="76" name="直線コネクタ 75">
          <a:extLst>
            <a:ext uri="{FF2B5EF4-FFF2-40B4-BE49-F238E27FC236}">
              <a16:creationId xmlns:a16="http://schemas.microsoft.com/office/drawing/2014/main" id="{6255D3B0-19E4-44C2-A2A4-2E4556AD92E8}"/>
            </a:ext>
          </a:extLst>
        </xdr:cNvPr>
        <xdr:cNvCxnSpPr/>
      </xdr:nvCxnSpPr>
      <xdr:spPr>
        <a:xfrm>
          <a:off x="3429000" y="6545580"/>
          <a:ext cx="7524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xdr:rowOff>
    </xdr:from>
    <xdr:to>
      <xdr:col>15</xdr:col>
      <xdr:colOff>101600</xdr:colOff>
      <xdr:row>40</xdr:row>
      <xdr:rowOff>102235</xdr:rowOff>
    </xdr:to>
    <xdr:sp macro="" textlink="">
      <xdr:nvSpPr>
        <xdr:cNvPr id="77" name="楕円 76">
          <a:extLst>
            <a:ext uri="{FF2B5EF4-FFF2-40B4-BE49-F238E27FC236}">
              <a16:creationId xmlns:a16="http://schemas.microsoft.com/office/drawing/2014/main" id="{12E97FF8-C0EE-4FDA-BA38-F5BC7A58FE68}"/>
            </a:ext>
          </a:extLst>
        </xdr:cNvPr>
        <xdr:cNvSpPr/>
      </xdr:nvSpPr>
      <xdr:spPr>
        <a:xfrm>
          <a:off x="2571750" y="64871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51435</xdr:rowOff>
    </xdr:from>
    <xdr:to>
      <xdr:col>19</xdr:col>
      <xdr:colOff>177800</xdr:colOff>
      <xdr:row>40</xdr:row>
      <xdr:rowOff>59055</xdr:rowOff>
    </xdr:to>
    <xdr:cxnSp macro="">
      <xdr:nvCxnSpPr>
        <xdr:cNvPr id="78" name="直線コネクタ 77">
          <a:extLst>
            <a:ext uri="{FF2B5EF4-FFF2-40B4-BE49-F238E27FC236}">
              <a16:creationId xmlns:a16="http://schemas.microsoft.com/office/drawing/2014/main" id="{E0BE0118-6F67-4D98-95F6-513A6ED80EC9}"/>
            </a:ext>
          </a:extLst>
        </xdr:cNvPr>
        <xdr:cNvCxnSpPr/>
      </xdr:nvCxnSpPr>
      <xdr:spPr>
        <a:xfrm>
          <a:off x="2619375" y="653478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137795</xdr:rowOff>
    </xdr:from>
    <xdr:to>
      <xdr:col>10</xdr:col>
      <xdr:colOff>165100</xdr:colOff>
      <xdr:row>40</xdr:row>
      <xdr:rowOff>67945</xdr:rowOff>
    </xdr:to>
    <xdr:sp macro="" textlink="">
      <xdr:nvSpPr>
        <xdr:cNvPr id="79" name="楕円 78">
          <a:extLst>
            <a:ext uri="{FF2B5EF4-FFF2-40B4-BE49-F238E27FC236}">
              <a16:creationId xmlns:a16="http://schemas.microsoft.com/office/drawing/2014/main" id="{059B39F4-1FDC-4090-B1C2-2FA0FBDA153C}"/>
            </a:ext>
          </a:extLst>
        </xdr:cNvPr>
        <xdr:cNvSpPr/>
      </xdr:nvSpPr>
      <xdr:spPr>
        <a:xfrm>
          <a:off x="1781175" y="64655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17145</xdr:rowOff>
    </xdr:from>
    <xdr:to>
      <xdr:col>15</xdr:col>
      <xdr:colOff>50800</xdr:colOff>
      <xdr:row>40</xdr:row>
      <xdr:rowOff>51435</xdr:rowOff>
    </xdr:to>
    <xdr:cxnSp macro="">
      <xdr:nvCxnSpPr>
        <xdr:cNvPr id="80" name="直線コネクタ 79">
          <a:extLst>
            <a:ext uri="{FF2B5EF4-FFF2-40B4-BE49-F238E27FC236}">
              <a16:creationId xmlns:a16="http://schemas.microsoft.com/office/drawing/2014/main" id="{A7BBF4EB-A5AB-4199-800A-D13F94D5A7E2}"/>
            </a:ext>
          </a:extLst>
        </xdr:cNvPr>
        <xdr:cNvCxnSpPr/>
      </xdr:nvCxnSpPr>
      <xdr:spPr>
        <a:xfrm>
          <a:off x="1828800" y="6503670"/>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105410</xdr:rowOff>
    </xdr:from>
    <xdr:to>
      <xdr:col>6</xdr:col>
      <xdr:colOff>38100</xdr:colOff>
      <xdr:row>40</xdr:row>
      <xdr:rowOff>35560</xdr:rowOff>
    </xdr:to>
    <xdr:sp macro="" textlink="">
      <xdr:nvSpPr>
        <xdr:cNvPr id="81" name="楕円 80">
          <a:extLst>
            <a:ext uri="{FF2B5EF4-FFF2-40B4-BE49-F238E27FC236}">
              <a16:creationId xmlns:a16="http://schemas.microsoft.com/office/drawing/2014/main" id="{EE551A54-BFA5-417C-ADF6-FACEFCC64F5B}"/>
            </a:ext>
          </a:extLst>
        </xdr:cNvPr>
        <xdr:cNvSpPr/>
      </xdr:nvSpPr>
      <xdr:spPr>
        <a:xfrm>
          <a:off x="981075" y="64268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156210</xdr:rowOff>
    </xdr:from>
    <xdr:to>
      <xdr:col>10</xdr:col>
      <xdr:colOff>114300</xdr:colOff>
      <xdr:row>40</xdr:row>
      <xdr:rowOff>17145</xdr:rowOff>
    </xdr:to>
    <xdr:cxnSp macro="">
      <xdr:nvCxnSpPr>
        <xdr:cNvPr id="82" name="直線コネクタ 81">
          <a:extLst>
            <a:ext uri="{FF2B5EF4-FFF2-40B4-BE49-F238E27FC236}">
              <a16:creationId xmlns:a16="http://schemas.microsoft.com/office/drawing/2014/main" id="{B416E2C7-7548-40BF-B565-302FBF274E66}"/>
            </a:ext>
          </a:extLst>
        </xdr:cNvPr>
        <xdr:cNvCxnSpPr/>
      </xdr:nvCxnSpPr>
      <xdr:spPr>
        <a:xfrm>
          <a:off x="1028700" y="6483985"/>
          <a:ext cx="8001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874DF0E0-5407-435D-BBA0-C0298B877D2E}"/>
            </a:ext>
          </a:extLst>
        </xdr:cNvPr>
        <xdr:cNvSpPr txBox="1"/>
      </xdr:nvSpPr>
      <xdr:spPr>
        <a:xfrm>
          <a:off x="3239144" y="604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3C77C916-CC4B-43FE-9456-3958F5E3EF6B}"/>
            </a:ext>
          </a:extLst>
        </xdr:cNvPr>
        <xdr:cNvSpPr txBox="1"/>
      </xdr:nvSpPr>
      <xdr:spPr>
        <a:xfrm>
          <a:off x="24390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DF16582C-F01E-4987-A4A7-F7D6D11FE9C1}"/>
            </a:ext>
          </a:extLst>
        </xdr:cNvPr>
        <xdr:cNvSpPr txBox="1"/>
      </xdr:nvSpPr>
      <xdr:spPr>
        <a:xfrm>
          <a:off x="1648469" y="596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D69BE8B6-03B3-4DE9-A446-BE98A060F63C}"/>
            </a:ext>
          </a:extLst>
        </xdr:cNvPr>
        <xdr:cNvSpPr txBox="1"/>
      </xdr:nvSpPr>
      <xdr:spPr>
        <a:xfrm>
          <a:off x="848369"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100982</xdr:rowOff>
    </xdr:from>
    <xdr:ext cx="405111" cy="259045"/>
    <xdr:sp macro="" textlink="">
      <xdr:nvSpPr>
        <xdr:cNvPr id="87" name="n_1mainValue【道路】&#10;有形固定資産減価償却率">
          <a:extLst>
            <a:ext uri="{FF2B5EF4-FFF2-40B4-BE49-F238E27FC236}">
              <a16:creationId xmlns:a16="http://schemas.microsoft.com/office/drawing/2014/main" id="{EBD46A2E-B417-4BAA-82AC-B1069A651160}"/>
            </a:ext>
          </a:extLst>
        </xdr:cNvPr>
        <xdr:cNvSpPr txBox="1"/>
      </xdr:nvSpPr>
      <xdr:spPr>
        <a:xfrm>
          <a:off x="3239144" y="659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93362</xdr:rowOff>
    </xdr:from>
    <xdr:ext cx="405111" cy="259045"/>
    <xdr:sp macro="" textlink="">
      <xdr:nvSpPr>
        <xdr:cNvPr id="88" name="n_2mainValue【道路】&#10;有形固定資産減価償却率">
          <a:extLst>
            <a:ext uri="{FF2B5EF4-FFF2-40B4-BE49-F238E27FC236}">
              <a16:creationId xmlns:a16="http://schemas.microsoft.com/office/drawing/2014/main" id="{202B953C-79F8-4853-ACA1-A8862B5F0A43}"/>
            </a:ext>
          </a:extLst>
        </xdr:cNvPr>
        <xdr:cNvSpPr txBox="1"/>
      </xdr:nvSpPr>
      <xdr:spPr>
        <a:xfrm>
          <a:off x="2439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59072</xdr:rowOff>
    </xdr:from>
    <xdr:ext cx="405111" cy="259045"/>
    <xdr:sp macro="" textlink="">
      <xdr:nvSpPr>
        <xdr:cNvPr id="89" name="n_3mainValue【道路】&#10;有形固定資産減価償却率">
          <a:extLst>
            <a:ext uri="{FF2B5EF4-FFF2-40B4-BE49-F238E27FC236}">
              <a16:creationId xmlns:a16="http://schemas.microsoft.com/office/drawing/2014/main" id="{FC7645D8-8780-4779-9936-E967EC34054B}"/>
            </a:ext>
          </a:extLst>
        </xdr:cNvPr>
        <xdr:cNvSpPr txBox="1"/>
      </xdr:nvSpPr>
      <xdr:spPr>
        <a:xfrm>
          <a:off x="1648469"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26687</xdr:rowOff>
    </xdr:from>
    <xdr:ext cx="405111" cy="259045"/>
    <xdr:sp macro="" textlink="">
      <xdr:nvSpPr>
        <xdr:cNvPr id="90" name="n_4mainValue【道路】&#10;有形固定資産減価償却率">
          <a:extLst>
            <a:ext uri="{FF2B5EF4-FFF2-40B4-BE49-F238E27FC236}">
              <a16:creationId xmlns:a16="http://schemas.microsoft.com/office/drawing/2014/main" id="{AB896287-B901-4A12-92E1-7F4193B27EE2}"/>
            </a:ext>
          </a:extLst>
        </xdr:cNvPr>
        <xdr:cNvSpPr txBox="1"/>
      </xdr:nvSpPr>
      <xdr:spPr>
        <a:xfrm>
          <a:off x="848369" y="651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A8B65F0-F253-4BBA-83EA-9446DDFC494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5A41DAD-4C8B-4F62-983A-D6D25E40F52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D0B68D1-9972-45E9-BCF4-25B9DA2D844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DD0FE01-C678-4ACC-BF8A-03117D1E5C3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AB7E15F-CFE4-4ED9-9A5F-7A35D101088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221BA93-E06D-4D52-B2FA-42788901EC3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6F19A1F-EFA0-4E75-8870-8A8EEBDB7E0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7A97373-EF32-4370-A481-3B380C759B7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4A4A60A-39E6-4FBF-8CD7-E023597E2F22}"/>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D32524A-C474-4ED7-AA99-AC9DA11D9D1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A06B77D-76DD-4F76-A740-E1DF348F10E6}"/>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D737CF3-5B60-4C10-9332-24C38C7C6EF6}"/>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B24AE42-3E93-4E31-859E-6AECA2D5EF3E}"/>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3A2D164-0FD4-41CE-A7AB-460EDE202407}"/>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45A5F39-3D4C-41B4-8C48-FC84D36FBE86}"/>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C482490-1BC3-45F7-9787-53277923008E}"/>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A1FA526-F121-499F-8DD6-24CBE9CB8E94}"/>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EB6EE10-7282-47D3-8309-5050611DB0B1}"/>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48BDCB3-EA5A-42CC-AA1F-9B0D4BEC379B}"/>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149A1B7A-7C49-4134-BDA1-77E819FF2C59}"/>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0B86696-094D-4C73-804F-BB380F37D069}"/>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680DC488-6732-4D0A-A84A-304489FE66BE}"/>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67365FD-C34E-4225-9F30-E4BD7CCB6B1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E5770B97-A8B4-421F-8E25-323950B4855D}"/>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E91D662-FA08-4F05-9600-B4F84AA6645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4A3898BB-001D-4396-B43A-C246C2BC5295}"/>
            </a:ext>
          </a:extLst>
        </xdr:cNvPr>
        <xdr:cNvCxnSpPr/>
      </xdr:nvCxnSpPr>
      <xdr:spPr>
        <a:xfrm flipV="1">
          <a:off x="9429115" y="5402464"/>
          <a:ext cx="0" cy="136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D49C94FF-4BDA-4886-8F54-8877C090AF23}"/>
            </a:ext>
          </a:extLst>
        </xdr:cNvPr>
        <xdr:cNvSpPr txBox="1"/>
      </xdr:nvSpPr>
      <xdr:spPr>
        <a:xfrm>
          <a:off x="9467850" y="677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9A61F956-63D1-4AAB-86D2-F6F441B447BC}"/>
            </a:ext>
          </a:extLst>
        </xdr:cNvPr>
        <xdr:cNvCxnSpPr/>
      </xdr:nvCxnSpPr>
      <xdr:spPr>
        <a:xfrm>
          <a:off x="9363075" y="67723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9F5EAEE6-9AFF-401A-ADC9-EBFF0259221D}"/>
            </a:ext>
          </a:extLst>
        </xdr:cNvPr>
        <xdr:cNvSpPr txBox="1"/>
      </xdr:nvSpPr>
      <xdr:spPr>
        <a:xfrm>
          <a:off x="9467850" y="519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836752DF-0338-48EA-9D14-088907D7B74C}"/>
            </a:ext>
          </a:extLst>
        </xdr:cNvPr>
        <xdr:cNvCxnSpPr/>
      </xdr:nvCxnSpPr>
      <xdr:spPr>
        <a:xfrm>
          <a:off x="9363075" y="54024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A6F8074E-05F9-4D21-9C9F-105801440C65}"/>
            </a:ext>
          </a:extLst>
        </xdr:cNvPr>
        <xdr:cNvSpPr txBox="1"/>
      </xdr:nvSpPr>
      <xdr:spPr>
        <a:xfrm>
          <a:off x="9467850" y="6136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62F557B9-CE2D-4B43-AE8D-95606FF2AE71}"/>
            </a:ext>
          </a:extLst>
        </xdr:cNvPr>
        <xdr:cNvSpPr/>
      </xdr:nvSpPr>
      <xdr:spPr>
        <a:xfrm>
          <a:off x="9401175" y="62757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8953D7ED-7966-47A3-8C2C-BD3476D78C87}"/>
            </a:ext>
          </a:extLst>
        </xdr:cNvPr>
        <xdr:cNvSpPr/>
      </xdr:nvSpPr>
      <xdr:spPr>
        <a:xfrm>
          <a:off x="8639175" y="62931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79E0B208-CC34-4CFA-A2BD-748CB24B96CE}"/>
            </a:ext>
          </a:extLst>
        </xdr:cNvPr>
        <xdr:cNvSpPr/>
      </xdr:nvSpPr>
      <xdr:spPr>
        <a:xfrm>
          <a:off x="7839075" y="62894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AC720E74-30DE-4F22-B2D2-EC84736C5DBC}"/>
            </a:ext>
          </a:extLst>
        </xdr:cNvPr>
        <xdr:cNvSpPr/>
      </xdr:nvSpPr>
      <xdr:spPr>
        <a:xfrm>
          <a:off x="7029450" y="62859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9E00266D-0470-4D39-9EA6-A639B68030F3}"/>
            </a:ext>
          </a:extLst>
        </xdr:cNvPr>
        <xdr:cNvSpPr/>
      </xdr:nvSpPr>
      <xdr:spPr>
        <a:xfrm>
          <a:off x="6238875" y="63176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0346F9-8479-4582-B2EF-BDF1F1600ED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1F52B59-8269-453F-A84C-3664D877E76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A4F882A-73D0-49C9-9014-2453056D7EE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FACD213-7BA3-42AB-86DF-15F0A3B2F9F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87C663C-447F-40C8-9B83-13E84F1A85F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76280</xdr:rowOff>
    </xdr:from>
    <xdr:to>
      <xdr:col>55</xdr:col>
      <xdr:colOff>50800</xdr:colOff>
      <xdr:row>42</xdr:row>
      <xdr:rowOff>6430</xdr:rowOff>
    </xdr:to>
    <xdr:sp macro="" textlink="">
      <xdr:nvSpPr>
        <xdr:cNvPr id="132" name="楕円 131">
          <a:extLst>
            <a:ext uri="{FF2B5EF4-FFF2-40B4-BE49-F238E27FC236}">
              <a16:creationId xmlns:a16="http://schemas.microsoft.com/office/drawing/2014/main" id="{5E9C4B02-FF89-487B-8E1D-34E917031CBA}"/>
            </a:ext>
          </a:extLst>
        </xdr:cNvPr>
        <xdr:cNvSpPr/>
      </xdr:nvSpPr>
      <xdr:spPr>
        <a:xfrm>
          <a:off x="9401175" y="67247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162657</xdr:rowOff>
    </xdr:from>
    <xdr:ext cx="469744" cy="259045"/>
    <xdr:sp macro="" textlink="">
      <xdr:nvSpPr>
        <xdr:cNvPr id="133" name="【道路】&#10;一人当たり延長該当値テキスト">
          <a:extLst>
            <a:ext uri="{FF2B5EF4-FFF2-40B4-BE49-F238E27FC236}">
              <a16:creationId xmlns:a16="http://schemas.microsoft.com/office/drawing/2014/main" id="{B687E631-E4E8-4803-9C7E-35CDB9A89CF7}"/>
            </a:ext>
          </a:extLst>
        </xdr:cNvPr>
        <xdr:cNvSpPr txBox="1"/>
      </xdr:nvSpPr>
      <xdr:spPr>
        <a:xfrm>
          <a:off x="9467850" y="664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77064</xdr:rowOff>
    </xdr:from>
    <xdr:to>
      <xdr:col>50</xdr:col>
      <xdr:colOff>165100</xdr:colOff>
      <xdr:row>42</xdr:row>
      <xdr:rowOff>7214</xdr:rowOff>
    </xdr:to>
    <xdr:sp macro="" textlink="">
      <xdr:nvSpPr>
        <xdr:cNvPr id="134" name="楕円 133">
          <a:extLst>
            <a:ext uri="{FF2B5EF4-FFF2-40B4-BE49-F238E27FC236}">
              <a16:creationId xmlns:a16="http://schemas.microsoft.com/office/drawing/2014/main" id="{0A122A49-D0C4-48C6-A2DD-BD031734830F}"/>
            </a:ext>
          </a:extLst>
        </xdr:cNvPr>
        <xdr:cNvSpPr/>
      </xdr:nvSpPr>
      <xdr:spPr>
        <a:xfrm>
          <a:off x="8639175" y="6725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127080</xdr:rowOff>
    </xdr:from>
    <xdr:to>
      <xdr:col>55</xdr:col>
      <xdr:colOff>0</xdr:colOff>
      <xdr:row>41</xdr:row>
      <xdr:rowOff>127864</xdr:rowOff>
    </xdr:to>
    <xdr:cxnSp macro="">
      <xdr:nvCxnSpPr>
        <xdr:cNvPr id="135" name="直線コネクタ 134">
          <a:extLst>
            <a:ext uri="{FF2B5EF4-FFF2-40B4-BE49-F238E27FC236}">
              <a16:creationId xmlns:a16="http://schemas.microsoft.com/office/drawing/2014/main" id="{2FB866EC-BDB9-41E2-BE17-766400931871}"/>
            </a:ext>
          </a:extLst>
        </xdr:cNvPr>
        <xdr:cNvCxnSpPr/>
      </xdr:nvCxnSpPr>
      <xdr:spPr>
        <a:xfrm flipV="1">
          <a:off x="8686800" y="6772355"/>
          <a:ext cx="74295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76802</xdr:rowOff>
    </xdr:from>
    <xdr:to>
      <xdr:col>46</xdr:col>
      <xdr:colOff>38100</xdr:colOff>
      <xdr:row>42</xdr:row>
      <xdr:rowOff>6952</xdr:rowOff>
    </xdr:to>
    <xdr:sp macro="" textlink="">
      <xdr:nvSpPr>
        <xdr:cNvPr id="136" name="楕円 135">
          <a:extLst>
            <a:ext uri="{FF2B5EF4-FFF2-40B4-BE49-F238E27FC236}">
              <a16:creationId xmlns:a16="http://schemas.microsoft.com/office/drawing/2014/main" id="{A32451FE-ED5E-46CF-99BA-D40B393D1DFA}"/>
            </a:ext>
          </a:extLst>
        </xdr:cNvPr>
        <xdr:cNvSpPr/>
      </xdr:nvSpPr>
      <xdr:spPr>
        <a:xfrm>
          <a:off x="7839075" y="67252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127602</xdr:rowOff>
    </xdr:from>
    <xdr:to>
      <xdr:col>50</xdr:col>
      <xdr:colOff>114300</xdr:colOff>
      <xdr:row>41</xdr:row>
      <xdr:rowOff>127864</xdr:rowOff>
    </xdr:to>
    <xdr:cxnSp macro="">
      <xdr:nvCxnSpPr>
        <xdr:cNvPr id="137" name="直線コネクタ 136">
          <a:extLst>
            <a:ext uri="{FF2B5EF4-FFF2-40B4-BE49-F238E27FC236}">
              <a16:creationId xmlns:a16="http://schemas.microsoft.com/office/drawing/2014/main" id="{D96CB258-6AAB-4813-A522-962C73F9964B}"/>
            </a:ext>
          </a:extLst>
        </xdr:cNvPr>
        <xdr:cNvCxnSpPr/>
      </xdr:nvCxnSpPr>
      <xdr:spPr>
        <a:xfrm>
          <a:off x="7886700" y="6772877"/>
          <a:ext cx="8001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77227</xdr:rowOff>
    </xdr:from>
    <xdr:to>
      <xdr:col>41</xdr:col>
      <xdr:colOff>101600</xdr:colOff>
      <xdr:row>42</xdr:row>
      <xdr:rowOff>7377</xdr:rowOff>
    </xdr:to>
    <xdr:sp macro="" textlink="">
      <xdr:nvSpPr>
        <xdr:cNvPr id="138" name="楕円 137">
          <a:extLst>
            <a:ext uri="{FF2B5EF4-FFF2-40B4-BE49-F238E27FC236}">
              <a16:creationId xmlns:a16="http://schemas.microsoft.com/office/drawing/2014/main" id="{7363A6D9-01D7-427F-A0DB-80A608393E71}"/>
            </a:ext>
          </a:extLst>
        </xdr:cNvPr>
        <xdr:cNvSpPr/>
      </xdr:nvSpPr>
      <xdr:spPr>
        <a:xfrm>
          <a:off x="7029450" y="67256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127602</xdr:rowOff>
    </xdr:from>
    <xdr:to>
      <xdr:col>45</xdr:col>
      <xdr:colOff>177800</xdr:colOff>
      <xdr:row>41</xdr:row>
      <xdr:rowOff>128027</xdr:rowOff>
    </xdr:to>
    <xdr:cxnSp macro="">
      <xdr:nvCxnSpPr>
        <xdr:cNvPr id="139" name="直線コネクタ 138">
          <a:extLst>
            <a:ext uri="{FF2B5EF4-FFF2-40B4-BE49-F238E27FC236}">
              <a16:creationId xmlns:a16="http://schemas.microsoft.com/office/drawing/2014/main" id="{1C22A7F5-B5E2-4CEB-B6A1-ABD6FD6F0905}"/>
            </a:ext>
          </a:extLst>
        </xdr:cNvPr>
        <xdr:cNvCxnSpPr/>
      </xdr:nvCxnSpPr>
      <xdr:spPr>
        <a:xfrm flipV="1">
          <a:off x="7077075" y="6772877"/>
          <a:ext cx="809625"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76770</xdr:rowOff>
    </xdr:from>
    <xdr:to>
      <xdr:col>36</xdr:col>
      <xdr:colOff>165100</xdr:colOff>
      <xdr:row>42</xdr:row>
      <xdr:rowOff>6920</xdr:rowOff>
    </xdr:to>
    <xdr:sp macro="" textlink="">
      <xdr:nvSpPr>
        <xdr:cNvPr id="140" name="楕円 139">
          <a:extLst>
            <a:ext uri="{FF2B5EF4-FFF2-40B4-BE49-F238E27FC236}">
              <a16:creationId xmlns:a16="http://schemas.microsoft.com/office/drawing/2014/main" id="{9855E638-91EA-4091-B875-4D06E06EF4A4}"/>
            </a:ext>
          </a:extLst>
        </xdr:cNvPr>
        <xdr:cNvSpPr/>
      </xdr:nvSpPr>
      <xdr:spPr>
        <a:xfrm>
          <a:off x="6238875" y="6725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127570</xdr:rowOff>
    </xdr:from>
    <xdr:to>
      <xdr:col>41</xdr:col>
      <xdr:colOff>50800</xdr:colOff>
      <xdr:row>41</xdr:row>
      <xdr:rowOff>128027</xdr:rowOff>
    </xdr:to>
    <xdr:cxnSp macro="">
      <xdr:nvCxnSpPr>
        <xdr:cNvPr id="141" name="直線コネクタ 140">
          <a:extLst>
            <a:ext uri="{FF2B5EF4-FFF2-40B4-BE49-F238E27FC236}">
              <a16:creationId xmlns:a16="http://schemas.microsoft.com/office/drawing/2014/main" id="{4CCB0AC0-55B2-4D53-B2B6-2D6CBC4FB09E}"/>
            </a:ext>
          </a:extLst>
        </xdr:cNvPr>
        <xdr:cNvCxnSpPr/>
      </xdr:nvCxnSpPr>
      <xdr:spPr>
        <a:xfrm>
          <a:off x="6286500" y="6772845"/>
          <a:ext cx="7905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41A6E774-737F-4AB2-A371-CE692E32A06D}"/>
            </a:ext>
          </a:extLst>
        </xdr:cNvPr>
        <xdr:cNvSpPr txBox="1"/>
      </xdr:nvSpPr>
      <xdr:spPr>
        <a:xfrm>
          <a:off x="8429136" y="607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A9F991F0-D4A7-41EC-B1F2-18D6E6B029EE}"/>
            </a:ext>
          </a:extLst>
        </xdr:cNvPr>
        <xdr:cNvSpPr txBox="1"/>
      </xdr:nvSpPr>
      <xdr:spPr>
        <a:xfrm>
          <a:off x="7648086" y="606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511A6573-A0DF-4D19-8C4B-851BF8811250}"/>
            </a:ext>
          </a:extLst>
        </xdr:cNvPr>
        <xdr:cNvSpPr txBox="1"/>
      </xdr:nvSpPr>
      <xdr:spPr>
        <a:xfrm>
          <a:off x="6847986" y="607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AC18CBC3-69C5-42E8-A45D-1AFD4051180E}"/>
            </a:ext>
          </a:extLst>
        </xdr:cNvPr>
        <xdr:cNvSpPr txBox="1"/>
      </xdr:nvSpPr>
      <xdr:spPr>
        <a:xfrm>
          <a:off x="6038361" y="610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169791</xdr:rowOff>
    </xdr:from>
    <xdr:ext cx="469744" cy="259045"/>
    <xdr:sp macro="" textlink="">
      <xdr:nvSpPr>
        <xdr:cNvPr id="146" name="n_1mainValue【道路】&#10;一人当たり延長">
          <a:extLst>
            <a:ext uri="{FF2B5EF4-FFF2-40B4-BE49-F238E27FC236}">
              <a16:creationId xmlns:a16="http://schemas.microsoft.com/office/drawing/2014/main" id="{D3C3706A-AE99-44FD-8F55-E2B1DA95E6A3}"/>
            </a:ext>
          </a:extLst>
        </xdr:cNvPr>
        <xdr:cNvSpPr txBox="1"/>
      </xdr:nvSpPr>
      <xdr:spPr>
        <a:xfrm>
          <a:off x="8458277" y="680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169529</xdr:rowOff>
    </xdr:from>
    <xdr:ext cx="469744" cy="259045"/>
    <xdr:sp macro="" textlink="">
      <xdr:nvSpPr>
        <xdr:cNvPr id="147" name="n_2mainValue【道路】&#10;一人当たり延長">
          <a:extLst>
            <a:ext uri="{FF2B5EF4-FFF2-40B4-BE49-F238E27FC236}">
              <a16:creationId xmlns:a16="http://schemas.microsoft.com/office/drawing/2014/main" id="{E21BBAD7-2266-49D2-A09C-915A08DAB3CB}"/>
            </a:ext>
          </a:extLst>
        </xdr:cNvPr>
        <xdr:cNvSpPr txBox="1"/>
      </xdr:nvSpPr>
      <xdr:spPr>
        <a:xfrm>
          <a:off x="7677227" y="680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169954</xdr:rowOff>
    </xdr:from>
    <xdr:ext cx="469744" cy="259045"/>
    <xdr:sp macro="" textlink="">
      <xdr:nvSpPr>
        <xdr:cNvPr id="148" name="n_3mainValue【道路】&#10;一人当たり延長">
          <a:extLst>
            <a:ext uri="{FF2B5EF4-FFF2-40B4-BE49-F238E27FC236}">
              <a16:creationId xmlns:a16="http://schemas.microsoft.com/office/drawing/2014/main" id="{51A1A8E4-8E33-4D0A-B021-4EDD29A03AD2}"/>
            </a:ext>
          </a:extLst>
        </xdr:cNvPr>
        <xdr:cNvSpPr txBox="1"/>
      </xdr:nvSpPr>
      <xdr:spPr>
        <a:xfrm>
          <a:off x="6867602" y="68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169497</xdr:rowOff>
    </xdr:from>
    <xdr:ext cx="469744" cy="259045"/>
    <xdr:sp macro="" textlink="">
      <xdr:nvSpPr>
        <xdr:cNvPr id="149" name="n_4mainValue【道路】&#10;一人当たり延長">
          <a:extLst>
            <a:ext uri="{FF2B5EF4-FFF2-40B4-BE49-F238E27FC236}">
              <a16:creationId xmlns:a16="http://schemas.microsoft.com/office/drawing/2014/main" id="{D4E44CB2-6398-486F-906A-8E4DB8C560D0}"/>
            </a:ext>
          </a:extLst>
        </xdr:cNvPr>
        <xdr:cNvSpPr txBox="1"/>
      </xdr:nvSpPr>
      <xdr:spPr>
        <a:xfrm>
          <a:off x="6067502" y="680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5AF6E29-C642-4198-B016-EEF58674147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18DA047-3F43-4A8F-B894-FC042097863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1C7FA25-B8CF-4D40-B54C-D64995FE0B3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3EF58E7-23FD-4A6B-8548-35AB202EFC8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0984B20-A843-4B96-A79A-AC961940554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A90765F-69F2-4012-81C4-C3AF72882A3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1A36260-84B2-4975-8E33-3D04F8FCB57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EB942BA-642A-4C8E-B7D6-0CAA9F2CA83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FC8E7E-2A45-43FE-BDA4-02CE3691F01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B47C5F3-4729-4673-BCC0-49480397694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E4784D4-C925-4BEE-B00A-408D8979080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53776F3-2DC4-49CA-A543-1916F69E0629}"/>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C47CE770-9A58-4140-BDC7-4D19F531F7D3}"/>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AA50D80-4103-49E7-8B30-BEF67479A3A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A1B3507-F6C3-4457-9683-7524CA1239E9}"/>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D320499-8777-449A-884D-62D9BED724D7}"/>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A3F8A03-5F1F-459D-80FC-9F5F46C6AAC6}"/>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C1D4B80-4868-489F-BD29-9C955CF474B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82856C8-4769-40C5-B5FF-45D263FEDB26}"/>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A2DA091-C774-4FED-A786-841B906E87F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E3CDD09-3B06-42CF-A65D-7D062415568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60AADAD-E7B9-4359-B604-312C3FB6324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9A45D8F-76CE-41B2-B58B-1B530A3DBBD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562CE76-CFA6-430E-A9F4-AB1DC7F7C60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55A9075-BC0B-4A37-B7C7-084011B7607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D418420A-167C-4B6E-885B-795CB18D0B38}"/>
            </a:ext>
          </a:extLst>
        </xdr:cNvPr>
        <xdr:cNvCxnSpPr/>
      </xdr:nvCxnSpPr>
      <xdr:spPr>
        <a:xfrm flipV="1">
          <a:off x="4180840" y="8956222"/>
          <a:ext cx="0" cy="1424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3C9FDDE-39BF-4FBC-B2B6-7D235BEF2DFB}"/>
            </a:ext>
          </a:extLst>
        </xdr:cNvPr>
        <xdr:cNvSpPr txBox="1"/>
      </xdr:nvSpPr>
      <xdr:spPr>
        <a:xfrm>
          <a:off x="4219575"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A44FD8D0-DE95-49AF-BD3C-D9B9827074D5}"/>
            </a:ext>
          </a:extLst>
        </xdr:cNvPr>
        <xdr:cNvCxnSpPr/>
      </xdr:nvCxnSpPr>
      <xdr:spPr>
        <a:xfrm>
          <a:off x="4105275" y="103809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9DBC94E-F1F5-40DB-91EB-643D2E03D520}"/>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85B479A5-B4D4-4FD6-96F5-73A2D68CEFAD}"/>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16DACE2-1769-4877-8A9E-1D113121CB95}"/>
            </a:ext>
          </a:extLst>
        </xdr:cNvPr>
        <xdr:cNvSpPr txBox="1"/>
      </xdr:nvSpPr>
      <xdr:spPr>
        <a:xfrm>
          <a:off x="4219575" y="9813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F0074411-9D72-4AC8-83A8-30E2058C3E27}"/>
            </a:ext>
          </a:extLst>
        </xdr:cNvPr>
        <xdr:cNvSpPr/>
      </xdr:nvSpPr>
      <xdr:spPr>
        <a:xfrm>
          <a:off x="4124325" y="995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39932F33-F683-47B9-B934-F287CADA02D9}"/>
            </a:ext>
          </a:extLst>
        </xdr:cNvPr>
        <xdr:cNvSpPr/>
      </xdr:nvSpPr>
      <xdr:spPr>
        <a:xfrm>
          <a:off x="3381375" y="9934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7CF3E933-5AD4-4C30-BE87-1320D6BA2AD2}"/>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FE38F6ED-58B4-421A-8589-D5E0B46374E4}"/>
            </a:ext>
          </a:extLst>
        </xdr:cNvPr>
        <xdr:cNvSpPr/>
      </xdr:nvSpPr>
      <xdr:spPr>
        <a:xfrm>
          <a:off x="1781175" y="99079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EE84C3AC-44D2-4013-84C3-637C0C229A8D}"/>
            </a:ext>
          </a:extLst>
        </xdr:cNvPr>
        <xdr:cNvSpPr/>
      </xdr:nvSpPr>
      <xdr:spPr>
        <a:xfrm>
          <a:off x="981075" y="99030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7DE4D18-8D6F-497E-8586-CD3BD7160E3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8C5A8C5-0F95-49B6-BA87-CFA83E39050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96BDF1B-791E-440F-B539-36CE102F6FB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F6E7E45-AD71-4971-8C65-6A70D8D3370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5A4B952-9FBE-4828-9FF1-293C2D912B5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91" name="楕円 190">
          <a:extLst>
            <a:ext uri="{FF2B5EF4-FFF2-40B4-BE49-F238E27FC236}">
              <a16:creationId xmlns:a16="http://schemas.microsoft.com/office/drawing/2014/main" id="{BF0D9163-C61B-4F16-B31D-D0A716503538}"/>
            </a:ext>
          </a:extLst>
        </xdr:cNvPr>
        <xdr:cNvSpPr/>
      </xdr:nvSpPr>
      <xdr:spPr>
        <a:xfrm>
          <a:off x="4124325" y="1005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156227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92717F05-69B6-40BB-9707-318E74B70A93}"/>
            </a:ext>
          </a:extLst>
        </xdr:cNvPr>
        <xdr:cNvSpPr txBox="1"/>
      </xdr:nvSpPr>
      <xdr:spPr>
        <a:xfrm>
          <a:off x="4219575" y="1004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156573</xdr:rowOff>
    </xdr:from>
    <xdr:to>
      <xdr:col>20</xdr:col>
      <xdr:colOff>38100</xdr:colOff>
      <xdr:row>62</xdr:row>
      <xdr:rowOff>86723</xdr:rowOff>
    </xdr:to>
    <xdr:sp macro="" textlink="">
      <xdr:nvSpPr>
        <xdr:cNvPr id="193" name="楕円 192">
          <a:extLst>
            <a:ext uri="{FF2B5EF4-FFF2-40B4-BE49-F238E27FC236}">
              <a16:creationId xmlns:a16="http://schemas.microsoft.com/office/drawing/2014/main" id="{A5ACF57B-8C9C-498B-BE46-41035E7EE63B}"/>
            </a:ext>
          </a:extLst>
        </xdr:cNvPr>
        <xdr:cNvSpPr/>
      </xdr:nvSpPr>
      <xdr:spPr>
        <a:xfrm>
          <a:off x="3381375" y="100466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35923</xdr:rowOff>
    </xdr:from>
    <xdr:to>
      <xdr:col>24</xdr:col>
      <xdr:colOff>63500</xdr:colOff>
      <xdr:row>62</xdr:row>
      <xdr:rowOff>57150</xdr:rowOff>
    </xdr:to>
    <xdr:cxnSp macro="">
      <xdr:nvCxnSpPr>
        <xdr:cNvPr id="194" name="直線コネクタ 193">
          <a:extLst>
            <a:ext uri="{FF2B5EF4-FFF2-40B4-BE49-F238E27FC236}">
              <a16:creationId xmlns:a16="http://schemas.microsoft.com/office/drawing/2014/main" id="{44B5315B-7EDD-4720-AEBE-AD6C00755715}"/>
            </a:ext>
          </a:extLst>
        </xdr:cNvPr>
        <xdr:cNvCxnSpPr/>
      </xdr:nvCxnSpPr>
      <xdr:spPr>
        <a:xfrm>
          <a:off x="3429000" y="10084798"/>
          <a:ext cx="7524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133713</xdr:rowOff>
    </xdr:from>
    <xdr:to>
      <xdr:col>15</xdr:col>
      <xdr:colOff>101600</xdr:colOff>
      <xdr:row>62</xdr:row>
      <xdr:rowOff>63863</xdr:rowOff>
    </xdr:to>
    <xdr:sp macro="" textlink="">
      <xdr:nvSpPr>
        <xdr:cNvPr id="195" name="楕円 194">
          <a:extLst>
            <a:ext uri="{FF2B5EF4-FFF2-40B4-BE49-F238E27FC236}">
              <a16:creationId xmlns:a16="http://schemas.microsoft.com/office/drawing/2014/main" id="{973C8EFE-CFE8-44CE-9861-9837CDD5CF08}"/>
            </a:ext>
          </a:extLst>
        </xdr:cNvPr>
        <xdr:cNvSpPr/>
      </xdr:nvSpPr>
      <xdr:spPr>
        <a:xfrm>
          <a:off x="2571750" y="100206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13063</xdr:rowOff>
    </xdr:from>
    <xdr:to>
      <xdr:col>19</xdr:col>
      <xdr:colOff>177800</xdr:colOff>
      <xdr:row>62</xdr:row>
      <xdr:rowOff>35923</xdr:rowOff>
    </xdr:to>
    <xdr:cxnSp macro="">
      <xdr:nvCxnSpPr>
        <xdr:cNvPr id="196" name="直線コネクタ 195">
          <a:extLst>
            <a:ext uri="{FF2B5EF4-FFF2-40B4-BE49-F238E27FC236}">
              <a16:creationId xmlns:a16="http://schemas.microsoft.com/office/drawing/2014/main" id="{2C36F06B-0C46-4DCD-A960-53CFD12FCB57}"/>
            </a:ext>
          </a:extLst>
        </xdr:cNvPr>
        <xdr:cNvCxnSpPr/>
      </xdr:nvCxnSpPr>
      <xdr:spPr>
        <a:xfrm>
          <a:off x="2619375" y="10058763"/>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110853</xdr:rowOff>
    </xdr:from>
    <xdr:to>
      <xdr:col>10</xdr:col>
      <xdr:colOff>165100</xdr:colOff>
      <xdr:row>62</xdr:row>
      <xdr:rowOff>41003</xdr:rowOff>
    </xdr:to>
    <xdr:sp macro="" textlink="">
      <xdr:nvSpPr>
        <xdr:cNvPr id="197" name="楕円 196">
          <a:extLst>
            <a:ext uri="{FF2B5EF4-FFF2-40B4-BE49-F238E27FC236}">
              <a16:creationId xmlns:a16="http://schemas.microsoft.com/office/drawing/2014/main" id="{4860D39A-2527-47DA-96EC-A88117E43D08}"/>
            </a:ext>
          </a:extLst>
        </xdr:cNvPr>
        <xdr:cNvSpPr/>
      </xdr:nvSpPr>
      <xdr:spPr>
        <a:xfrm>
          <a:off x="1781175" y="99946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161653</xdr:rowOff>
    </xdr:from>
    <xdr:to>
      <xdr:col>15</xdr:col>
      <xdr:colOff>50800</xdr:colOff>
      <xdr:row>62</xdr:row>
      <xdr:rowOff>13063</xdr:rowOff>
    </xdr:to>
    <xdr:cxnSp macro="">
      <xdr:nvCxnSpPr>
        <xdr:cNvPr id="198" name="直線コネクタ 197">
          <a:extLst>
            <a:ext uri="{FF2B5EF4-FFF2-40B4-BE49-F238E27FC236}">
              <a16:creationId xmlns:a16="http://schemas.microsoft.com/office/drawing/2014/main" id="{2234051C-6A08-47F7-B0A5-1978AC564D35}"/>
            </a:ext>
          </a:extLst>
        </xdr:cNvPr>
        <xdr:cNvCxnSpPr/>
      </xdr:nvCxnSpPr>
      <xdr:spPr>
        <a:xfrm>
          <a:off x="1828800" y="10051778"/>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87993</xdr:rowOff>
    </xdr:from>
    <xdr:to>
      <xdr:col>6</xdr:col>
      <xdr:colOff>38100</xdr:colOff>
      <xdr:row>62</xdr:row>
      <xdr:rowOff>18143</xdr:rowOff>
    </xdr:to>
    <xdr:sp macro="" textlink="">
      <xdr:nvSpPr>
        <xdr:cNvPr id="199" name="楕円 198">
          <a:extLst>
            <a:ext uri="{FF2B5EF4-FFF2-40B4-BE49-F238E27FC236}">
              <a16:creationId xmlns:a16="http://schemas.microsoft.com/office/drawing/2014/main" id="{EDAA4EDC-5D5B-4614-AE8A-6BB704CF8292}"/>
            </a:ext>
          </a:extLst>
        </xdr:cNvPr>
        <xdr:cNvSpPr/>
      </xdr:nvSpPr>
      <xdr:spPr>
        <a:xfrm>
          <a:off x="981075" y="99717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138793</xdr:rowOff>
    </xdr:from>
    <xdr:to>
      <xdr:col>10</xdr:col>
      <xdr:colOff>114300</xdr:colOff>
      <xdr:row>61</xdr:row>
      <xdr:rowOff>161653</xdr:rowOff>
    </xdr:to>
    <xdr:cxnSp macro="">
      <xdr:nvCxnSpPr>
        <xdr:cNvPr id="200" name="直線コネクタ 199">
          <a:extLst>
            <a:ext uri="{FF2B5EF4-FFF2-40B4-BE49-F238E27FC236}">
              <a16:creationId xmlns:a16="http://schemas.microsoft.com/office/drawing/2014/main" id="{9937CACD-4D46-4256-90C1-6D5CA7AF3B03}"/>
            </a:ext>
          </a:extLst>
        </xdr:cNvPr>
        <xdr:cNvCxnSpPr/>
      </xdr:nvCxnSpPr>
      <xdr:spPr>
        <a:xfrm>
          <a:off x="1028700" y="10028918"/>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39B9F7B-39B7-4C2B-B45C-A423E1A9414B}"/>
            </a:ext>
          </a:extLst>
        </xdr:cNvPr>
        <xdr:cNvSpPr txBox="1"/>
      </xdr:nvSpPr>
      <xdr:spPr>
        <a:xfrm>
          <a:off x="3239144" y="972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B6ABA63-C8AA-4D67-96A8-145BBF284852}"/>
            </a:ext>
          </a:extLst>
        </xdr:cNvPr>
        <xdr:cNvSpPr txBox="1"/>
      </xdr:nvSpPr>
      <xdr:spPr>
        <a:xfrm>
          <a:off x="2439044"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551BF2C-5C41-4A0D-B770-F1176954E7E9}"/>
            </a:ext>
          </a:extLst>
        </xdr:cNvPr>
        <xdr:cNvSpPr txBox="1"/>
      </xdr:nvSpPr>
      <xdr:spPr>
        <a:xfrm>
          <a:off x="1648469" y="970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5BAB236-1BFC-49FA-99D1-63B1D21BDA75}"/>
            </a:ext>
          </a:extLst>
        </xdr:cNvPr>
        <xdr:cNvSpPr txBox="1"/>
      </xdr:nvSpPr>
      <xdr:spPr>
        <a:xfrm>
          <a:off x="848369" y="969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77850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A9FA109-9831-4AD7-961A-2C0772ADC9A8}"/>
            </a:ext>
          </a:extLst>
        </xdr:cNvPr>
        <xdr:cNvSpPr txBox="1"/>
      </xdr:nvSpPr>
      <xdr:spPr>
        <a:xfrm>
          <a:off x="3239144" y="1012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54990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7206A1A-85DC-4987-9638-F75F7F9A3534}"/>
            </a:ext>
          </a:extLst>
        </xdr:cNvPr>
        <xdr:cNvSpPr txBox="1"/>
      </xdr:nvSpPr>
      <xdr:spPr>
        <a:xfrm>
          <a:off x="2439044" y="1010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32130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69AC783-BF7C-420D-9035-02C5682DD19E}"/>
            </a:ext>
          </a:extLst>
        </xdr:cNvPr>
        <xdr:cNvSpPr txBox="1"/>
      </xdr:nvSpPr>
      <xdr:spPr>
        <a:xfrm>
          <a:off x="1648469" y="1007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9270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05BB6ED-43D2-4062-A936-28FC3B3CA197}"/>
            </a:ext>
          </a:extLst>
        </xdr:cNvPr>
        <xdr:cNvSpPr txBox="1"/>
      </xdr:nvSpPr>
      <xdr:spPr>
        <a:xfrm>
          <a:off x="848369"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3603679-4270-46E3-AB9B-9B64755F444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BF2452C-C5BE-4705-929B-9BDC8EA8A5C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7B59671-341B-46FE-ABB7-AA6AAACCC40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540AEC1-08CB-41A3-815C-8AC0E40700A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58170B9-8F47-41A0-80C2-D1B5F928B1E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19FD683-2A11-4262-B939-A379D9D2A66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A8BD5D0-E235-4D6C-A072-7B54C37E1EB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2EA52DC-B5F4-4BA6-A64C-0564AC71221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6BF8042-3351-4875-9147-BAD6019FFAC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AC9F46D-CD46-4632-B6B4-1E72D9297A3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62518D8-677D-4D4B-A631-3253044C32F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62D413FC-14DD-47C6-981D-7E8FAFBF527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33B7C6A-DC60-45AA-855E-F9BE6F67527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456C1D0E-4290-481C-B08F-2AA915053C6C}"/>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122956D-A400-47D3-B9E1-205C8EDA716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F9FF69A8-3E26-4244-A03C-45704290BA5F}"/>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18C9FD4-A8BD-47F3-AA8F-86BC385FFB2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76065EC7-982C-4738-A88D-1B951B71CD43}"/>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D905D3C-D37B-4A45-B0E6-1A1475F4E19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FCF6EF9A-4A22-46A1-AB6F-1DA4C62116B3}"/>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8672FAE-48FA-4D48-BAB7-884E8AF4E95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D5DDA4B5-A73A-4D67-9728-45FD56FC0258}"/>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2BC0A11-FE59-4F83-8E19-225BA02FF98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2EAD1287-2E4C-4E07-9A59-77281CC739D5}"/>
            </a:ext>
          </a:extLst>
        </xdr:cNvPr>
        <xdr:cNvCxnSpPr/>
      </xdr:nvCxnSpPr>
      <xdr:spPr>
        <a:xfrm flipV="1">
          <a:off x="9429115" y="9236239"/>
          <a:ext cx="0" cy="1212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A5D46AAA-9BF4-4D26-BDDD-0C945B2A5EDB}"/>
            </a:ext>
          </a:extLst>
        </xdr:cNvPr>
        <xdr:cNvSpPr txBox="1"/>
      </xdr:nvSpPr>
      <xdr:spPr>
        <a:xfrm>
          <a:off x="9467850" y="10455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6DD59F92-1EB7-453D-A03B-6574DCF97649}"/>
            </a:ext>
          </a:extLst>
        </xdr:cNvPr>
        <xdr:cNvCxnSpPr/>
      </xdr:nvCxnSpPr>
      <xdr:spPr>
        <a:xfrm>
          <a:off x="9363075" y="104483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39143DA-DA99-49CF-AA0D-B3BA8F18AEA0}"/>
            </a:ext>
          </a:extLst>
        </xdr:cNvPr>
        <xdr:cNvSpPr txBox="1"/>
      </xdr:nvSpPr>
      <xdr:spPr>
        <a:xfrm>
          <a:off x="9467850" y="9030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BB658864-BFCF-4B95-A776-79F2C38776AF}"/>
            </a:ext>
          </a:extLst>
        </xdr:cNvPr>
        <xdr:cNvCxnSpPr/>
      </xdr:nvCxnSpPr>
      <xdr:spPr>
        <a:xfrm>
          <a:off x="9363075" y="92362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428864E-6D02-49D8-817C-0BAA08E90272}"/>
            </a:ext>
          </a:extLst>
        </xdr:cNvPr>
        <xdr:cNvSpPr txBox="1"/>
      </xdr:nvSpPr>
      <xdr:spPr>
        <a:xfrm>
          <a:off x="9467850" y="9896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6FFB7F1A-632D-464B-9CBB-2C20517ED292}"/>
            </a:ext>
          </a:extLst>
        </xdr:cNvPr>
        <xdr:cNvSpPr/>
      </xdr:nvSpPr>
      <xdr:spPr>
        <a:xfrm>
          <a:off x="9401175" y="100423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5FBA9F42-69CD-4390-8BA7-76F485D48EB6}"/>
            </a:ext>
          </a:extLst>
        </xdr:cNvPr>
        <xdr:cNvSpPr/>
      </xdr:nvSpPr>
      <xdr:spPr>
        <a:xfrm>
          <a:off x="8639175" y="1004739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F53073E1-A380-4252-8935-B76F1F9E3029}"/>
            </a:ext>
          </a:extLst>
        </xdr:cNvPr>
        <xdr:cNvSpPr/>
      </xdr:nvSpPr>
      <xdr:spPr>
        <a:xfrm>
          <a:off x="7839075" y="10051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CB9DE0CD-7A99-4EAD-AA98-FA4671A3999C}"/>
            </a:ext>
          </a:extLst>
        </xdr:cNvPr>
        <xdr:cNvSpPr/>
      </xdr:nvSpPr>
      <xdr:spPr>
        <a:xfrm>
          <a:off x="7029450" y="1004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E7094BA6-DF79-47F4-BDE1-39DF5289D9CF}"/>
            </a:ext>
          </a:extLst>
        </xdr:cNvPr>
        <xdr:cNvSpPr/>
      </xdr:nvSpPr>
      <xdr:spPr>
        <a:xfrm>
          <a:off x="6238875" y="100840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9E49E88-FABA-40FB-9B5D-8EAF2673437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AA6AF36-9BB1-4F2F-9466-ED8022B02F2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D146C86-AD9D-40DC-B050-BABBF9901E4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737AF25-CCA8-4C6E-85A4-8ADCFE18AC1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9BD5559-4999-472D-9B2B-1753A4AC87C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162709</xdr:rowOff>
    </xdr:from>
    <xdr:to>
      <xdr:col>55</xdr:col>
      <xdr:colOff>50800</xdr:colOff>
      <xdr:row>63</xdr:row>
      <xdr:rowOff>92859</xdr:rowOff>
    </xdr:to>
    <xdr:sp macro="" textlink="">
      <xdr:nvSpPr>
        <xdr:cNvPr id="248" name="楕円 247">
          <a:extLst>
            <a:ext uri="{FF2B5EF4-FFF2-40B4-BE49-F238E27FC236}">
              <a16:creationId xmlns:a16="http://schemas.microsoft.com/office/drawing/2014/main" id="{026AA546-B4E5-4DB7-B881-C74612B98D21}"/>
            </a:ext>
          </a:extLst>
        </xdr:cNvPr>
        <xdr:cNvSpPr/>
      </xdr:nvSpPr>
      <xdr:spPr>
        <a:xfrm>
          <a:off x="9401175" y="1020840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141136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D1B0CA51-FF2B-4960-B540-9609EB01F672}"/>
            </a:ext>
          </a:extLst>
        </xdr:cNvPr>
        <xdr:cNvSpPr txBox="1"/>
      </xdr:nvSpPr>
      <xdr:spPr>
        <a:xfrm>
          <a:off x="9467850" y="10193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163578</xdr:rowOff>
    </xdr:from>
    <xdr:to>
      <xdr:col>50</xdr:col>
      <xdr:colOff>165100</xdr:colOff>
      <xdr:row>63</xdr:row>
      <xdr:rowOff>93728</xdr:rowOff>
    </xdr:to>
    <xdr:sp macro="" textlink="">
      <xdr:nvSpPr>
        <xdr:cNvPr id="250" name="楕円 249">
          <a:extLst>
            <a:ext uri="{FF2B5EF4-FFF2-40B4-BE49-F238E27FC236}">
              <a16:creationId xmlns:a16="http://schemas.microsoft.com/office/drawing/2014/main" id="{6C068B05-5A8D-4A03-B720-645B61C955FC}"/>
            </a:ext>
          </a:extLst>
        </xdr:cNvPr>
        <xdr:cNvSpPr/>
      </xdr:nvSpPr>
      <xdr:spPr>
        <a:xfrm>
          <a:off x="8639175" y="102092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42059</xdr:rowOff>
    </xdr:from>
    <xdr:to>
      <xdr:col>55</xdr:col>
      <xdr:colOff>0</xdr:colOff>
      <xdr:row>63</xdr:row>
      <xdr:rowOff>42928</xdr:rowOff>
    </xdr:to>
    <xdr:cxnSp macro="">
      <xdr:nvCxnSpPr>
        <xdr:cNvPr id="251" name="直線コネクタ 250">
          <a:extLst>
            <a:ext uri="{FF2B5EF4-FFF2-40B4-BE49-F238E27FC236}">
              <a16:creationId xmlns:a16="http://schemas.microsoft.com/office/drawing/2014/main" id="{AA79295B-009C-42AC-A844-B8BB7AE163DE}"/>
            </a:ext>
          </a:extLst>
        </xdr:cNvPr>
        <xdr:cNvCxnSpPr/>
      </xdr:nvCxnSpPr>
      <xdr:spPr>
        <a:xfrm flipV="1">
          <a:off x="8686800" y="10256034"/>
          <a:ext cx="74295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163181</xdr:rowOff>
    </xdr:from>
    <xdr:to>
      <xdr:col>46</xdr:col>
      <xdr:colOff>38100</xdr:colOff>
      <xdr:row>63</xdr:row>
      <xdr:rowOff>93331</xdr:rowOff>
    </xdr:to>
    <xdr:sp macro="" textlink="">
      <xdr:nvSpPr>
        <xdr:cNvPr id="252" name="楕円 251">
          <a:extLst>
            <a:ext uri="{FF2B5EF4-FFF2-40B4-BE49-F238E27FC236}">
              <a16:creationId xmlns:a16="http://schemas.microsoft.com/office/drawing/2014/main" id="{3AA2CF5E-D2BE-4D7E-A781-AA26872E3C64}"/>
            </a:ext>
          </a:extLst>
        </xdr:cNvPr>
        <xdr:cNvSpPr/>
      </xdr:nvSpPr>
      <xdr:spPr>
        <a:xfrm>
          <a:off x="7839075" y="102088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42531</xdr:rowOff>
    </xdr:from>
    <xdr:to>
      <xdr:col>50</xdr:col>
      <xdr:colOff>114300</xdr:colOff>
      <xdr:row>63</xdr:row>
      <xdr:rowOff>42928</xdr:rowOff>
    </xdr:to>
    <xdr:cxnSp macro="">
      <xdr:nvCxnSpPr>
        <xdr:cNvPr id="253" name="直線コネクタ 252">
          <a:extLst>
            <a:ext uri="{FF2B5EF4-FFF2-40B4-BE49-F238E27FC236}">
              <a16:creationId xmlns:a16="http://schemas.microsoft.com/office/drawing/2014/main" id="{CBC7FECB-971B-4896-949B-29FBE15FC999}"/>
            </a:ext>
          </a:extLst>
        </xdr:cNvPr>
        <xdr:cNvCxnSpPr/>
      </xdr:nvCxnSpPr>
      <xdr:spPr>
        <a:xfrm>
          <a:off x="7886700" y="10256506"/>
          <a:ext cx="80010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163706</xdr:rowOff>
    </xdr:from>
    <xdr:to>
      <xdr:col>41</xdr:col>
      <xdr:colOff>101600</xdr:colOff>
      <xdr:row>63</xdr:row>
      <xdr:rowOff>93856</xdr:rowOff>
    </xdr:to>
    <xdr:sp macro="" textlink="">
      <xdr:nvSpPr>
        <xdr:cNvPr id="254" name="楕円 253">
          <a:extLst>
            <a:ext uri="{FF2B5EF4-FFF2-40B4-BE49-F238E27FC236}">
              <a16:creationId xmlns:a16="http://schemas.microsoft.com/office/drawing/2014/main" id="{16023B77-D905-48E2-8BF0-399BFAC90130}"/>
            </a:ext>
          </a:extLst>
        </xdr:cNvPr>
        <xdr:cNvSpPr/>
      </xdr:nvSpPr>
      <xdr:spPr>
        <a:xfrm>
          <a:off x="7029450" y="102094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42531</xdr:rowOff>
    </xdr:from>
    <xdr:to>
      <xdr:col>45</xdr:col>
      <xdr:colOff>177800</xdr:colOff>
      <xdr:row>63</xdr:row>
      <xdr:rowOff>43056</xdr:rowOff>
    </xdr:to>
    <xdr:cxnSp macro="">
      <xdr:nvCxnSpPr>
        <xdr:cNvPr id="255" name="直線コネクタ 254">
          <a:extLst>
            <a:ext uri="{FF2B5EF4-FFF2-40B4-BE49-F238E27FC236}">
              <a16:creationId xmlns:a16="http://schemas.microsoft.com/office/drawing/2014/main" id="{5D90A912-B4BD-44FF-A021-A85EEC18E263}"/>
            </a:ext>
          </a:extLst>
        </xdr:cNvPr>
        <xdr:cNvCxnSpPr/>
      </xdr:nvCxnSpPr>
      <xdr:spPr>
        <a:xfrm flipV="1">
          <a:off x="7077075" y="10256506"/>
          <a:ext cx="809625"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162906</xdr:rowOff>
    </xdr:from>
    <xdr:to>
      <xdr:col>36</xdr:col>
      <xdr:colOff>165100</xdr:colOff>
      <xdr:row>63</xdr:row>
      <xdr:rowOff>93056</xdr:rowOff>
    </xdr:to>
    <xdr:sp macro="" textlink="">
      <xdr:nvSpPr>
        <xdr:cNvPr id="256" name="楕円 255">
          <a:extLst>
            <a:ext uri="{FF2B5EF4-FFF2-40B4-BE49-F238E27FC236}">
              <a16:creationId xmlns:a16="http://schemas.microsoft.com/office/drawing/2014/main" id="{901A193A-E3A0-4706-B9B8-E5D6CD422593}"/>
            </a:ext>
          </a:extLst>
        </xdr:cNvPr>
        <xdr:cNvSpPr/>
      </xdr:nvSpPr>
      <xdr:spPr>
        <a:xfrm>
          <a:off x="6238875" y="102086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42256</xdr:rowOff>
    </xdr:from>
    <xdr:to>
      <xdr:col>41</xdr:col>
      <xdr:colOff>50800</xdr:colOff>
      <xdr:row>63</xdr:row>
      <xdr:rowOff>43056</xdr:rowOff>
    </xdr:to>
    <xdr:cxnSp macro="">
      <xdr:nvCxnSpPr>
        <xdr:cNvPr id="257" name="直線コネクタ 256">
          <a:extLst>
            <a:ext uri="{FF2B5EF4-FFF2-40B4-BE49-F238E27FC236}">
              <a16:creationId xmlns:a16="http://schemas.microsoft.com/office/drawing/2014/main" id="{90ED208F-8E18-4B77-9876-B90D60DA22B1}"/>
            </a:ext>
          </a:extLst>
        </xdr:cNvPr>
        <xdr:cNvCxnSpPr/>
      </xdr:nvCxnSpPr>
      <xdr:spPr>
        <a:xfrm>
          <a:off x="6286500" y="10256231"/>
          <a:ext cx="790575"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A1CFE98-4054-408C-BB9C-D91D836EBB22}"/>
            </a:ext>
          </a:extLst>
        </xdr:cNvPr>
        <xdr:cNvSpPr txBox="1"/>
      </xdr:nvSpPr>
      <xdr:spPr>
        <a:xfrm>
          <a:off x="8399995" y="9832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20CBC0E-3662-49D5-92B6-CC0A4A8CFEFF}"/>
            </a:ext>
          </a:extLst>
        </xdr:cNvPr>
        <xdr:cNvSpPr txBox="1"/>
      </xdr:nvSpPr>
      <xdr:spPr>
        <a:xfrm>
          <a:off x="7609420" y="983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3D45283-08C2-4CC2-9D76-6658D5709EF7}"/>
            </a:ext>
          </a:extLst>
        </xdr:cNvPr>
        <xdr:cNvSpPr txBox="1"/>
      </xdr:nvSpPr>
      <xdr:spPr>
        <a:xfrm>
          <a:off x="6818845" y="983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D8A55AA-5842-483A-9CA2-3342CA9AD425}"/>
            </a:ext>
          </a:extLst>
        </xdr:cNvPr>
        <xdr:cNvSpPr txBox="1"/>
      </xdr:nvSpPr>
      <xdr:spPr>
        <a:xfrm>
          <a:off x="6009220" y="987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84855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505DC09-8B80-4945-B9FD-08187CB156A7}"/>
            </a:ext>
          </a:extLst>
        </xdr:cNvPr>
        <xdr:cNvSpPr txBox="1"/>
      </xdr:nvSpPr>
      <xdr:spPr>
        <a:xfrm>
          <a:off x="8399995" y="10298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84458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BBC5336-D305-40DB-8427-766374CDE344}"/>
            </a:ext>
          </a:extLst>
        </xdr:cNvPr>
        <xdr:cNvSpPr txBox="1"/>
      </xdr:nvSpPr>
      <xdr:spPr>
        <a:xfrm>
          <a:off x="7609420" y="1029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84983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9435F442-9EEF-48A3-97CB-9FC816DFEA0A}"/>
            </a:ext>
          </a:extLst>
        </xdr:cNvPr>
        <xdr:cNvSpPr txBox="1"/>
      </xdr:nvSpPr>
      <xdr:spPr>
        <a:xfrm>
          <a:off x="6818845" y="1029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84183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D1C40CE-A6F3-4D12-AD98-43E7AA3C1A10}"/>
            </a:ext>
          </a:extLst>
        </xdr:cNvPr>
        <xdr:cNvSpPr txBox="1"/>
      </xdr:nvSpPr>
      <xdr:spPr>
        <a:xfrm>
          <a:off x="6009220" y="10298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D10C17D-3AF1-4858-9574-4C85784548E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627B465-D5C7-48DF-8E8D-B60B9C6AE31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ED6B227-31B5-425F-8DEA-CF3102D9E9C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C50EA41-B38F-4D6B-ADAB-CBC4768009D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C3A2BF3-7041-47B3-9800-3047F64F0EA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E54C7D1-576E-4D75-8EC1-E153B22FBE8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082D8BB-8B18-4659-9740-398E405A128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358ABD5-074F-4118-85D4-FE8F7A1F332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CFBE576-35C6-452A-B969-3FE2B8CC9DA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727BE5D-02E7-4CA9-8A5A-803BB8ABF0E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7B2CFA0-1E11-4425-B387-BCB5865E0A2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72A4682-9BA5-4F25-BB5E-77B55FB8FFA9}"/>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3286F3B-AB1B-44F3-BE3D-FB789F13CC30}"/>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48EEA70-BC36-4B44-801C-06CEC655EE7C}"/>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1B994C9-ED89-4D71-8C94-C4FD877FA25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A97726C-3C6E-4704-A7E2-E427ECBC790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286BA4E-EF16-4276-8446-DA0780DC8924}"/>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2246FDD-AC6E-4AC6-AF00-50FC28C8FA7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A3FBC48-5C16-461D-8401-DE3654B38E2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1C92FD4-F65B-4439-84B2-6CC1E5943888}"/>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2D35245-9F05-4524-BF47-4AD3797E691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63B79EE-4C0F-4A50-A56B-629BAA25D5A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115E270-28C1-4C50-B082-C3CB0BE9C90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CD4A9EF-FAFF-4C53-B276-6BF6A184064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D71A1A59-85EA-4742-8F7D-0E880E89A99A}"/>
            </a:ext>
          </a:extLst>
        </xdr:cNvPr>
        <xdr:cNvCxnSpPr/>
      </xdr:nvCxnSpPr>
      <xdr:spPr>
        <a:xfrm flipV="1">
          <a:off x="4180840" y="12724130"/>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F778A97A-5D25-4FF6-AB3E-82FBA52E7093}"/>
            </a:ext>
          </a:extLst>
        </xdr:cNvPr>
        <xdr:cNvSpPr txBox="1"/>
      </xdr:nvSpPr>
      <xdr:spPr>
        <a:xfrm>
          <a:off x="4219575"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99D054ED-1572-4C99-A676-532C35A4D828}"/>
            </a:ext>
          </a:extLst>
        </xdr:cNvPr>
        <xdr:cNvCxnSpPr/>
      </xdr:nvCxnSpPr>
      <xdr:spPr>
        <a:xfrm>
          <a:off x="4105275" y="140411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1F03AF4-3AE3-400C-BCC8-E5C4F1B4BA5A}"/>
            </a:ext>
          </a:extLst>
        </xdr:cNvPr>
        <xdr:cNvSpPr txBox="1"/>
      </xdr:nvSpPr>
      <xdr:spPr>
        <a:xfrm>
          <a:off x="4219575" y="1250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94E361C-275D-4CAB-B5D6-155AE517BB33}"/>
            </a:ext>
          </a:extLst>
        </xdr:cNvPr>
        <xdr:cNvCxnSpPr/>
      </xdr:nvCxnSpPr>
      <xdr:spPr>
        <a:xfrm>
          <a:off x="4105275" y="12724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23E7868-F11B-4A84-B22D-A9E11E849D67}"/>
            </a:ext>
          </a:extLst>
        </xdr:cNvPr>
        <xdr:cNvSpPr txBox="1"/>
      </xdr:nvSpPr>
      <xdr:spPr>
        <a:xfrm>
          <a:off x="4219575" y="13379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2B824D8-5062-4D0E-9A8B-9E0B8A52E2D9}"/>
            </a:ext>
          </a:extLst>
        </xdr:cNvPr>
        <xdr:cNvSpPr/>
      </xdr:nvSpPr>
      <xdr:spPr>
        <a:xfrm>
          <a:off x="4124325" y="13515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93A332EC-548A-45C5-9AE7-10244054334C}"/>
            </a:ext>
          </a:extLst>
        </xdr:cNvPr>
        <xdr:cNvSpPr/>
      </xdr:nvSpPr>
      <xdr:spPr>
        <a:xfrm>
          <a:off x="3381375" y="1349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F5CCA5F9-58E4-4012-B8E1-C8764993AE17}"/>
            </a:ext>
          </a:extLst>
        </xdr:cNvPr>
        <xdr:cNvSpPr/>
      </xdr:nvSpPr>
      <xdr:spPr>
        <a:xfrm>
          <a:off x="2571750" y="13417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D5798B7F-A5F4-4FF5-B9FE-CDBA60C9F7E9}"/>
            </a:ext>
          </a:extLst>
        </xdr:cNvPr>
        <xdr:cNvSpPr/>
      </xdr:nvSpPr>
      <xdr:spPr>
        <a:xfrm>
          <a:off x="1781175"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CCE2C0C7-A138-4DEA-9E96-14472B52A08E}"/>
            </a:ext>
          </a:extLst>
        </xdr:cNvPr>
        <xdr:cNvSpPr/>
      </xdr:nvSpPr>
      <xdr:spPr>
        <a:xfrm>
          <a:off x="981075" y="133223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DF23B0D-E222-4F38-9C62-0D37A7B7BD0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A27F129-A485-48B0-91FA-B2CD4F98E65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887EDFC-8405-4EE8-BC31-DCE89FB34C0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ECCB604-F9EC-42D5-884A-E6F164B3E48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5E4A093-088A-4E84-8EEF-E3DEBD1AB15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80645</xdr:rowOff>
    </xdr:from>
    <xdr:to>
      <xdr:col>24</xdr:col>
      <xdr:colOff>114300</xdr:colOff>
      <xdr:row>84</xdr:row>
      <xdr:rowOff>10795</xdr:rowOff>
    </xdr:to>
    <xdr:sp macro="" textlink="">
      <xdr:nvSpPr>
        <xdr:cNvPr id="306" name="楕円 305">
          <a:extLst>
            <a:ext uri="{FF2B5EF4-FFF2-40B4-BE49-F238E27FC236}">
              <a16:creationId xmlns:a16="http://schemas.microsoft.com/office/drawing/2014/main" id="{2A05454F-951F-4136-8CF2-7EB5A085A5DC}"/>
            </a:ext>
          </a:extLst>
        </xdr:cNvPr>
        <xdr:cNvSpPr/>
      </xdr:nvSpPr>
      <xdr:spPr>
        <a:xfrm>
          <a:off x="4124325" y="135331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59072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7ABBCD4-A927-438C-9C0A-D9572BC67D05}"/>
            </a:ext>
          </a:extLst>
        </xdr:cNvPr>
        <xdr:cNvSpPr txBox="1"/>
      </xdr:nvSpPr>
      <xdr:spPr>
        <a:xfrm>
          <a:off x="4219575" y="1350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160655</xdr:rowOff>
    </xdr:from>
    <xdr:to>
      <xdr:col>20</xdr:col>
      <xdr:colOff>38100</xdr:colOff>
      <xdr:row>84</xdr:row>
      <xdr:rowOff>90805</xdr:rowOff>
    </xdr:to>
    <xdr:sp macro="" textlink="">
      <xdr:nvSpPr>
        <xdr:cNvPr id="308" name="楕円 307">
          <a:extLst>
            <a:ext uri="{FF2B5EF4-FFF2-40B4-BE49-F238E27FC236}">
              <a16:creationId xmlns:a16="http://schemas.microsoft.com/office/drawing/2014/main" id="{BA4B1979-C483-40DA-905F-90F702C0EE42}"/>
            </a:ext>
          </a:extLst>
        </xdr:cNvPr>
        <xdr:cNvSpPr/>
      </xdr:nvSpPr>
      <xdr:spPr>
        <a:xfrm>
          <a:off x="3381375" y="136131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84</xdr:row>
      <xdr:rowOff>40005</xdr:rowOff>
    </xdr:to>
    <xdr:cxnSp macro="">
      <xdr:nvCxnSpPr>
        <xdr:cNvPr id="309" name="直線コネクタ 308">
          <a:extLst>
            <a:ext uri="{FF2B5EF4-FFF2-40B4-BE49-F238E27FC236}">
              <a16:creationId xmlns:a16="http://schemas.microsoft.com/office/drawing/2014/main" id="{09AAFB4C-DD8C-439C-8678-B5B7D9BB53F6}"/>
            </a:ext>
          </a:extLst>
        </xdr:cNvPr>
        <xdr:cNvCxnSpPr/>
      </xdr:nvCxnSpPr>
      <xdr:spPr>
        <a:xfrm flipV="1">
          <a:off x="3429000" y="13580745"/>
          <a:ext cx="752475"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124461</xdr:rowOff>
    </xdr:from>
    <xdr:to>
      <xdr:col>15</xdr:col>
      <xdr:colOff>101600</xdr:colOff>
      <xdr:row>84</xdr:row>
      <xdr:rowOff>54611</xdr:rowOff>
    </xdr:to>
    <xdr:sp macro="" textlink="">
      <xdr:nvSpPr>
        <xdr:cNvPr id="310" name="楕円 309">
          <a:extLst>
            <a:ext uri="{FF2B5EF4-FFF2-40B4-BE49-F238E27FC236}">
              <a16:creationId xmlns:a16="http://schemas.microsoft.com/office/drawing/2014/main" id="{8740AEC0-B97B-4DD4-8A5E-6FE8999D9872}"/>
            </a:ext>
          </a:extLst>
        </xdr:cNvPr>
        <xdr:cNvSpPr/>
      </xdr:nvSpPr>
      <xdr:spPr>
        <a:xfrm>
          <a:off x="2571750" y="135705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3811</xdr:rowOff>
    </xdr:from>
    <xdr:to>
      <xdr:col>19</xdr:col>
      <xdr:colOff>177800</xdr:colOff>
      <xdr:row>84</xdr:row>
      <xdr:rowOff>40005</xdr:rowOff>
    </xdr:to>
    <xdr:cxnSp macro="">
      <xdr:nvCxnSpPr>
        <xdr:cNvPr id="311" name="直線コネクタ 310">
          <a:extLst>
            <a:ext uri="{FF2B5EF4-FFF2-40B4-BE49-F238E27FC236}">
              <a16:creationId xmlns:a16="http://schemas.microsoft.com/office/drawing/2014/main" id="{131DE0AF-87FF-4539-AEAC-CE333A693991}"/>
            </a:ext>
          </a:extLst>
        </xdr:cNvPr>
        <xdr:cNvCxnSpPr/>
      </xdr:nvCxnSpPr>
      <xdr:spPr>
        <a:xfrm>
          <a:off x="2619375" y="13618211"/>
          <a:ext cx="809625"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109220</xdr:rowOff>
    </xdr:from>
    <xdr:to>
      <xdr:col>10</xdr:col>
      <xdr:colOff>165100</xdr:colOff>
      <xdr:row>84</xdr:row>
      <xdr:rowOff>39370</xdr:rowOff>
    </xdr:to>
    <xdr:sp macro="" textlink="">
      <xdr:nvSpPr>
        <xdr:cNvPr id="312" name="楕円 311">
          <a:extLst>
            <a:ext uri="{FF2B5EF4-FFF2-40B4-BE49-F238E27FC236}">
              <a16:creationId xmlns:a16="http://schemas.microsoft.com/office/drawing/2014/main" id="{84E44F28-6C5B-4E30-ACFB-0F4CBF535AFE}"/>
            </a:ext>
          </a:extLst>
        </xdr:cNvPr>
        <xdr:cNvSpPr/>
      </xdr:nvSpPr>
      <xdr:spPr>
        <a:xfrm>
          <a:off x="1781175" y="13555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160020</xdr:rowOff>
    </xdr:from>
    <xdr:to>
      <xdr:col>15</xdr:col>
      <xdr:colOff>50800</xdr:colOff>
      <xdr:row>84</xdr:row>
      <xdr:rowOff>3811</xdr:rowOff>
    </xdr:to>
    <xdr:cxnSp macro="">
      <xdr:nvCxnSpPr>
        <xdr:cNvPr id="313" name="直線コネクタ 312">
          <a:extLst>
            <a:ext uri="{FF2B5EF4-FFF2-40B4-BE49-F238E27FC236}">
              <a16:creationId xmlns:a16="http://schemas.microsoft.com/office/drawing/2014/main" id="{8C86CB14-4CCB-4F59-8164-C30419D86599}"/>
            </a:ext>
          </a:extLst>
        </xdr:cNvPr>
        <xdr:cNvCxnSpPr/>
      </xdr:nvCxnSpPr>
      <xdr:spPr>
        <a:xfrm>
          <a:off x="1828800" y="13612495"/>
          <a:ext cx="79057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111125</xdr:rowOff>
    </xdr:from>
    <xdr:to>
      <xdr:col>6</xdr:col>
      <xdr:colOff>38100</xdr:colOff>
      <xdr:row>84</xdr:row>
      <xdr:rowOff>41275</xdr:rowOff>
    </xdr:to>
    <xdr:sp macro="" textlink="">
      <xdr:nvSpPr>
        <xdr:cNvPr id="314" name="楕円 313">
          <a:extLst>
            <a:ext uri="{FF2B5EF4-FFF2-40B4-BE49-F238E27FC236}">
              <a16:creationId xmlns:a16="http://schemas.microsoft.com/office/drawing/2014/main" id="{C64E9972-365A-44C9-BC6A-20B168364A51}"/>
            </a:ext>
          </a:extLst>
        </xdr:cNvPr>
        <xdr:cNvSpPr/>
      </xdr:nvSpPr>
      <xdr:spPr>
        <a:xfrm>
          <a:off x="981075" y="13560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160020</xdr:rowOff>
    </xdr:from>
    <xdr:to>
      <xdr:col>10</xdr:col>
      <xdr:colOff>114300</xdr:colOff>
      <xdr:row>83</xdr:row>
      <xdr:rowOff>161925</xdr:rowOff>
    </xdr:to>
    <xdr:cxnSp macro="">
      <xdr:nvCxnSpPr>
        <xdr:cNvPr id="315" name="直線コネクタ 314">
          <a:extLst>
            <a:ext uri="{FF2B5EF4-FFF2-40B4-BE49-F238E27FC236}">
              <a16:creationId xmlns:a16="http://schemas.microsoft.com/office/drawing/2014/main" id="{5678021E-0CAD-4D96-B88F-C4D929B42E06}"/>
            </a:ext>
          </a:extLst>
        </xdr:cNvPr>
        <xdr:cNvCxnSpPr/>
      </xdr:nvCxnSpPr>
      <xdr:spPr>
        <a:xfrm flipV="1">
          <a:off x="1028700" y="136124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0944D1FF-06AF-44F1-A6D0-0D7FC333CB01}"/>
            </a:ext>
          </a:extLst>
        </xdr:cNvPr>
        <xdr:cNvSpPr txBox="1"/>
      </xdr:nvSpPr>
      <xdr:spPr>
        <a:xfrm>
          <a:off x="3239144" y="1328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0FDAAE8A-4353-4CF0-916B-B090E4A544D4}"/>
            </a:ext>
          </a:extLst>
        </xdr:cNvPr>
        <xdr:cNvSpPr txBox="1"/>
      </xdr:nvSpPr>
      <xdr:spPr>
        <a:xfrm>
          <a:off x="2439044"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9DCAC43D-869A-426F-AB73-554CFF905C4F}"/>
            </a:ext>
          </a:extLst>
        </xdr:cNvPr>
        <xdr:cNvSpPr txBox="1"/>
      </xdr:nvSpPr>
      <xdr:spPr>
        <a:xfrm>
          <a:off x="16484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B0E9F969-AB31-4EEE-80E6-4CBAFFCA2D43}"/>
            </a:ext>
          </a:extLst>
        </xdr:cNvPr>
        <xdr:cNvSpPr txBox="1"/>
      </xdr:nvSpPr>
      <xdr:spPr>
        <a:xfrm>
          <a:off x="848369"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81932</xdr:rowOff>
    </xdr:from>
    <xdr:ext cx="405111" cy="259045"/>
    <xdr:sp macro="" textlink="">
      <xdr:nvSpPr>
        <xdr:cNvPr id="320" name="n_1mainValue【公営住宅】&#10;有形固定資産減価償却率">
          <a:extLst>
            <a:ext uri="{FF2B5EF4-FFF2-40B4-BE49-F238E27FC236}">
              <a16:creationId xmlns:a16="http://schemas.microsoft.com/office/drawing/2014/main" id="{99FA7985-F2F0-4569-99DA-FECDE1F9F01C}"/>
            </a:ext>
          </a:extLst>
        </xdr:cNvPr>
        <xdr:cNvSpPr txBox="1"/>
      </xdr:nvSpPr>
      <xdr:spPr>
        <a:xfrm>
          <a:off x="3239144" y="1369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45738</xdr:rowOff>
    </xdr:from>
    <xdr:ext cx="405111" cy="259045"/>
    <xdr:sp macro="" textlink="">
      <xdr:nvSpPr>
        <xdr:cNvPr id="321" name="n_2mainValue【公営住宅】&#10;有形固定資産減価償却率">
          <a:extLst>
            <a:ext uri="{FF2B5EF4-FFF2-40B4-BE49-F238E27FC236}">
              <a16:creationId xmlns:a16="http://schemas.microsoft.com/office/drawing/2014/main" id="{150E88FB-8708-4241-9120-0A4E83B005A4}"/>
            </a:ext>
          </a:extLst>
        </xdr:cNvPr>
        <xdr:cNvSpPr txBox="1"/>
      </xdr:nvSpPr>
      <xdr:spPr>
        <a:xfrm>
          <a:off x="2439044" y="1366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30497</xdr:rowOff>
    </xdr:from>
    <xdr:ext cx="405111" cy="259045"/>
    <xdr:sp macro="" textlink="">
      <xdr:nvSpPr>
        <xdr:cNvPr id="322" name="n_3mainValue【公営住宅】&#10;有形固定資産減価償却率">
          <a:extLst>
            <a:ext uri="{FF2B5EF4-FFF2-40B4-BE49-F238E27FC236}">
              <a16:creationId xmlns:a16="http://schemas.microsoft.com/office/drawing/2014/main" id="{3D5E9D0F-81EB-4C3C-9013-D11C870489B0}"/>
            </a:ext>
          </a:extLst>
        </xdr:cNvPr>
        <xdr:cNvSpPr txBox="1"/>
      </xdr:nvSpPr>
      <xdr:spPr>
        <a:xfrm>
          <a:off x="1648469"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32402</xdr:rowOff>
    </xdr:from>
    <xdr:ext cx="405111" cy="259045"/>
    <xdr:sp macro="" textlink="">
      <xdr:nvSpPr>
        <xdr:cNvPr id="323" name="n_4mainValue【公営住宅】&#10;有形固定資産減価償却率">
          <a:extLst>
            <a:ext uri="{FF2B5EF4-FFF2-40B4-BE49-F238E27FC236}">
              <a16:creationId xmlns:a16="http://schemas.microsoft.com/office/drawing/2014/main" id="{DBD6254C-7ED7-49B5-BFA9-97FE6F0693F4}"/>
            </a:ext>
          </a:extLst>
        </xdr:cNvPr>
        <xdr:cNvSpPr txBox="1"/>
      </xdr:nvSpPr>
      <xdr:spPr>
        <a:xfrm>
          <a:off x="848369"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FEB7863-D296-4500-A3A0-6AB5EB6B154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1F39021-002F-41BE-BF3F-A1558AAD89D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2BE63AC-59A5-4DC1-9B94-15D76540645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FD5E9B0-69A1-4D4B-A01D-678CAD33D27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95D215E8-8A34-4EA6-90FC-8EF729DFCEB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F6CCF4A-8431-4108-A43C-A4950CE38F6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06ECD28-88EA-49F8-80E1-40AF422EF77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E53A18A-D232-4298-A858-231FA6AC896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A5E77E5-02D0-4967-9D06-276D203462C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4942390-FFAA-43B8-A80A-9369B093C66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B739EF86-4500-4400-81E1-EE1E1A500C13}"/>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84E9A031-FDA2-4082-97CD-ABA873C46C8E}"/>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C42187D-8169-49BA-8B01-91CC86326EDD}"/>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D3042EA-BF09-4A88-ACE0-4ACA9229A92C}"/>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96887838-9E4A-4912-AB7F-E09EBA25C71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863EDEA2-888D-41E3-AD54-F8B59102164A}"/>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D40C4D72-1336-4983-9890-4616F8F2843F}"/>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DF1AED8-94B4-4100-AA62-4A2CB4AEB945}"/>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AEDD256F-A72E-47FB-B9EF-071E7BC78092}"/>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BAE7032D-7FF2-4D45-93CB-A636F21C5CA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698FBBA-A03D-4664-B03D-C53D60EF3C6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2D0031A-081F-47F9-AFB5-A7A951290FB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CED1B390-0A55-45F8-A940-B0D366872CF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436BA88D-214E-4114-B4B3-6FEE13B64EEE}"/>
            </a:ext>
          </a:extLst>
        </xdr:cNvPr>
        <xdr:cNvCxnSpPr/>
      </xdr:nvCxnSpPr>
      <xdr:spPr>
        <a:xfrm flipV="1">
          <a:off x="9429115" y="12574524"/>
          <a:ext cx="0" cy="1444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BC4A40CA-15CF-4F3B-876B-DE3F79257DCD}"/>
            </a:ext>
          </a:extLst>
        </xdr:cNvPr>
        <xdr:cNvSpPr txBox="1"/>
      </xdr:nvSpPr>
      <xdr:spPr>
        <a:xfrm>
          <a:off x="9467850" y="1402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2E69803D-DA8D-433A-B88B-5FFC31A8E317}"/>
            </a:ext>
          </a:extLst>
        </xdr:cNvPr>
        <xdr:cNvCxnSpPr/>
      </xdr:nvCxnSpPr>
      <xdr:spPr>
        <a:xfrm>
          <a:off x="9363075" y="140190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57614FF-83AF-4FFE-A7CE-AB5F091A9488}"/>
            </a:ext>
          </a:extLst>
        </xdr:cNvPr>
        <xdr:cNvSpPr txBox="1"/>
      </xdr:nvSpPr>
      <xdr:spPr>
        <a:xfrm>
          <a:off x="9467850" y="1236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83AB39A3-DB9E-485D-AAE5-9372372F814F}"/>
            </a:ext>
          </a:extLst>
        </xdr:cNvPr>
        <xdr:cNvCxnSpPr/>
      </xdr:nvCxnSpPr>
      <xdr:spPr>
        <a:xfrm>
          <a:off x="9363075" y="1257452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2144A2A8-906C-4A3A-8F99-C20EA5E82C4C}"/>
            </a:ext>
          </a:extLst>
        </xdr:cNvPr>
        <xdr:cNvSpPr txBox="1"/>
      </xdr:nvSpPr>
      <xdr:spPr>
        <a:xfrm>
          <a:off x="9467850" y="13592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C229A78A-BA9E-4002-BA32-E32C02F63C6F}"/>
            </a:ext>
          </a:extLst>
        </xdr:cNvPr>
        <xdr:cNvSpPr/>
      </xdr:nvSpPr>
      <xdr:spPr>
        <a:xfrm>
          <a:off x="9401175" y="1372806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854CE9F8-7073-4512-B3C0-6EE17C0A3216}"/>
            </a:ext>
          </a:extLst>
        </xdr:cNvPr>
        <xdr:cNvSpPr/>
      </xdr:nvSpPr>
      <xdr:spPr>
        <a:xfrm>
          <a:off x="8639175" y="137242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B0C0943-AE7E-4DF3-A5E0-5B1007C8ACEB}"/>
            </a:ext>
          </a:extLst>
        </xdr:cNvPr>
        <xdr:cNvSpPr/>
      </xdr:nvSpPr>
      <xdr:spPr>
        <a:xfrm>
          <a:off x="7839075" y="1371485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B161E974-CD4B-4A27-B828-D224618D2987}"/>
            </a:ext>
          </a:extLst>
        </xdr:cNvPr>
        <xdr:cNvSpPr/>
      </xdr:nvSpPr>
      <xdr:spPr>
        <a:xfrm>
          <a:off x="7029450" y="1371638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47FEB093-A16B-4788-8F85-871028CCF8F0}"/>
            </a:ext>
          </a:extLst>
        </xdr:cNvPr>
        <xdr:cNvSpPr/>
      </xdr:nvSpPr>
      <xdr:spPr>
        <a:xfrm>
          <a:off x="6238875" y="137234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575EDFA-CF26-4D19-87AD-2C510E10D86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CE66E25-C34A-4E88-B023-9767B0E9C02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6DE6B2C-CA94-42C3-B2B4-FCED7A0CB19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91A3D14-064F-4068-8EC6-770B58B2DBE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0A8BFE0-484C-4EA6-B43E-105D8ABE287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156083</xdr:rowOff>
    </xdr:from>
    <xdr:to>
      <xdr:col>55</xdr:col>
      <xdr:colOff>50800</xdr:colOff>
      <xdr:row>86</xdr:row>
      <xdr:rowOff>86233</xdr:rowOff>
    </xdr:to>
    <xdr:sp macro="" textlink="">
      <xdr:nvSpPr>
        <xdr:cNvPr id="363" name="楕円 362">
          <a:extLst>
            <a:ext uri="{FF2B5EF4-FFF2-40B4-BE49-F238E27FC236}">
              <a16:creationId xmlns:a16="http://schemas.microsoft.com/office/drawing/2014/main" id="{E622818F-E379-46DE-B69B-2E9F267C494E}"/>
            </a:ext>
          </a:extLst>
        </xdr:cNvPr>
        <xdr:cNvSpPr/>
      </xdr:nvSpPr>
      <xdr:spPr>
        <a:xfrm>
          <a:off x="9401175" y="1393240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71010</xdr:rowOff>
    </xdr:from>
    <xdr:ext cx="469744" cy="259045"/>
    <xdr:sp macro="" textlink="">
      <xdr:nvSpPr>
        <xdr:cNvPr id="364" name="【公営住宅】&#10;一人当たり面積該当値テキスト">
          <a:extLst>
            <a:ext uri="{FF2B5EF4-FFF2-40B4-BE49-F238E27FC236}">
              <a16:creationId xmlns:a16="http://schemas.microsoft.com/office/drawing/2014/main" id="{0E229996-EB95-444B-9E2C-7B571B142F9D}"/>
            </a:ext>
          </a:extLst>
        </xdr:cNvPr>
        <xdr:cNvSpPr txBox="1"/>
      </xdr:nvSpPr>
      <xdr:spPr>
        <a:xfrm>
          <a:off x="9467850" y="1384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156463</xdr:rowOff>
    </xdr:from>
    <xdr:to>
      <xdr:col>50</xdr:col>
      <xdr:colOff>165100</xdr:colOff>
      <xdr:row>86</xdr:row>
      <xdr:rowOff>86613</xdr:rowOff>
    </xdr:to>
    <xdr:sp macro="" textlink="">
      <xdr:nvSpPr>
        <xdr:cNvPr id="365" name="楕円 364">
          <a:extLst>
            <a:ext uri="{FF2B5EF4-FFF2-40B4-BE49-F238E27FC236}">
              <a16:creationId xmlns:a16="http://schemas.microsoft.com/office/drawing/2014/main" id="{D639F581-668E-48E8-BAE8-D880CF14CB53}"/>
            </a:ext>
          </a:extLst>
        </xdr:cNvPr>
        <xdr:cNvSpPr/>
      </xdr:nvSpPr>
      <xdr:spPr>
        <a:xfrm>
          <a:off x="8639175" y="139327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35433</xdr:rowOff>
    </xdr:from>
    <xdr:to>
      <xdr:col>55</xdr:col>
      <xdr:colOff>0</xdr:colOff>
      <xdr:row>86</xdr:row>
      <xdr:rowOff>35813</xdr:rowOff>
    </xdr:to>
    <xdr:cxnSp macro="">
      <xdr:nvCxnSpPr>
        <xdr:cNvPr id="366" name="直線コネクタ 365">
          <a:extLst>
            <a:ext uri="{FF2B5EF4-FFF2-40B4-BE49-F238E27FC236}">
              <a16:creationId xmlns:a16="http://schemas.microsoft.com/office/drawing/2014/main" id="{BBA29E9B-CF75-4F54-B474-D907F9611E85}"/>
            </a:ext>
          </a:extLst>
        </xdr:cNvPr>
        <xdr:cNvCxnSpPr/>
      </xdr:nvCxnSpPr>
      <xdr:spPr>
        <a:xfrm flipV="1">
          <a:off x="8686800" y="13970508"/>
          <a:ext cx="74295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156463</xdr:rowOff>
    </xdr:from>
    <xdr:to>
      <xdr:col>46</xdr:col>
      <xdr:colOff>38100</xdr:colOff>
      <xdr:row>86</xdr:row>
      <xdr:rowOff>86613</xdr:rowOff>
    </xdr:to>
    <xdr:sp macro="" textlink="">
      <xdr:nvSpPr>
        <xdr:cNvPr id="367" name="楕円 366">
          <a:extLst>
            <a:ext uri="{FF2B5EF4-FFF2-40B4-BE49-F238E27FC236}">
              <a16:creationId xmlns:a16="http://schemas.microsoft.com/office/drawing/2014/main" id="{6F6478A6-1E43-4477-BD81-CDF2337258B2}"/>
            </a:ext>
          </a:extLst>
        </xdr:cNvPr>
        <xdr:cNvSpPr/>
      </xdr:nvSpPr>
      <xdr:spPr>
        <a:xfrm>
          <a:off x="7839075" y="139327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35813</xdr:rowOff>
    </xdr:from>
    <xdr:to>
      <xdr:col>50</xdr:col>
      <xdr:colOff>114300</xdr:colOff>
      <xdr:row>86</xdr:row>
      <xdr:rowOff>35813</xdr:rowOff>
    </xdr:to>
    <xdr:cxnSp macro="">
      <xdr:nvCxnSpPr>
        <xdr:cNvPr id="368" name="直線コネクタ 367">
          <a:extLst>
            <a:ext uri="{FF2B5EF4-FFF2-40B4-BE49-F238E27FC236}">
              <a16:creationId xmlns:a16="http://schemas.microsoft.com/office/drawing/2014/main" id="{734DC686-E315-4FE2-B828-008D91F5DAC6}"/>
            </a:ext>
          </a:extLst>
        </xdr:cNvPr>
        <xdr:cNvCxnSpPr/>
      </xdr:nvCxnSpPr>
      <xdr:spPr>
        <a:xfrm>
          <a:off x="7886700" y="1397088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156463</xdr:rowOff>
    </xdr:from>
    <xdr:to>
      <xdr:col>41</xdr:col>
      <xdr:colOff>101600</xdr:colOff>
      <xdr:row>86</xdr:row>
      <xdr:rowOff>86613</xdr:rowOff>
    </xdr:to>
    <xdr:sp macro="" textlink="">
      <xdr:nvSpPr>
        <xdr:cNvPr id="369" name="楕円 368">
          <a:extLst>
            <a:ext uri="{FF2B5EF4-FFF2-40B4-BE49-F238E27FC236}">
              <a16:creationId xmlns:a16="http://schemas.microsoft.com/office/drawing/2014/main" id="{1541CBC9-BDD6-4690-B102-60D1A6E571F2}"/>
            </a:ext>
          </a:extLst>
        </xdr:cNvPr>
        <xdr:cNvSpPr/>
      </xdr:nvSpPr>
      <xdr:spPr>
        <a:xfrm>
          <a:off x="7029450" y="13932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35813</xdr:rowOff>
    </xdr:from>
    <xdr:to>
      <xdr:col>45</xdr:col>
      <xdr:colOff>177800</xdr:colOff>
      <xdr:row>86</xdr:row>
      <xdr:rowOff>35813</xdr:rowOff>
    </xdr:to>
    <xdr:cxnSp macro="">
      <xdr:nvCxnSpPr>
        <xdr:cNvPr id="370" name="直線コネクタ 369">
          <a:extLst>
            <a:ext uri="{FF2B5EF4-FFF2-40B4-BE49-F238E27FC236}">
              <a16:creationId xmlns:a16="http://schemas.microsoft.com/office/drawing/2014/main" id="{B26C5D25-5DA1-4A81-9BB1-ADDFB1346EF7}"/>
            </a:ext>
          </a:extLst>
        </xdr:cNvPr>
        <xdr:cNvCxnSpPr/>
      </xdr:nvCxnSpPr>
      <xdr:spPr>
        <a:xfrm>
          <a:off x="7077075" y="1397088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156083</xdr:rowOff>
    </xdr:from>
    <xdr:to>
      <xdr:col>36</xdr:col>
      <xdr:colOff>165100</xdr:colOff>
      <xdr:row>86</xdr:row>
      <xdr:rowOff>86233</xdr:rowOff>
    </xdr:to>
    <xdr:sp macro="" textlink="">
      <xdr:nvSpPr>
        <xdr:cNvPr id="371" name="楕円 370">
          <a:extLst>
            <a:ext uri="{FF2B5EF4-FFF2-40B4-BE49-F238E27FC236}">
              <a16:creationId xmlns:a16="http://schemas.microsoft.com/office/drawing/2014/main" id="{B7B7F5AA-60B3-4030-8B28-B1EC16A20DC9}"/>
            </a:ext>
          </a:extLst>
        </xdr:cNvPr>
        <xdr:cNvSpPr/>
      </xdr:nvSpPr>
      <xdr:spPr>
        <a:xfrm>
          <a:off x="6238875" y="139324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35433</xdr:rowOff>
    </xdr:from>
    <xdr:to>
      <xdr:col>41</xdr:col>
      <xdr:colOff>50800</xdr:colOff>
      <xdr:row>86</xdr:row>
      <xdr:rowOff>35813</xdr:rowOff>
    </xdr:to>
    <xdr:cxnSp macro="">
      <xdr:nvCxnSpPr>
        <xdr:cNvPr id="372" name="直線コネクタ 371">
          <a:extLst>
            <a:ext uri="{FF2B5EF4-FFF2-40B4-BE49-F238E27FC236}">
              <a16:creationId xmlns:a16="http://schemas.microsoft.com/office/drawing/2014/main" id="{E1E1CF9F-200B-4A54-812F-8B4469B484A4}"/>
            </a:ext>
          </a:extLst>
        </xdr:cNvPr>
        <xdr:cNvCxnSpPr/>
      </xdr:nvCxnSpPr>
      <xdr:spPr>
        <a:xfrm>
          <a:off x="6286500" y="13970508"/>
          <a:ext cx="790575"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73DDAE97-6184-4F40-957D-7DE6B1B11029}"/>
            </a:ext>
          </a:extLst>
        </xdr:cNvPr>
        <xdr:cNvSpPr txBox="1"/>
      </xdr:nvSpPr>
      <xdr:spPr>
        <a:xfrm>
          <a:off x="8458277" y="1350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CDCA8C00-FC8B-4F19-A302-135D663AF9B1}"/>
            </a:ext>
          </a:extLst>
        </xdr:cNvPr>
        <xdr:cNvSpPr txBox="1"/>
      </xdr:nvSpPr>
      <xdr:spPr>
        <a:xfrm>
          <a:off x="7677227" y="134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9BDC2CCA-19C7-4F4D-889A-93264DBAE20D}"/>
            </a:ext>
          </a:extLst>
        </xdr:cNvPr>
        <xdr:cNvSpPr txBox="1"/>
      </xdr:nvSpPr>
      <xdr:spPr>
        <a:xfrm>
          <a:off x="6867602" y="1349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BC35322D-A91F-48E5-B4F5-23C53E4717C4}"/>
            </a:ext>
          </a:extLst>
        </xdr:cNvPr>
        <xdr:cNvSpPr txBox="1"/>
      </xdr:nvSpPr>
      <xdr:spPr>
        <a:xfrm>
          <a:off x="6067502" y="1350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77740</xdr:rowOff>
    </xdr:from>
    <xdr:ext cx="469744" cy="259045"/>
    <xdr:sp macro="" textlink="">
      <xdr:nvSpPr>
        <xdr:cNvPr id="377" name="n_1mainValue【公営住宅】&#10;一人当たり面積">
          <a:extLst>
            <a:ext uri="{FF2B5EF4-FFF2-40B4-BE49-F238E27FC236}">
              <a16:creationId xmlns:a16="http://schemas.microsoft.com/office/drawing/2014/main" id="{7761BEFA-D237-4462-835C-0B59D319946A}"/>
            </a:ext>
          </a:extLst>
        </xdr:cNvPr>
        <xdr:cNvSpPr txBox="1"/>
      </xdr:nvSpPr>
      <xdr:spPr>
        <a:xfrm>
          <a:off x="8458277" y="1401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77740</xdr:rowOff>
    </xdr:from>
    <xdr:ext cx="469744" cy="259045"/>
    <xdr:sp macro="" textlink="">
      <xdr:nvSpPr>
        <xdr:cNvPr id="378" name="n_2mainValue【公営住宅】&#10;一人当たり面積">
          <a:extLst>
            <a:ext uri="{FF2B5EF4-FFF2-40B4-BE49-F238E27FC236}">
              <a16:creationId xmlns:a16="http://schemas.microsoft.com/office/drawing/2014/main" id="{ADC7EDB1-3DE9-45AB-87BB-F83937CBE557}"/>
            </a:ext>
          </a:extLst>
        </xdr:cNvPr>
        <xdr:cNvSpPr txBox="1"/>
      </xdr:nvSpPr>
      <xdr:spPr>
        <a:xfrm>
          <a:off x="7677227" y="1401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77740</xdr:rowOff>
    </xdr:from>
    <xdr:ext cx="469744" cy="259045"/>
    <xdr:sp macro="" textlink="">
      <xdr:nvSpPr>
        <xdr:cNvPr id="379" name="n_3mainValue【公営住宅】&#10;一人当たり面積">
          <a:extLst>
            <a:ext uri="{FF2B5EF4-FFF2-40B4-BE49-F238E27FC236}">
              <a16:creationId xmlns:a16="http://schemas.microsoft.com/office/drawing/2014/main" id="{B7480EE6-B764-4453-9531-ACF32FB92FF2}"/>
            </a:ext>
          </a:extLst>
        </xdr:cNvPr>
        <xdr:cNvSpPr txBox="1"/>
      </xdr:nvSpPr>
      <xdr:spPr>
        <a:xfrm>
          <a:off x="6867602" y="1401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77360</xdr:rowOff>
    </xdr:from>
    <xdr:ext cx="469744" cy="259045"/>
    <xdr:sp macro="" textlink="">
      <xdr:nvSpPr>
        <xdr:cNvPr id="380" name="n_4mainValue【公営住宅】&#10;一人当たり面積">
          <a:extLst>
            <a:ext uri="{FF2B5EF4-FFF2-40B4-BE49-F238E27FC236}">
              <a16:creationId xmlns:a16="http://schemas.microsoft.com/office/drawing/2014/main" id="{7AC5C30D-33A9-42AF-A0FC-1AB5C48CF63B}"/>
            </a:ext>
          </a:extLst>
        </xdr:cNvPr>
        <xdr:cNvSpPr txBox="1"/>
      </xdr:nvSpPr>
      <xdr:spPr>
        <a:xfrm>
          <a:off x="6067502" y="1401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553C218B-69E6-4A5E-B36F-7D61F1CC439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CDB8B47-7FD3-48E3-B642-F954FE44CE4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2A2FA39-58FA-4F69-ADCB-C67765DC2E5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907D369-9AF0-4454-A7CD-CE34A8A71C3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9566EDE-7204-4BDD-9AB4-FCB88929373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B557998-C892-42B6-977D-B6A12C67C01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BC0912C4-A9D5-48AE-8F90-273C5A2C231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3C13F48-3213-4483-AFA5-3E110DCAAEAF}"/>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89CC2C64-3454-4EF1-A1AD-CBDA8C633C7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A9F515AF-7154-45C9-BAD3-CDAB0C4AE74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C29789F2-7B15-4299-B853-5D155583D62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8A00886-06E5-40DE-97B1-E38ED6FF072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2083A938-4F30-49B2-9AF5-C47E1EA5B53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A5EA654-11B5-440F-8AB8-C6335B8D59E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EDD87C6-7E94-4308-96C7-830323AF46F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6FD5E67E-CEBD-4A08-B986-56A919152A9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5DDDA0CE-3CE7-4497-9641-2CB57F28DC5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3BC1EC8D-70DE-4F3D-8D1C-58298483B21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1E941E1-C0E7-46B2-B473-68947C61274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295F3C3-85DC-4872-AF5F-F770911681A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F97BAB63-7A5E-47F2-AD3E-4DB4E9EED91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AFEDE209-6717-4E5F-BE23-9F3F64E9186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8E28A3A4-7397-4CBA-B17F-7ED2C59128C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AA0B3A2-1369-4253-ACBD-52E0B6907C3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4A6AAEA8-9DB9-408B-9052-52904AFDD8C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CCD7BC9C-6C5B-495E-89C8-DFE27EA3A921}"/>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A63E78C5-A773-4B63-B46B-BD9FA97D81E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2B81E065-F13B-4B83-BA8D-E2F9AA240ED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C82A270-6522-45B2-9814-DAB406B5091B}"/>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A18E137F-9CC5-4F8B-A927-63C53266DFB2}"/>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9458B04D-C3D7-4BAE-A3A1-DD3328531EF5}"/>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7F7E5C7F-86B2-48C1-A150-CB3A31426B7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53A5802F-4B3F-42DE-A50B-D6C8DE521351}"/>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A37C9E5F-D22B-419D-8117-76AA9FB7F94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829CC0ED-5D64-4323-AD3B-139385C29A1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BB518D9-16B9-483C-830A-96B44DD9ECE3}"/>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25871074-A31E-4C72-9F62-A93B55352660}"/>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48C6A47B-D650-486B-A163-52FC2563947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65ACB6D0-930D-4DEE-9639-37EF4146D16B}"/>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9FC1A298-86F5-46EB-A799-9F52D783B9D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45C6AC5E-9D85-415F-AEA2-42AAA9B41E6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27879B8D-8D7B-462A-A2FE-59D2D9103120}"/>
            </a:ext>
          </a:extLst>
        </xdr:cNvPr>
        <xdr:cNvCxnSpPr/>
      </xdr:nvCxnSpPr>
      <xdr:spPr>
        <a:xfrm flipV="1">
          <a:off x="14696439" y="5456918"/>
          <a:ext cx="0" cy="1445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CE12A7EC-77B6-40DD-B704-7BD3CAC13836}"/>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606A22E0-130F-46A0-A80C-1D951A5A0837}"/>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FD573211-99CF-4879-B8A7-4D7C3CC4727C}"/>
            </a:ext>
          </a:extLst>
        </xdr:cNvPr>
        <xdr:cNvSpPr txBox="1"/>
      </xdr:nvSpPr>
      <xdr:spPr>
        <a:xfrm>
          <a:off x="14735175" y="5241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35322981-8C05-43CA-ABF2-B95DA14392DD}"/>
            </a:ext>
          </a:extLst>
        </xdr:cNvPr>
        <xdr:cNvCxnSpPr/>
      </xdr:nvCxnSpPr>
      <xdr:spPr>
        <a:xfrm>
          <a:off x="14611350"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2B5A01B1-19CF-4F75-80E0-9DD7BC721375}"/>
            </a:ext>
          </a:extLst>
        </xdr:cNvPr>
        <xdr:cNvSpPr txBox="1"/>
      </xdr:nvSpPr>
      <xdr:spPr>
        <a:xfrm>
          <a:off x="14735175" y="60392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B56AD9E3-13FF-4DA9-B3A9-4BA3CA38C2C2}"/>
            </a:ext>
          </a:extLst>
        </xdr:cNvPr>
        <xdr:cNvSpPr/>
      </xdr:nvSpPr>
      <xdr:spPr>
        <a:xfrm>
          <a:off x="14649450" y="61751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EF5030AF-732E-4A1A-AB71-07D8FCD2B51E}"/>
            </a:ext>
          </a:extLst>
        </xdr:cNvPr>
        <xdr:cNvSpPr/>
      </xdr:nvSpPr>
      <xdr:spPr>
        <a:xfrm>
          <a:off x="13887450" y="616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DFA8D5B4-9AB4-4F38-A82F-D10B6636F2B1}"/>
            </a:ext>
          </a:extLst>
        </xdr:cNvPr>
        <xdr:cNvSpPr/>
      </xdr:nvSpPr>
      <xdr:spPr>
        <a:xfrm>
          <a:off x="13096875" y="61632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2C5D69AC-B9FB-4C95-96D3-55F88B86A38B}"/>
            </a:ext>
          </a:extLst>
        </xdr:cNvPr>
        <xdr:cNvSpPr/>
      </xdr:nvSpPr>
      <xdr:spPr>
        <a:xfrm>
          <a:off x="12296775" y="6133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98F65946-BF63-42B3-91E4-144C3ED80D72}"/>
            </a:ext>
          </a:extLst>
        </xdr:cNvPr>
        <xdr:cNvSpPr/>
      </xdr:nvSpPr>
      <xdr:spPr>
        <a:xfrm>
          <a:off x="11487150" y="612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E1EC111-9E64-445F-A2E2-F9EE6CC18C2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5FF84C4-2B28-45CE-B157-8C8310F6D59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7D20ED2-C544-4BAA-966C-E43B79A99EA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6F7F608-E3BA-486A-9D59-663562D93B9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2C6EAC8-69AE-43D9-BCFF-838AAE45DAF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33565</xdr:rowOff>
    </xdr:from>
    <xdr:to>
      <xdr:col>85</xdr:col>
      <xdr:colOff>177800</xdr:colOff>
      <xdr:row>38</xdr:row>
      <xdr:rowOff>135165</xdr:rowOff>
    </xdr:to>
    <xdr:sp macro="" textlink="">
      <xdr:nvSpPr>
        <xdr:cNvPr id="438" name="楕円 437">
          <a:extLst>
            <a:ext uri="{FF2B5EF4-FFF2-40B4-BE49-F238E27FC236}">
              <a16:creationId xmlns:a16="http://schemas.microsoft.com/office/drawing/2014/main" id="{268C874C-788B-4907-B9F2-CE540F663CE1}"/>
            </a:ext>
          </a:extLst>
        </xdr:cNvPr>
        <xdr:cNvSpPr/>
      </xdr:nvSpPr>
      <xdr:spPr>
        <a:xfrm>
          <a:off x="14649450" y="6193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11992</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D9FBF4D7-824C-4DB2-AD57-76C3105FB062}"/>
            </a:ext>
          </a:extLst>
        </xdr:cNvPr>
        <xdr:cNvSpPr txBox="1"/>
      </xdr:nvSpPr>
      <xdr:spPr>
        <a:xfrm>
          <a:off x="14735175" y="6171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156028</xdr:rowOff>
    </xdr:from>
    <xdr:to>
      <xdr:col>81</xdr:col>
      <xdr:colOff>101600</xdr:colOff>
      <xdr:row>39</xdr:row>
      <xdr:rowOff>86178</xdr:rowOff>
    </xdr:to>
    <xdr:sp macro="" textlink="">
      <xdr:nvSpPr>
        <xdr:cNvPr id="440" name="楕円 439">
          <a:extLst>
            <a:ext uri="{FF2B5EF4-FFF2-40B4-BE49-F238E27FC236}">
              <a16:creationId xmlns:a16="http://schemas.microsoft.com/office/drawing/2014/main" id="{1DB5466B-9C42-48F7-8FF9-91B2117B81E9}"/>
            </a:ext>
          </a:extLst>
        </xdr:cNvPr>
        <xdr:cNvSpPr/>
      </xdr:nvSpPr>
      <xdr:spPr>
        <a:xfrm>
          <a:off x="13887450" y="632187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84365</xdr:rowOff>
    </xdr:from>
    <xdr:to>
      <xdr:col>85</xdr:col>
      <xdr:colOff>127000</xdr:colOff>
      <xdr:row>39</xdr:row>
      <xdr:rowOff>35378</xdr:rowOff>
    </xdr:to>
    <xdr:cxnSp macro="">
      <xdr:nvCxnSpPr>
        <xdr:cNvPr id="441" name="直線コネクタ 440">
          <a:extLst>
            <a:ext uri="{FF2B5EF4-FFF2-40B4-BE49-F238E27FC236}">
              <a16:creationId xmlns:a16="http://schemas.microsoft.com/office/drawing/2014/main" id="{D6AED3AE-7C47-424B-9394-C6B7F544F4DE}"/>
            </a:ext>
          </a:extLst>
        </xdr:cNvPr>
        <xdr:cNvCxnSpPr/>
      </xdr:nvCxnSpPr>
      <xdr:spPr>
        <a:xfrm flipV="1">
          <a:off x="13935075" y="6250215"/>
          <a:ext cx="762000" cy="10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41728</xdr:rowOff>
    </xdr:from>
    <xdr:to>
      <xdr:col>76</xdr:col>
      <xdr:colOff>165100</xdr:colOff>
      <xdr:row>39</xdr:row>
      <xdr:rowOff>143328</xdr:rowOff>
    </xdr:to>
    <xdr:sp macro="" textlink="">
      <xdr:nvSpPr>
        <xdr:cNvPr id="442" name="楕円 441">
          <a:extLst>
            <a:ext uri="{FF2B5EF4-FFF2-40B4-BE49-F238E27FC236}">
              <a16:creationId xmlns:a16="http://schemas.microsoft.com/office/drawing/2014/main" id="{FC2FA7E6-E312-4612-AD63-2AEABBFDA197}"/>
            </a:ext>
          </a:extLst>
        </xdr:cNvPr>
        <xdr:cNvSpPr/>
      </xdr:nvSpPr>
      <xdr:spPr>
        <a:xfrm>
          <a:off x="13096875" y="63695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35378</xdr:rowOff>
    </xdr:from>
    <xdr:to>
      <xdr:col>81</xdr:col>
      <xdr:colOff>50800</xdr:colOff>
      <xdr:row>39</xdr:row>
      <xdr:rowOff>92528</xdr:rowOff>
    </xdr:to>
    <xdr:cxnSp macro="">
      <xdr:nvCxnSpPr>
        <xdr:cNvPr id="443" name="直線コネクタ 442">
          <a:extLst>
            <a:ext uri="{FF2B5EF4-FFF2-40B4-BE49-F238E27FC236}">
              <a16:creationId xmlns:a16="http://schemas.microsoft.com/office/drawing/2014/main" id="{21ECC550-2C28-4DFD-8859-C31503F4B1BC}"/>
            </a:ext>
          </a:extLst>
        </xdr:cNvPr>
        <xdr:cNvCxnSpPr/>
      </xdr:nvCxnSpPr>
      <xdr:spPr>
        <a:xfrm flipV="1">
          <a:off x="13144500" y="6359978"/>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10704</xdr:rowOff>
    </xdr:from>
    <xdr:to>
      <xdr:col>72</xdr:col>
      <xdr:colOff>38100</xdr:colOff>
      <xdr:row>39</xdr:row>
      <xdr:rowOff>112304</xdr:rowOff>
    </xdr:to>
    <xdr:sp macro="" textlink="">
      <xdr:nvSpPr>
        <xdr:cNvPr id="444" name="楕円 443">
          <a:extLst>
            <a:ext uri="{FF2B5EF4-FFF2-40B4-BE49-F238E27FC236}">
              <a16:creationId xmlns:a16="http://schemas.microsoft.com/office/drawing/2014/main" id="{21C60FAD-9049-4910-A47C-DFB8CC23CF36}"/>
            </a:ext>
          </a:extLst>
        </xdr:cNvPr>
        <xdr:cNvSpPr/>
      </xdr:nvSpPr>
      <xdr:spPr>
        <a:xfrm>
          <a:off x="12296775" y="63321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61504</xdr:rowOff>
    </xdr:from>
    <xdr:to>
      <xdr:col>76</xdr:col>
      <xdr:colOff>114300</xdr:colOff>
      <xdr:row>39</xdr:row>
      <xdr:rowOff>92528</xdr:rowOff>
    </xdr:to>
    <xdr:cxnSp macro="">
      <xdr:nvCxnSpPr>
        <xdr:cNvPr id="445" name="直線コネクタ 444">
          <a:extLst>
            <a:ext uri="{FF2B5EF4-FFF2-40B4-BE49-F238E27FC236}">
              <a16:creationId xmlns:a16="http://schemas.microsoft.com/office/drawing/2014/main" id="{64B40F5B-BEB6-4376-9910-83F044E35D41}"/>
            </a:ext>
          </a:extLst>
        </xdr:cNvPr>
        <xdr:cNvCxnSpPr/>
      </xdr:nvCxnSpPr>
      <xdr:spPr>
        <a:xfrm>
          <a:off x="12344400" y="6389279"/>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146231</xdr:rowOff>
    </xdr:from>
    <xdr:to>
      <xdr:col>67</xdr:col>
      <xdr:colOff>101600</xdr:colOff>
      <xdr:row>39</xdr:row>
      <xdr:rowOff>76381</xdr:rowOff>
    </xdr:to>
    <xdr:sp macro="" textlink="">
      <xdr:nvSpPr>
        <xdr:cNvPr id="446" name="楕円 445">
          <a:extLst>
            <a:ext uri="{FF2B5EF4-FFF2-40B4-BE49-F238E27FC236}">
              <a16:creationId xmlns:a16="http://schemas.microsoft.com/office/drawing/2014/main" id="{93400CF7-00C7-4934-BF7A-7023480CFA79}"/>
            </a:ext>
          </a:extLst>
        </xdr:cNvPr>
        <xdr:cNvSpPr/>
      </xdr:nvSpPr>
      <xdr:spPr>
        <a:xfrm>
          <a:off x="11487150" y="63057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25581</xdr:rowOff>
    </xdr:from>
    <xdr:to>
      <xdr:col>71</xdr:col>
      <xdr:colOff>177800</xdr:colOff>
      <xdr:row>39</xdr:row>
      <xdr:rowOff>61504</xdr:rowOff>
    </xdr:to>
    <xdr:cxnSp macro="">
      <xdr:nvCxnSpPr>
        <xdr:cNvPr id="447" name="直線コネクタ 446">
          <a:extLst>
            <a:ext uri="{FF2B5EF4-FFF2-40B4-BE49-F238E27FC236}">
              <a16:creationId xmlns:a16="http://schemas.microsoft.com/office/drawing/2014/main" id="{B305C5A1-CCD8-4F13-BB8C-BD38EE52DFAD}"/>
            </a:ext>
          </a:extLst>
        </xdr:cNvPr>
        <xdr:cNvCxnSpPr/>
      </xdr:nvCxnSpPr>
      <xdr:spPr>
        <a:xfrm>
          <a:off x="11534775" y="6353356"/>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DC22A1EA-5DE3-4D72-A0E3-14E69924A483}"/>
            </a:ext>
          </a:extLst>
        </xdr:cNvPr>
        <xdr:cNvSpPr txBox="1"/>
      </xdr:nvSpPr>
      <xdr:spPr>
        <a:xfrm>
          <a:off x="1374521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89055131-1D1B-4768-8C28-8F332ACE9DB0}"/>
            </a:ext>
          </a:extLst>
        </xdr:cNvPr>
        <xdr:cNvSpPr txBox="1"/>
      </xdr:nvSpPr>
      <xdr:spPr>
        <a:xfrm>
          <a:off x="12964169" y="594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61997CC4-FADF-4DF9-934D-5DBD088AF0B8}"/>
            </a:ext>
          </a:extLst>
        </xdr:cNvPr>
        <xdr:cNvSpPr txBox="1"/>
      </xdr:nvSpPr>
      <xdr:spPr>
        <a:xfrm>
          <a:off x="121640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BB22EE21-9644-4F2E-A1DB-164B34867BFC}"/>
            </a:ext>
          </a:extLst>
        </xdr:cNvPr>
        <xdr:cNvSpPr txBox="1"/>
      </xdr:nvSpPr>
      <xdr:spPr>
        <a:xfrm>
          <a:off x="11354444" y="591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77305</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6906A655-69F3-46FA-8E2B-1D7E6CE716F8}"/>
            </a:ext>
          </a:extLst>
        </xdr:cNvPr>
        <xdr:cNvSpPr txBox="1"/>
      </xdr:nvSpPr>
      <xdr:spPr>
        <a:xfrm>
          <a:off x="13745219" y="640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134455</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A849470E-C919-40FE-9B03-4E9C0D64208E}"/>
            </a:ext>
          </a:extLst>
        </xdr:cNvPr>
        <xdr:cNvSpPr txBox="1"/>
      </xdr:nvSpPr>
      <xdr:spPr>
        <a:xfrm>
          <a:off x="12964169" y="645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103431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C1F4C30-4ED2-4B0B-8478-7386ECEBA135}"/>
            </a:ext>
          </a:extLst>
        </xdr:cNvPr>
        <xdr:cNvSpPr txBox="1"/>
      </xdr:nvSpPr>
      <xdr:spPr>
        <a:xfrm>
          <a:off x="12164069" y="64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67508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A5A7492-347D-4E72-BE16-9DACAC45B5A1}"/>
            </a:ext>
          </a:extLst>
        </xdr:cNvPr>
        <xdr:cNvSpPr txBox="1"/>
      </xdr:nvSpPr>
      <xdr:spPr>
        <a:xfrm>
          <a:off x="11354444" y="638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8C3DABA0-AF23-4B18-BC93-3BB73285FF4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5AE3858-9906-412B-9D3F-0409C51ECAD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11D634D-FAE2-4D8D-B6E5-D40D64F379A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7240DD2F-9141-41EF-A79C-0BC4CC407F3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8B0CFC36-15EC-4BE0-AE0B-32FC5DC930E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4360BE06-44A6-4024-97A4-944A082DA55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F5318135-E5BF-49A5-A981-D4342E1B532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98E1C86C-DCBE-4794-A97C-0C0F6B498EC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BC99E04B-7857-4EBD-BF1D-AC7543112EE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44CE203F-59C8-4739-A254-4ADF4E05AA9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CAD24D6-73A7-4EF9-951F-E0391C99AA4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2B10F10-D99C-4633-9B0C-2DDE42333BA0}"/>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ADCB25E7-44B8-41B1-9B7C-0FCB040EA17A}"/>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3B63208A-BEC7-4CD3-B549-2ECB2C278AA7}"/>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E2B1DEB3-A67F-4197-BF37-312549C7A994}"/>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A0130F36-CA79-4299-89D1-69BE7CA7072F}"/>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19C1036-2BE0-4C7D-9237-5E052A4C1537}"/>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E5E005EE-8066-43AC-A3E9-F1DEBC4A48CA}"/>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3BFEB023-9928-49E9-B3C6-D1B9A446700B}"/>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B34D6DA4-A309-4362-9F03-C6655E616F88}"/>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B4BA6284-82D4-42EC-86F7-403C3010748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5EED3C22-15D0-4216-A2CC-6D83F9D299DA}"/>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6603CA1E-CD0B-43CD-B63B-175B028E0A3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83E79E83-3C79-4CDB-9A6B-2B9C8069110B}"/>
            </a:ext>
          </a:extLst>
        </xdr:cNvPr>
        <xdr:cNvCxnSpPr/>
      </xdr:nvCxnSpPr>
      <xdr:spPr>
        <a:xfrm flipV="1">
          <a:off x="19954239" y="5639435"/>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2C0082B2-76F1-4264-B190-22D5523BF4A3}"/>
            </a:ext>
          </a:extLst>
        </xdr:cNvPr>
        <xdr:cNvSpPr txBox="1"/>
      </xdr:nvSpPr>
      <xdr:spPr>
        <a:xfrm>
          <a:off x="19992975"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F8141A86-70B2-4727-9555-0B05BC43BB30}"/>
            </a:ext>
          </a:extLst>
        </xdr:cNvPr>
        <xdr:cNvCxnSpPr/>
      </xdr:nvCxnSpPr>
      <xdr:spPr>
        <a:xfrm>
          <a:off x="19878675"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BBD3A8E6-0305-42E1-8646-1168115110BC}"/>
            </a:ext>
          </a:extLst>
        </xdr:cNvPr>
        <xdr:cNvSpPr txBox="1"/>
      </xdr:nvSpPr>
      <xdr:spPr>
        <a:xfrm>
          <a:off x="19992975" y="542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E449AFAF-A648-455B-83B1-B97286998966}"/>
            </a:ext>
          </a:extLst>
        </xdr:cNvPr>
        <xdr:cNvCxnSpPr/>
      </xdr:nvCxnSpPr>
      <xdr:spPr>
        <a:xfrm>
          <a:off x="19878675" y="5639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25976B89-2DFD-4EAA-A074-C2F96DDB6019}"/>
            </a:ext>
          </a:extLst>
        </xdr:cNvPr>
        <xdr:cNvSpPr txBox="1"/>
      </xdr:nvSpPr>
      <xdr:spPr>
        <a:xfrm>
          <a:off x="19992975" y="6315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33C98143-291D-432D-BE18-41837BA5CEE4}"/>
            </a:ext>
          </a:extLst>
        </xdr:cNvPr>
        <xdr:cNvSpPr/>
      </xdr:nvSpPr>
      <xdr:spPr>
        <a:xfrm>
          <a:off x="19897725" y="6454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33766AEE-1A1E-4D77-BA9F-E2C24ACB0F33}"/>
            </a:ext>
          </a:extLst>
        </xdr:cNvPr>
        <xdr:cNvSpPr/>
      </xdr:nvSpPr>
      <xdr:spPr>
        <a:xfrm>
          <a:off x="19154775" y="6447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7F93B22A-AEE9-41BB-B35F-D594EB56B6A1}"/>
            </a:ext>
          </a:extLst>
        </xdr:cNvPr>
        <xdr:cNvSpPr/>
      </xdr:nvSpPr>
      <xdr:spPr>
        <a:xfrm>
          <a:off x="18345150" y="6447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CD0A1B40-FFE3-48B3-8DB0-4AB9A74A7139}"/>
            </a:ext>
          </a:extLst>
        </xdr:cNvPr>
        <xdr:cNvSpPr/>
      </xdr:nvSpPr>
      <xdr:spPr>
        <a:xfrm>
          <a:off x="17554575" y="6449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20C15316-9D82-4D08-B7CD-D1F3EF981E10}"/>
            </a:ext>
          </a:extLst>
        </xdr:cNvPr>
        <xdr:cNvSpPr/>
      </xdr:nvSpPr>
      <xdr:spPr>
        <a:xfrm>
          <a:off x="16754475" y="6466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65CEB88-B058-4054-95E1-91BC7585FEE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70811EE-91F5-4902-9E02-904029C5982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51A902D-B96F-43E4-89E2-E4B11491208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4907CFE-1AF1-46BA-9B5F-966E01BAC18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83E095F-F200-4ECC-BD39-02E2FE9AAB5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73025</xdr:rowOff>
    </xdr:from>
    <xdr:to>
      <xdr:col>116</xdr:col>
      <xdr:colOff>114300</xdr:colOff>
      <xdr:row>42</xdr:row>
      <xdr:rowOff>3175</xdr:rowOff>
    </xdr:to>
    <xdr:sp macro="" textlink="">
      <xdr:nvSpPr>
        <xdr:cNvPr id="495" name="楕円 494">
          <a:extLst>
            <a:ext uri="{FF2B5EF4-FFF2-40B4-BE49-F238E27FC236}">
              <a16:creationId xmlns:a16="http://schemas.microsoft.com/office/drawing/2014/main" id="{B22A74BE-D93D-43DB-A7AB-84C1031DEEC4}"/>
            </a:ext>
          </a:extLst>
        </xdr:cNvPr>
        <xdr:cNvSpPr/>
      </xdr:nvSpPr>
      <xdr:spPr>
        <a:xfrm>
          <a:off x="19897725" y="6721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159402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560F796D-E83D-4B28-8C83-70C3B7793733}"/>
            </a:ext>
          </a:extLst>
        </xdr:cNvPr>
        <xdr:cNvSpPr txBox="1"/>
      </xdr:nvSpPr>
      <xdr:spPr>
        <a:xfrm>
          <a:off x="19992975" y="664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73025</xdr:rowOff>
    </xdr:from>
    <xdr:to>
      <xdr:col>112</xdr:col>
      <xdr:colOff>38100</xdr:colOff>
      <xdr:row>42</xdr:row>
      <xdr:rowOff>3175</xdr:rowOff>
    </xdr:to>
    <xdr:sp macro="" textlink="">
      <xdr:nvSpPr>
        <xdr:cNvPr id="497" name="楕円 496">
          <a:extLst>
            <a:ext uri="{FF2B5EF4-FFF2-40B4-BE49-F238E27FC236}">
              <a16:creationId xmlns:a16="http://schemas.microsoft.com/office/drawing/2014/main" id="{BDFF509D-2FDC-4CC1-A8BE-2CDD8ABBC3B6}"/>
            </a:ext>
          </a:extLst>
        </xdr:cNvPr>
        <xdr:cNvSpPr/>
      </xdr:nvSpPr>
      <xdr:spPr>
        <a:xfrm>
          <a:off x="19154775" y="6721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123825</xdr:rowOff>
    </xdr:from>
    <xdr:to>
      <xdr:col>116</xdr:col>
      <xdr:colOff>63500</xdr:colOff>
      <xdr:row>41</xdr:row>
      <xdr:rowOff>123825</xdr:rowOff>
    </xdr:to>
    <xdr:cxnSp macro="">
      <xdr:nvCxnSpPr>
        <xdr:cNvPr id="498" name="直線コネクタ 497">
          <a:extLst>
            <a:ext uri="{FF2B5EF4-FFF2-40B4-BE49-F238E27FC236}">
              <a16:creationId xmlns:a16="http://schemas.microsoft.com/office/drawing/2014/main" id="{59E05772-6FA6-4BB1-85BE-E3C9129B91C6}"/>
            </a:ext>
          </a:extLst>
        </xdr:cNvPr>
        <xdr:cNvCxnSpPr/>
      </xdr:nvCxnSpPr>
      <xdr:spPr>
        <a:xfrm>
          <a:off x="19202400" y="67691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73025</xdr:rowOff>
    </xdr:from>
    <xdr:to>
      <xdr:col>107</xdr:col>
      <xdr:colOff>101600</xdr:colOff>
      <xdr:row>42</xdr:row>
      <xdr:rowOff>3175</xdr:rowOff>
    </xdr:to>
    <xdr:sp macro="" textlink="">
      <xdr:nvSpPr>
        <xdr:cNvPr id="499" name="楕円 498">
          <a:extLst>
            <a:ext uri="{FF2B5EF4-FFF2-40B4-BE49-F238E27FC236}">
              <a16:creationId xmlns:a16="http://schemas.microsoft.com/office/drawing/2014/main" id="{2D3EBE43-B501-4DE5-9F1C-9EFCD88BE32F}"/>
            </a:ext>
          </a:extLst>
        </xdr:cNvPr>
        <xdr:cNvSpPr/>
      </xdr:nvSpPr>
      <xdr:spPr>
        <a:xfrm>
          <a:off x="18345150" y="6721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123825</xdr:rowOff>
    </xdr:from>
    <xdr:to>
      <xdr:col>111</xdr:col>
      <xdr:colOff>177800</xdr:colOff>
      <xdr:row>41</xdr:row>
      <xdr:rowOff>123825</xdr:rowOff>
    </xdr:to>
    <xdr:cxnSp macro="">
      <xdr:nvCxnSpPr>
        <xdr:cNvPr id="500" name="直線コネクタ 499">
          <a:extLst>
            <a:ext uri="{FF2B5EF4-FFF2-40B4-BE49-F238E27FC236}">
              <a16:creationId xmlns:a16="http://schemas.microsoft.com/office/drawing/2014/main" id="{25802BCB-FEDE-4B1D-938C-4F340391A0BA}"/>
            </a:ext>
          </a:extLst>
        </xdr:cNvPr>
        <xdr:cNvCxnSpPr/>
      </xdr:nvCxnSpPr>
      <xdr:spPr>
        <a:xfrm>
          <a:off x="18392775" y="67691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73025</xdr:rowOff>
    </xdr:from>
    <xdr:to>
      <xdr:col>102</xdr:col>
      <xdr:colOff>165100</xdr:colOff>
      <xdr:row>42</xdr:row>
      <xdr:rowOff>3175</xdr:rowOff>
    </xdr:to>
    <xdr:sp macro="" textlink="">
      <xdr:nvSpPr>
        <xdr:cNvPr id="501" name="楕円 500">
          <a:extLst>
            <a:ext uri="{FF2B5EF4-FFF2-40B4-BE49-F238E27FC236}">
              <a16:creationId xmlns:a16="http://schemas.microsoft.com/office/drawing/2014/main" id="{1D5C4577-B097-46B1-B740-9B19A4C740A9}"/>
            </a:ext>
          </a:extLst>
        </xdr:cNvPr>
        <xdr:cNvSpPr/>
      </xdr:nvSpPr>
      <xdr:spPr>
        <a:xfrm>
          <a:off x="17554575" y="6721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123825</xdr:rowOff>
    </xdr:from>
    <xdr:to>
      <xdr:col>107</xdr:col>
      <xdr:colOff>50800</xdr:colOff>
      <xdr:row>41</xdr:row>
      <xdr:rowOff>123825</xdr:rowOff>
    </xdr:to>
    <xdr:cxnSp macro="">
      <xdr:nvCxnSpPr>
        <xdr:cNvPr id="502" name="直線コネクタ 501">
          <a:extLst>
            <a:ext uri="{FF2B5EF4-FFF2-40B4-BE49-F238E27FC236}">
              <a16:creationId xmlns:a16="http://schemas.microsoft.com/office/drawing/2014/main" id="{9545C1E0-5D43-42FB-9371-F7B8A5A7B419}"/>
            </a:ext>
          </a:extLst>
        </xdr:cNvPr>
        <xdr:cNvCxnSpPr/>
      </xdr:nvCxnSpPr>
      <xdr:spPr>
        <a:xfrm>
          <a:off x="17602200" y="67691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73025</xdr:rowOff>
    </xdr:from>
    <xdr:to>
      <xdr:col>98</xdr:col>
      <xdr:colOff>38100</xdr:colOff>
      <xdr:row>42</xdr:row>
      <xdr:rowOff>3175</xdr:rowOff>
    </xdr:to>
    <xdr:sp macro="" textlink="">
      <xdr:nvSpPr>
        <xdr:cNvPr id="503" name="楕円 502">
          <a:extLst>
            <a:ext uri="{FF2B5EF4-FFF2-40B4-BE49-F238E27FC236}">
              <a16:creationId xmlns:a16="http://schemas.microsoft.com/office/drawing/2014/main" id="{8012FF0A-2F90-4365-A779-A91BEB6D6D17}"/>
            </a:ext>
          </a:extLst>
        </xdr:cNvPr>
        <xdr:cNvSpPr/>
      </xdr:nvSpPr>
      <xdr:spPr>
        <a:xfrm>
          <a:off x="16754475" y="6721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123825</xdr:rowOff>
    </xdr:from>
    <xdr:to>
      <xdr:col>102</xdr:col>
      <xdr:colOff>114300</xdr:colOff>
      <xdr:row>41</xdr:row>
      <xdr:rowOff>123825</xdr:rowOff>
    </xdr:to>
    <xdr:cxnSp macro="">
      <xdr:nvCxnSpPr>
        <xdr:cNvPr id="504" name="直線コネクタ 503">
          <a:extLst>
            <a:ext uri="{FF2B5EF4-FFF2-40B4-BE49-F238E27FC236}">
              <a16:creationId xmlns:a16="http://schemas.microsoft.com/office/drawing/2014/main" id="{BD41E8D0-7C8D-44A7-A6FF-1D6D2E8E71D3}"/>
            </a:ext>
          </a:extLst>
        </xdr:cNvPr>
        <xdr:cNvCxnSpPr/>
      </xdr:nvCxnSpPr>
      <xdr:spPr>
        <a:xfrm>
          <a:off x="16802100" y="6769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25FC9F79-0892-48D3-AC10-00EA40A3B37C}"/>
            </a:ext>
          </a:extLst>
        </xdr:cNvPr>
        <xdr:cNvSpPr txBox="1"/>
      </xdr:nvSpPr>
      <xdr:spPr>
        <a:xfrm>
          <a:off x="18983402"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7B633B6E-E1CA-4399-9DED-002CE6343E75}"/>
            </a:ext>
          </a:extLst>
        </xdr:cNvPr>
        <xdr:cNvSpPr txBox="1"/>
      </xdr:nvSpPr>
      <xdr:spPr>
        <a:xfrm>
          <a:off x="18183302"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8348CD3E-DD4A-4D9A-B751-195266645E1B}"/>
            </a:ext>
          </a:extLst>
        </xdr:cNvPr>
        <xdr:cNvSpPr txBox="1"/>
      </xdr:nvSpPr>
      <xdr:spPr>
        <a:xfrm>
          <a:off x="1738320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FD3F85F1-ADCD-4101-A6DA-518C3738D71C}"/>
            </a:ext>
          </a:extLst>
        </xdr:cNvPr>
        <xdr:cNvSpPr txBox="1"/>
      </xdr:nvSpPr>
      <xdr:spPr>
        <a:xfrm>
          <a:off x="165926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165752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AD730824-605E-4700-A06B-45E5DFCBD9DE}"/>
            </a:ext>
          </a:extLst>
        </xdr:cNvPr>
        <xdr:cNvSpPr txBox="1"/>
      </xdr:nvSpPr>
      <xdr:spPr>
        <a:xfrm>
          <a:off x="18983402"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165752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79C40E46-0967-4796-B421-50FBD943A11B}"/>
            </a:ext>
          </a:extLst>
        </xdr:cNvPr>
        <xdr:cNvSpPr txBox="1"/>
      </xdr:nvSpPr>
      <xdr:spPr>
        <a:xfrm>
          <a:off x="18183302"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165752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339F588D-C9CA-447A-8785-58539C54EDDD}"/>
            </a:ext>
          </a:extLst>
        </xdr:cNvPr>
        <xdr:cNvSpPr txBox="1"/>
      </xdr:nvSpPr>
      <xdr:spPr>
        <a:xfrm>
          <a:off x="17383202"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165752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B2DB95A4-6EE2-4953-A345-456F813F297D}"/>
            </a:ext>
          </a:extLst>
        </xdr:cNvPr>
        <xdr:cNvSpPr txBox="1"/>
      </xdr:nvSpPr>
      <xdr:spPr>
        <a:xfrm>
          <a:off x="165926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51520259-1E35-435F-B91E-37CB0402DBB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18ECCB4E-00FC-4D27-ABAD-CD33C7B3AD2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4FEE7A5A-6AD9-4311-AF56-9D6243161DC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37B6F7C8-8219-434B-AE5E-5C75AA526FE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2B7532F4-11A5-4860-9D86-1529A733FA4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E2568BFF-6802-4B40-9014-A659FFCD75C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BC2390BB-C16F-42BF-804C-25C17A42D73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7DC69E00-FCBD-4219-9DAF-E934DBE58C6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466EF1D-D6B9-479D-A69B-B087A301D5D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D76DAB99-CB52-49C1-B37D-39273BB9418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8957C1E8-44BC-4B8E-AE56-1567FBCE2A2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97E40825-3B3D-4E09-9ADE-B3C0EB1B46C8}"/>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6E55FB07-844D-45F6-80DF-D840C576EE70}"/>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3578FC85-1205-45D0-9AC3-9A81F763BE7A}"/>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68855C28-EFEE-4CF5-9ABA-8E9EEDDC3C07}"/>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8CFDC42E-C791-44BB-B4D7-EA7F3B067622}"/>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F82EF36B-156D-4B8E-9A83-2BBE1B796974}"/>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1FCBCF10-3F91-4D65-9351-32078481350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C2034E10-FEC3-4E7B-BE2D-CAFA6CC3E5DA}"/>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DA4B4D56-D179-4790-B7B7-50F4EF9ED75A}"/>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C5B84653-2B94-4C87-88B4-B9412017967C}"/>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FE3C8CD9-19FF-42D8-A9D7-CD4E6A75CD7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3CE91AFB-2CE0-47BC-AC4E-3CCF8FE3F14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4E1A82FA-E200-4D36-974B-E427A629D40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499B44B3-EA97-41F1-881C-737D16A79307}"/>
            </a:ext>
          </a:extLst>
        </xdr:cNvPr>
        <xdr:cNvCxnSpPr/>
      </xdr:nvCxnSpPr>
      <xdr:spPr>
        <a:xfrm flipV="1">
          <a:off x="14696439" y="9217025"/>
          <a:ext cx="0" cy="100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F4CCD23F-2318-4790-AF64-E709BE9C1494}"/>
            </a:ext>
          </a:extLst>
        </xdr:cNvPr>
        <xdr:cNvSpPr txBox="1"/>
      </xdr:nvSpPr>
      <xdr:spPr>
        <a:xfrm>
          <a:off x="14735175"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BE8BB06-AB54-4789-9D6F-7ECF49BBFA0B}"/>
            </a:ext>
          </a:extLst>
        </xdr:cNvPr>
        <xdr:cNvCxnSpPr/>
      </xdr:nvCxnSpPr>
      <xdr:spPr>
        <a:xfrm>
          <a:off x="14611350" y="10217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9CC469A6-5626-45D8-8CD5-D18C616B47E5}"/>
            </a:ext>
          </a:extLst>
        </xdr:cNvPr>
        <xdr:cNvSpPr txBox="1"/>
      </xdr:nvSpPr>
      <xdr:spPr>
        <a:xfrm>
          <a:off x="14735175"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217BE49F-905A-49A6-AB14-91B85D0061BF}"/>
            </a:ext>
          </a:extLst>
        </xdr:cNvPr>
        <xdr:cNvCxnSpPr/>
      </xdr:nvCxnSpPr>
      <xdr:spPr>
        <a:xfrm>
          <a:off x="14611350" y="92170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4527EC1-6BCD-4EB9-BB54-3CECE726FA8E}"/>
            </a:ext>
          </a:extLst>
        </xdr:cNvPr>
        <xdr:cNvSpPr txBox="1"/>
      </xdr:nvSpPr>
      <xdr:spPr>
        <a:xfrm>
          <a:off x="14735175" y="9775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27A6BF12-FFDB-42C7-9155-50955B57EC62}"/>
            </a:ext>
          </a:extLst>
        </xdr:cNvPr>
        <xdr:cNvSpPr/>
      </xdr:nvSpPr>
      <xdr:spPr>
        <a:xfrm>
          <a:off x="14649450" y="9799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85CB1424-8C6D-47CE-BCF9-B99DEC208CF2}"/>
            </a:ext>
          </a:extLst>
        </xdr:cNvPr>
        <xdr:cNvSpPr/>
      </xdr:nvSpPr>
      <xdr:spPr>
        <a:xfrm>
          <a:off x="13887450" y="9791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CB856B6E-5054-48CC-9387-EF16007C5FBE}"/>
            </a:ext>
          </a:extLst>
        </xdr:cNvPr>
        <xdr:cNvSpPr/>
      </xdr:nvSpPr>
      <xdr:spPr>
        <a:xfrm>
          <a:off x="13096875" y="9779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6050853F-22A3-4B54-B56A-4326E70EED61}"/>
            </a:ext>
          </a:extLst>
        </xdr:cNvPr>
        <xdr:cNvSpPr/>
      </xdr:nvSpPr>
      <xdr:spPr>
        <a:xfrm>
          <a:off x="122967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F823F0FF-15AE-4E7A-97AD-4ECDFD756BCD}"/>
            </a:ext>
          </a:extLst>
        </xdr:cNvPr>
        <xdr:cNvSpPr/>
      </xdr:nvSpPr>
      <xdr:spPr>
        <a:xfrm>
          <a:off x="114871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765AEAE-0D0F-4BDE-AFAC-23A9A16C1BB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557B204-C38A-44A9-AED0-64FC2EDE52C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14811C8-40DC-4A1E-B85C-2FEE0CFB1AE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A3CFA589-DD1A-4C9D-A7D1-A86A134C56A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425CF64-F653-4153-8EB8-806446C6FCB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90170</xdr:rowOff>
    </xdr:from>
    <xdr:to>
      <xdr:col>85</xdr:col>
      <xdr:colOff>177800</xdr:colOff>
      <xdr:row>58</xdr:row>
      <xdr:rowOff>20320</xdr:rowOff>
    </xdr:to>
    <xdr:sp macro="" textlink="">
      <xdr:nvSpPr>
        <xdr:cNvPr id="553" name="楕円 552">
          <a:extLst>
            <a:ext uri="{FF2B5EF4-FFF2-40B4-BE49-F238E27FC236}">
              <a16:creationId xmlns:a16="http://schemas.microsoft.com/office/drawing/2014/main" id="{536B82DC-FB43-4D2A-B29A-5BA174FA4AF8}"/>
            </a:ext>
          </a:extLst>
        </xdr:cNvPr>
        <xdr:cNvSpPr/>
      </xdr:nvSpPr>
      <xdr:spPr>
        <a:xfrm>
          <a:off x="14649450" y="93262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113047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F9333A9B-3696-4D42-B3EF-7BD160A80E60}"/>
            </a:ext>
          </a:extLst>
        </xdr:cNvPr>
        <xdr:cNvSpPr txBox="1"/>
      </xdr:nvSpPr>
      <xdr:spPr>
        <a:xfrm>
          <a:off x="14735175" y="919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555" name="楕円 554">
          <a:extLst>
            <a:ext uri="{FF2B5EF4-FFF2-40B4-BE49-F238E27FC236}">
              <a16:creationId xmlns:a16="http://schemas.microsoft.com/office/drawing/2014/main" id="{79E69EF5-82E8-41B9-9976-5D5686E22175}"/>
            </a:ext>
          </a:extLst>
        </xdr:cNvPr>
        <xdr:cNvSpPr/>
      </xdr:nvSpPr>
      <xdr:spPr>
        <a:xfrm>
          <a:off x="13887450" y="9363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140970</xdr:rowOff>
    </xdr:from>
    <xdr:to>
      <xdr:col>85</xdr:col>
      <xdr:colOff>127000</xdr:colOff>
      <xdr:row>58</xdr:row>
      <xdr:rowOff>0</xdr:rowOff>
    </xdr:to>
    <xdr:cxnSp macro="">
      <xdr:nvCxnSpPr>
        <xdr:cNvPr id="556" name="直線コネクタ 555">
          <a:extLst>
            <a:ext uri="{FF2B5EF4-FFF2-40B4-BE49-F238E27FC236}">
              <a16:creationId xmlns:a16="http://schemas.microsoft.com/office/drawing/2014/main" id="{A61F32D5-5BF9-4F90-BD05-0784F05EF0F8}"/>
            </a:ext>
          </a:extLst>
        </xdr:cNvPr>
        <xdr:cNvCxnSpPr/>
      </xdr:nvCxnSpPr>
      <xdr:spPr>
        <a:xfrm flipV="1">
          <a:off x="13935075" y="9383395"/>
          <a:ext cx="762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132080</xdr:rowOff>
    </xdr:from>
    <xdr:to>
      <xdr:col>76</xdr:col>
      <xdr:colOff>165100</xdr:colOff>
      <xdr:row>58</xdr:row>
      <xdr:rowOff>62230</xdr:rowOff>
    </xdr:to>
    <xdr:sp macro="" textlink="">
      <xdr:nvSpPr>
        <xdr:cNvPr id="557" name="楕円 556">
          <a:extLst>
            <a:ext uri="{FF2B5EF4-FFF2-40B4-BE49-F238E27FC236}">
              <a16:creationId xmlns:a16="http://schemas.microsoft.com/office/drawing/2014/main" id="{B0FBD30F-BC2C-481C-A70D-FDB5A0B08145}"/>
            </a:ext>
          </a:extLst>
        </xdr:cNvPr>
        <xdr:cNvSpPr/>
      </xdr:nvSpPr>
      <xdr:spPr>
        <a:xfrm>
          <a:off x="13096875" y="9371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0</xdr:rowOff>
    </xdr:from>
    <xdr:to>
      <xdr:col>81</xdr:col>
      <xdr:colOff>50800</xdr:colOff>
      <xdr:row>58</xdr:row>
      <xdr:rowOff>11430</xdr:rowOff>
    </xdr:to>
    <xdr:cxnSp macro="">
      <xdr:nvCxnSpPr>
        <xdr:cNvPr id="558" name="直線コネクタ 557">
          <a:extLst>
            <a:ext uri="{FF2B5EF4-FFF2-40B4-BE49-F238E27FC236}">
              <a16:creationId xmlns:a16="http://schemas.microsoft.com/office/drawing/2014/main" id="{7F91A8BE-86F1-450F-8966-55EF5F09D84B}"/>
            </a:ext>
          </a:extLst>
        </xdr:cNvPr>
        <xdr:cNvCxnSpPr/>
      </xdr:nvCxnSpPr>
      <xdr:spPr>
        <a:xfrm flipV="1">
          <a:off x="13144500" y="9401175"/>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114935</xdr:rowOff>
    </xdr:from>
    <xdr:to>
      <xdr:col>72</xdr:col>
      <xdr:colOff>38100</xdr:colOff>
      <xdr:row>58</xdr:row>
      <xdr:rowOff>45085</xdr:rowOff>
    </xdr:to>
    <xdr:sp macro="" textlink="">
      <xdr:nvSpPr>
        <xdr:cNvPr id="559" name="楕円 558">
          <a:extLst>
            <a:ext uri="{FF2B5EF4-FFF2-40B4-BE49-F238E27FC236}">
              <a16:creationId xmlns:a16="http://schemas.microsoft.com/office/drawing/2014/main" id="{622001FB-3095-4D03-8B48-58D3D79A7C19}"/>
            </a:ext>
          </a:extLst>
        </xdr:cNvPr>
        <xdr:cNvSpPr/>
      </xdr:nvSpPr>
      <xdr:spPr>
        <a:xfrm>
          <a:off x="12296775" y="9354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165735</xdr:rowOff>
    </xdr:from>
    <xdr:to>
      <xdr:col>76</xdr:col>
      <xdr:colOff>114300</xdr:colOff>
      <xdr:row>58</xdr:row>
      <xdr:rowOff>11430</xdr:rowOff>
    </xdr:to>
    <xdr:cxnSp macro="">
      <xdr:nvCxnSpPr>
        <xdr:cNvPr id="560" name="直線コネクタ 559">
          <a:extLst>
            <a:ext uri="{FF2B5EF4-FFF2-40B4-BE49-F238E27FC236}">
              <a16:creationId xmlns:a16="http://schemas.microsoft.com/office/drawing/2014/main" id="{3534E322-04AE-4EEF-8EE5-228959BD480C}"/>
            </a:ext>
          </a:extLst>
        </xdr:cNvPr>
        <xdr:cNvCxnSpPr/>
      </xdr:nvCxnSpPr>
      <xdr:spPr>
        <a:xfrm>
          <a:off x="12344400" y="940181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93980</xdr:rowOff>
    </xdr:from>
    <xdr:to>
      <xdr:col>67</xdr:col>
      <xdr:colOff>101600</xdr:colOff>
      <xdr:row>58</xdr:row>
      <xdr:rowOff>24130</xdr:rowOff>
    </xdr:to>
    <xdr:sp macro="" textlink="">
      <xdr:nvSpPr>
        <xdr:cNvPr id="561" name="楕円 560">
          <a:extLst>
            <a:ext uri="{FF2B5EF4-FFF2-40B4-BE49-F238E27FC236}">
              <a16:creationId xmlns:a16="http://schemas.microsoft.com/office/drawing/2014/main" id="{5960D922-A1A8-431F-BA02-C80DAF7018A1}"/>
            </a:ext>
          </a:extLst>
        </xdr:cNvPr>
        <xdr:cNvSpPr/>
      </xdr:nvSpPr>
      <xdr:spPr>
        <a:xfrm>
          <a:off x="11487150" y="93332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144780</xdr:rowOff>
    </xdr:from>
    <xdr:to>
      <xdr:col>71</xdr:col>
      <xdr:colOff>177800</xdr:colOff>
      <xdr:row>57</xdr:row>
      <xdr:rowOff>165735</xdr:rowOff>
    </xdr:to>
    <xdr:cxnSp macro="">
      <xdr:nvCxnSpPr>
        <xdr:cNvPr id="562" name="直線コネクタ 561">
          <a:extLst>
            <a:ext uri="{FF2B5EF4-FFF2-40B4-BE49-F238E27FC236}">
              <a16:creationId xmlns:a16="http://schemas.microsoft.com/office/drawing/2014/main" id="{3D7B2708-0FF9-4750-BB42-778DBF6F484C}"/>
            </a:ext>
          </a:extLst>
        </xdr:cNvPr>
        <xdr:cNvCxnSpPr/>
      </xdr:nvCxnSpPr>
      <xdr:spPr>
        <a:xfrm>
          <a:off x="11534775" y="9380855"/>
          <a:ext cx="8096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364E32F6-7651-461D-B53B-2A92BBA9A716}"/>
            </a:ext>
          </a:extLst>
        </xdr:cNvPr>
        <xdr:cNvSpPr txBox="1"/>
      </xdr:nvSpPr>
      <xdr:spPr>
        <a:xfrm>
          <a:off x="1374521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C8F8FA22-991D-4CD3-A9DB-346911231023}"/>
            </a:ext>
          </a:extLst>
        </xdr:cNvPr>
        <xdr:cNvSpPr txBox="1"/>
      </xdr:nvSpPr>
      <xdr:spPr>
        <a:xfrm>
          <a:off x="12964169"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D5141569-74C5-4A5B-A911-E558BF7AC216}"/>
            </a:ext>
          </a:extLst>
        </xdr:cNvPr>
        <xdr:cNvSpPr txBox="1"/>
      </xdr:nvSpPr>
      <xdr:spPr>
        <a:xfrm>
          <a:off x="12164069"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86C918FD-AEA4-4CD2-B02B-69083189905F}"/>
            </a:ext>
          </a:extLst>
        </xdr:cNvPr>
        <xdr:cNvSpPr txBox="1"/>
      </xdr:nvSpPr>
      <xdr:spPr>
        <a:xfrm>
          <a:off x="113544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567" name="n_1mainValue【学校施設】&#10;有形固定資産減価償却率">
          <a:extLst>
            <a:ext uri="{FF2B5EF4-FFF2-40B4-BE49-F238E27FC236}">
              <a16:creationId xmlns:a16="http://schemas.microsoft.com/office/drawing/2014/main" id="{051384D0-9C1A-45B2-8B4A-EB4D938FA174}"/>
            </a:ext>
          </a:extLst>
        </xdr:cNvPr>
        <xdr:cNvSpPr txBox="1"/>
      </xdr:nvSpPr>
      <xdr:spPr>
        <a:xfrm>
          <a:off x="13745219" y="914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78757</xdr:rowOff>
    </xdr:from>
    <xdr:ext cx="405111" cy="259045"/>
    <xdr:sp macro="" textlink="">
      <xdr:nvSpPr>
        <xdr:cNvPr id="568" name="n_2mainValue【学校施設】&#10;有形固定資産減価償却率">
          <a:extLst>
            <a:ext uri="{FF2B5EF4-FFF2-40B4-BE49-F238E27FC236}">
              <a16:creationId xmlns:a16="http://schemas.microsoft.com/office/drawing/2014/main" id="{829CF492-C36B-40DA-8030-9EE2118E39DE}"/>
            </a:ext>
          </a:extLst>
        </xdr:cNvPr>
        <xdr:cNvSpPr txBox="1"/>
      </xdr:nvSpPr>
      <xdr:spPr>
        <a:xfrm>
          <a:off x="12964169"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61612</xdr:rowOff>
    </xdr:from>
    <xdr:ext cx="405111" cy="259045"/>
    <xdr:sp macro="" textlink="">
      <xdr:nvSpPr>
        <xdr:cNvPr id="569" name="n_3mainValue【学校施設】&#10;有形固定資産減価償却率">
          <a:extLst>
            <a:ext uri="{FF2B5EF4-FFF2-40B4-BE49-F238E27FC236}">
              <a16:creationId xmlns:a16="http://schemas.microsoft.com/office/drawing/2014/main" id="{DB8F1A5F-8C4A-4375-AE8F-4C06A7A4AFEA}"/>
            </a:ext>
          </a:extLst>
        </xdr:cNvPr>
        <xdr:cNvSpPr txBox="1"/>
      </xdr:nvSpPr>
      <xdr:spPr>
        <a:xfrm>
          <a:off x="12164069" y="9142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40657</xdr:rowOff>
    </xdr:from>
    <xdr:ext cx="405111" cy="259045"/>
    <xdr:sp macro="" textlink="">
      <xdr:nvSpPr>
        <xdr:cNvPr id="570" name="n_4mainValue【学校施設】&#10;有形固定資産減価償却率">
          <a:extLst>
            <a:ext uri="{FF2B5EF4-FFF2-40B4-BE49-F238E27FC236}">
              <a16:creationId xmlns:a16="http://schemas.microsoft.com/office/drawing/2014/main" id="{9F11D335-79D4-4213-98EE-C64217349F12}"/>
            </a:ext>
          </a:extLst>
        </xdr:cNvPr>
        <xdr:cNvSpPr txBox="1"/>
      </xdr:nvSpPr>
      <xdr:spPr>
        <a:xfrm>
          <a:off x="11354444" y="911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BB9B1BB-BA75-4375-B53F-89E882D204B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44D4FA53-3698-4C99-9D7B-1694F528DCE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90B9E960-789E-425B-9EAD-99724B2210A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E6BDC571-D3EE-4B02-B0E6-D3285AC8A49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CFDABCEC-67EA-4A78-AF18-63D629ED684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30C63F4F-97ED-4F33-AA19-5412D680F10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B11905D9-4D31-4CCE-885A-D71D2E7AA0B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90C4227-9AA3-4A1B-98A5-86DEA454857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C2929E3A-9063-48B0-B67B-CDB5E3940EA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9C397694-3F4F-49D4-A9BD-FF802992AAD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ED1A8039-E7E9-40C8-9B0E-ABD4EA4327E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4F3595CA-ABB6-4230-BB2D-6F85E3A8F909}"/>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4D3D7A40-A99E-4BB3-B00B-BE685033949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579EF9AA-03DF-4325-8A33-4A436788ABE1}"/>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A0DD1B74-8B85-4024-AC52-AF7B950F57D1}"/>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71E014EC-840A-4AE9-AA91-F5FCE47C419E}"/>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24377200-AFE7-43D3-89EB-B328BA1973D3}"/>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19D09FE3-94CB-4F58-BE5A-3A3D07B0D6EF}"/>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E4CA7E3D-A50A-4CC5-AECE-18D316EF57B0}"/>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2DC6E96E-D945-484A-83E2-AEC5143BB70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A4EF8539-3946-4986-AF7B-083A1034E47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2BDE283E-0E03-41FE-9134-1FC0BD3BC47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25E3867-0684-4644-9688-80D598AC26E8}"/>
            </a:ext>
          </a:extLst>
        </xdr:cNvPr>
        <xdr:cNvCxnSpPr/>
      </xdr:nvCxnSpPr>
      <xdr:spPr>
        <a:xfrm flipV="1">
          <a:off x="19954239" y="9331604"/>
          <a:ext cx="0" cy="9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2560DF32-198A-4071-A5A7-45AE235DB9FF}"/>
            </a:ext>
          </a:extLst>
        </xdr:cNvPr>
        <xdr:cNvSpPr txBox="1"/>
      </xdr:nvSpPr>
      <xdr:spPr>
        <a:xfrm>
          <a:off x="19992975" y="103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9CC1EC6A-9E22-41DD-9768-ABD8A0AEF582}"/>
            </a:ext>
          </a:extLst>
        </xdr:cNvPr>
        <xdr:cNvCxnSpPr/>
      </xdr:nvCxnSpPr>
      <xdr:spPr>
        <a:xfrm>
          <a:off x="19878675" y="10315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9D1AA06F-7CF2-43B6-B5F2-9A079CEF33AB}"/>
            </a:ext>
          </a:extLst>
        </xdr:cNvPr>
        <xdr:cNvSpPr txBox="1"/>
      </xdr:nvSpPr>
      <xdr:spPr>
        <a:xfrm>
          <a:off x="19992975" y="911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3A2956B8-BABA-49E9-A949-F2AE918331B5}"/>
            </a:ext>
          </a:extLst>
        </xdr:cNvPr>
        <xdr:cNvCxnSpPr/>
      </xdr:nvCxnSpPr>
      <xdr:spPr>
        <a:xfrm>
          <a:off x="19878675" y="93316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38DE1401-0094-45C7-A6AC-4500289E37D8}"/>
            </a:ext>
          </a:extLst>
        </xdr:cNvPr>
        <xdr:cNvSpPr txBox="1"/>
      </xdr:nvSpPr>
      <xdr:spPr>
        <a:xfrm>
          <a:off x="19992975" y="9723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6A63EE80-84C9-4C38-928E-0E36AD0BF256}"/>
            </a:ext>
          </a:extLst>
        </xdr:cNvPr>
        <xdr:cNvSpPr/>
      </xdr:nvSpPr>
      <xdr:spPr>
        <a:xfrm>
          <a:off x="19897725" y="98690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98E5E607-8496-4F49-8C8D-1FC7F448D10C}"/>
            </a:ext>
          </a:extLst>
        </xdr:cNvPr>
        <xdr:cNvSpPr/>
      </xdr:nvSpPr>
      <xdr:spPr>
        <a:xfrm>
          <a:off x="19154775" y="98899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AF8F0275-8E79-4E87-95FC-4527400E46C0}"/>
            </a:ext>
          </a:extLst>
        </xdr:cNvPr>
        <xdr:cNvSpPr/>
      </xdr:nvSpPr>
      <xdr:spPr>
        <a:xfrm>
          <a:off x="18345150" y="98899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EF49E331-46AE-4ECE-AE67-86E666B2BE37}"/>
            </a:ext>
          </a:extLst>
        </xdr:cNvPr>
        <xdr:cNvSpPr/>
      </xdr:nvSpPr>
      <xdr:spPr>
        <a:xfrm>
          <a:off x="17554575" y="9885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F3CA272D-2E59-49B0-BE29-B17C960B0E6D}"/>
            </a:ext>
          </a:extLst>
        </xdr:cNvPr>
        <xdr:cNvSpPr/>
      </xdr:nvSpPr>
      <xdr:spPr>
        <a:xfrm>
          <a:off x="16754475" y="99143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A53F938-66A3-471D-9A6F-5EE2ECF7644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AA3DC63-6260-4A34-B3B5-42CC58C4AD0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5DF0E28-6792-4766-B633-D1EB1C832DC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EF46004-C2FA-4516-8DD0-616BE9186A3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BFD0CB9-9238-4161-8D38-AC180669E75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56642</xdr:rowOff>
    </xdr:from>
    <xdr:to>
      <xdr:col>116</xdr:col>
      <xdr:colOff>114300</xdr:colOff>
      <xdr:row>63</xdr:row>
      <xdr:rowOff>158242</xdr:rowOff>
    </xdr:to>
    <xdr:sp macro="" textlink="">
      <xdr:nvSpPr>
        <xdr:cNvPr id="609" name="楕円 608">
          <a:extLst>
            <a:ext uri="{FF2B5EF4-FFF2-40B4-BE49-F238E27FC236}">
              <a16:creationId xmlns:a16="http://schemas.microsoft.com/office/drawing/2014/main" id="{8F5E5611-7459-419A-B5D2-84A0B7E538D3}"/>
            </a:ext>
          </a:extLst>
        </xdr:cNvPr>
        <xdr:cNvSpPr/>
      </xdr:nvSpPr>
      <xdr:spPr>
        <a:xfrm>
          <a:off x="19897725" y="102674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143019</xdr:rowOff>
    </xdr:from>
    <xdr:ext cx="469744" cy="259045"/>
    <xdr:sp macro="" textlink="">
      <xdr:nvSpPr>
        <xdr:cNvPr id="610" name="【学校施設】&#10;一人当たり面積該当値テキスト">
          <a:extLst>
            <a:ext uri="{FF2B5EF4-FFF2-40B4-BE49-F238E27FC236}">
              <a16:creationId xmlns:a16="http://schemas.microsoft.com/office/drawing/2014/main" id="{5A090EE3-7366-4122-B8AD-E24AEAE5E168}"/>
            </a:ext>
          </a:extLst>
        </xdr:cNvPr>
        <xdr:cNvSpPr txBox="1"/>
      </xdr:nvSpPr>
      <xdr:spPr>
        <a:xfrm>
          <a:off x="19992975" y="101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66701</xdr:rowOff>
    </xdr:from>
    <xdr:to>
      <xdr:col>112</xdr:col>
      <xdr:colOff>38100</xdr:colOff>
      <xdr:row>63</xdr:row>
      <xdr:rowOff>168301</xdr:rowOff>
    </xdr:to>
    <xdr:sp macro="" textlink="">
      <xdr:nvSpPr>
        <xdr:cNvPr id="611" name="楕円 610">
          <a:extLst>
            <a:ext uri="{FF2B5EF4-FFF2-40B4-BE49-F238E27FC236}">
              <a16:creationId xmlns:a16="http://schemas.microsoft.com/office/drawing/2014/main" id="{8F3AEE77-8619-485C-A8BD-FB768CB9C9CE}"/>
            </a:ext>
          </a:extLst>
        </xdr:cNvPr>
        <xdr:cNvSpPr/>
      </xdr:nvSpPr>
      <xdr:spPr>
        <a:xfrm>
          <a:off x="19154775" y="102743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107442</xdr:rowOff>
    </xdr:from>
    <xdr:to>
      <xdr:col>116</xdr:col>
      <xdr:colOff>63500</xdr:colOff>
      <xdr:row>63</xdr:row>
      <xdr:rowOff>117501</xdr:rowOff>
    </xdr:to>
    <xdr:cxnSp macro="">
      <xdr:nvCxnSpPr>
        <xdr:cNvPr id="612" name="直線コネクタ 611">
          <a:extLst>
            <a:ext uri="{FF2B5EF4-FFF2-40B4-BE49-F238E27FC236}">
              <a16:creationId xmlns:a16="http://schemas.microsoft.com/office/drawing/2014/main" id="{F643FD30-6E36-45B5-867F-387072BC474E}"/>
            </a:ext>
          </a:extLst>
        </xdr:cNvPr>
        <xdr:cNvCxnSpPr/>
      </xdr:nvCxnSpPr>
      <xdr:spPr>
        <a:xfrm flipV="1">
          <a:off x="19202400" y="10315067"/>
          <a:ext cx="752475"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65786</xdr:rowOff>
    </xdr:from>
    <xdr:to>
      <xdr:col>107</xdr:col>
      <xdr:colOff>101600</xdr:colOff>
      <xdr:row>63</xdr:row>
      <xdr:rowOff>167386</xdr:rowOff>
    </xdr:to>
    <xdr:sp macro="" textlink="">
      <xdr:nvSpPr>
        <xdr:cNvPr id="613" name="楕円 612">
          <a:extLst>
            <a:ext uri="{FF2B5EF4-FFF2-40B4-BE49-F238E27FC236}">
              <a16:creationId xmlns:a16="http://schemas.microsoft.com/office/drawing/2014/main" id="{732E5B23-2CFB-44E9-B0B2-3463AE41F9C6}"/>
            </a:ext>
          </a:extLst>
        </xdr:cNvPr>
        <xdr:cNvSpPr/>
      </xdr:nvSpPr>
      <xdr:spPr>
        <a:xfrm>
          <a:off x="18345150" y="102797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116586</xdr:rowOff>
    </xdr:from>
    <xdr:to>
      <xdr:col>111</xdr:col>
      <xdr:colOff>177800</xdr:colOff>
      <xdr:row>63</xdr:row>
      <xdr:rowOff>117501</xdr:rowOff>
    </xdr:to>
    <xdr:cxnSp macro="">
      <xdr:nvCxnSpPr>
        <xdr:cNvPr id="614" name="直線コネクタ 613">
          <a:extLst>
            <a:ext uri="{FF2B5EF4-FFF2-40B4-BE49-F238E27FC236}">
              <a16:creationId xmlns:a16="http://schemas.microsoft.com/office/drawing/2014/main" id="{608A1F16-2B28-4ACA-9364-B194A0FE5060}"/>
            </a:ext>
          </a:extLst>
        </xdr:cNvPr>
        <xdr:cNvCxnSpPr/>
      </xdr:nvCxnSpPr>
      <xdr:spPr>
        <a:xfrm>
          <a:off x="18392775" y="10327386"/>
          <a:ext cx="809625" cy="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65786</xdr:rowOff>
    </xdr:from>
    <xdr:to>
      <xdr:col>102</xdr:col>
      <xdr:colOff>165100</xdr:colOff>
      <xdr:row>63</xdr:row>
      <xdr:rowOff>167386</xdr:rowOff>
    </xdr:to>
    <xdr:sp macro="" textlink="">
      <xdr:nvSpPr>
        <xdr:cNvPr id="615" name="楕円 614">
          <a:extLst>
            <a:ext uri="{FF2B5EF4-FFF2-40B4-BE49-F238E27FC236}">
              <a16:creationId xmlns:a16="http://schemas.microsoft.com/office/drawing/2014/main" id="{D05B0E23-74BD-421F-804D-5769D3205DCF}"/>
            </a:ext>
          </a:extLst>
        </xdr:cNvPr>
        <xdr:cNvSpPr/>
      </xdr:nvSpPr>
      <xdr:spPr>
        <a:xfrm>
          <a:off x="17554575" y="102797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116586</xdr:rowOff>
    </xdr:from>
    <xdr:to>
      <xdr:col>107</xdr:col>
      <xdr:colOff>50800</xdr:colOff>
      <xdr:row>63</xdr:row>
      <xdr:rowOff>116586</xdr:rowOff>
    </xdr:to>
    <xdr:cxnSp macro="">
      <xdr:nvCxnSpPr>
        <xdr:cNvPr id="616" name="直線コネクタ 615">
          <a:extLst>
            <a:ext uri="{FF2B5EF4-FFF2-40B4-BE49-F238E27FC236}">
              <a16:creationId xmlns:a16="http://schemas.microsoft.com/office/drawing/2014/main" id="{42F6F038-2E46-4F6E-BCE5-EA131C79B0F0}"/>
            </a:ext>
          </a:extLst>
        </xdr:cNvPr>
        <xdr:cNvCxnSpPr/>
      </xdr:nvCxnSpPr>
      <xdr:spPr>
        <a:xfrm>
          <a:off x="17602200" y="1032738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67614</xdr:rowOff>
    </xdr:from>
    <xdr:to>
      <xdr:col>98</xdr:col>
      <xdr:colOff>38100</xdr:colOff>
      <xdr:row>63</xdr:row>
      <xdr:rowOff>169214</xdr:rowOff>
    </xdr:to>
    <xdr:sp macro="" textlink="">
      <xdr:nvSpPr>
        <xdr:cNvPr id="617" name="楕円 616">
          <a:extLst>
            <a:ext uri="{FF2B5EF4-FFF2-40B4-BE49-F238E27FC236}">
              <a16:creationId xmlns:a16="http://schemas.microsoft.com/office/drawing/2014/main" id="{BAF7A978-106E-4FBF-8759-76EDCDBE3EB1}"/>
            </a:ext>
          </a:extLst>
        </xdr:cNvPr>
        <xdr:cNvSpPr/>
      </xdr:nvSpPr>
      <xdr:spPr>
        <a:xfrm>
          <a:off x="16754475" y="102752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116586</xdr:rowOff>
    </xdr:from>
    <xdr:to>
      <xdr:col>102</xdr:col>
      <xdr:colOff>114300</xdr:colOff>
      <xdr:row>63</xdr:row>
      <xdr:rowOff>118414</xdr:rowOff>
    </xdr:to>
    <xdr:cxnSp macro="">
      <xdr:nvCxnSpPr>
        <xdr:cNvPr id="618" name="直線コネクタ 617">
          <a:extLst>
            <a:ext uri="{FF2B5EF4-FFF2-40B4-BE49-F238E27FC236}">
              <a16:creationId xmlns:a16="http://schemas.microsoft.com/office/drawing/2014/main" id="{D690D257-94C7-472A-BE20-5D7305004811}"/>
            </a:ext>
          </a:extLst>
        </xdr:cNvPr>
        <xdr:cNvCxnSpPr/>
      </xdr:nvCxnSpPr>
      <xdr:spPr>
        <a:xfrm flipV="1">
          <a:off x="16802100" y="10327386"/>
          <a:ext cx="800100" cy="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434B505C-C9FC-4B3B-9B97-615C262EAD9F}"/>
            </a:ext>
          </a:extLst>
        </xdr:cNvPr>
        <xdr:cNvSpPr txBox="1"/>
      </xdr:nvSpPr>
      <xdr:spPr>
        <a:xfrm>
          <a:off x="18983402" y="966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AE7DF148-1ABD-4B38-89A6-A9275801C121}"/>
            </a:ext>
          </a:extLst>
        </xdr:cNvPr>
        <xdr:cNvSpPr txBox="1"/>
      </xdr:nvSpPr>
      <xdr:spPr>
        <a:xfrm>
          <a:off x="18183302" y="966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DEE6BAD9-35B9-4553-BFCB-B34062872E02}"/>
            </a:ext>
          </a:extLst>
        </xdr:cNvPr>
        <xdr:cNvSpPr txBox="1"/>
      </xdr:nvSpPr>
      <xdr:spPr>
        <a:xfrm>
          <a:off x="17383202" y="967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A1C74082-5ED7-42F3-96C2-1786A1FC8679}"/>
            </a:ext>
          </a:extLst>
        </xdr:cNvPr>
        <xdr:cNvSpPr txBox="1"/>
      </xdr:nvSpPr>
      <xdr:spPr>
        <a:xfrm>
          <a:off x="16592627" y="970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159428</xdr:rowOff>
    </xdr:from>
    <xdr:ext cx="469744" cy="259045"/>
    <xdr:sp macro="" textlink="">
      <xdr:nvSpPr>
        <xdr:cNvPr id="623" name="n_1mainValue【学校施設】&#10;一人当たり面積">
          <a:extLst>
            <a:ext uri="{FF2B5EF4-FFF2-40B4-BE49-F238E27FC236}">
              <a16:creationId xmlns:a16="http://schemas.microsoft.com/office/drawing/2014/main" id="{661FCDA3-5036-4F5F-9404-ABF4DF6BBF7D}"/>
            </a:ext>
          </a:extLst>
        </xdr:cNvPr>
        <xdr:cNvSpPr txBox="1"/>
      </xdr:nvSpPr>
      <xdr:spPr>
        <a:xfrm>
          <a:off x="18983402" y="10373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158513</xdr:rowOff>
    </xdr:from>
    <xdr:ext cx="469744" cy="259045"/>
    <xdr:sp macro="" textlink="">
      <xdr:nvSpPr>
        <xdr:cNvPr id="624" name="n_2mainValue【学校施設】&#10;一人当たり面積">
          <a:extLst>
            <a:ext uri="{FF2B5EF4-FFF2-40B4-BE49-F238E27FC236}">
              <a16:creationId xmlns:a16="http://schemas.microsoft.com/office/drawing/2014/main" id="{949506FF-84F8-4D83-89D1-9AEC16FA40E2}"/>
            </a:ext>
          </a:extLst>
        </xdr:cNvPr>
        <xdr:cNvSpPr txBox="1"/>
      </xdr:nvSpPr>
      <xdr:spPr>
        <a:xfrm>
          <a:off x="18183302" y="103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158513</xdr:rowOff>
    </xdr:from>
    <xdr:ext cx="469744" cy="259045"/>
    <xdr:sp macro="" textlink="">
      <xdr:nvSpPr>
        <xdr:cNvPr id="625" name="n_3mainValue【学校施設】&#10;一人当たり面積">
          <a:extLst>
            <a:ext uri="{FF2B5EF4-FFF2-40B4-BE49-F238E27FC236}">
              <a16:creationId xmlns:a16="http://schemas.microsoft.com/office/drawing/2014/main" id="{5E9B2505-3A0C-4F8E-9999-C9CE2C80114D}"/>
            </a:ext>
          </a:extLst>
        </xdr:cNvPr>
        <xdr:cNvSpPr txBox="1"/>
      </xdr:nvSpPr>
      <xdr:spPr>
        <a:xfrm>
          <a:off x="17383202" y="103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160341</xdr:rowOff>
    </xdr:from>
    <xdr:ext cx="469744" cy="259045"/>
    <xdr:sp macro="" textlink="">
      <xdr:nvSpPr>
        <xdr:cNvPr id="626" name="n_4mainValue【学校施設】&#10;一人当たり面積">
          <a:extLst>
            <a:ext uri="{FF2B5EF4-FFF2-40B4-BE49-F238E27FC236}">
              <a16:creationId xmlns:a16="http://schemas.microsoft.com/office/drawing/2014/main" id="{8AED3B13-40B1-4BCA-B678-9B2A1B4193B6}"/>
            </a:ext>
          </a:extLst>
        </xdr:cNvPr>
        <xdr:cNvSpPr txBox="1"/>
      </xdr:nvSpPr>
      <xdr:spPr>
        <a:xfrm>
          <a:off x="16592627" y="1037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F56A75B6-E6BB-489A-B4AD-B84289F2840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F08D93ED-A704-4817-9E0C-E455EEAF7BC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95E4CDFF-2547-4EB9-AA31-BFCCEA40E5E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F8055E33-35F6-49BE-9310-61E598EE674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D57A4730-848A-4EAC-990E-F646DD1AF05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7299DD49-F7AB-4773-8332-0E49C3AC8AF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92EE0B3F-CC9E-490C-8268-30C35B2F99C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DC8F6790-C308-46E6-8BA4-FB152110069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7DF161A2-6D2E-4C7D-9E94-A58B80366BC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4AAFB98A-902B-478D-B77F-8E93AE33DE2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9F88070F-7B17-4AFD-A562-694E7A1E924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5E9CB77F-96E6-44EA-9F65-28D4C04239E0}"/>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50E02966-F336-4F4D-B05E-0D259D103B68}"/>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39FCB6F1-CEDC-4B2F-A429-FA988A573EAF}"/>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8A0A2370-3D36-4BD3-BC47-0CECE7A29BE4}"/>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1DB74542-9029-4251-ACB5-68A05E1317A8}"/>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2AF53F4-B3CC-4AC9-A69A-4AB85B5939F5}"/>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928DDAE0-D83D-4A7D-801B-0549AC30D360}"/>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C22997D4-C3B6-437C-8122-7C447EB4E244}"/>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91308C64-858F-42DF-991F-2C4F2312F87E}"/>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F684D329-5572-4C1E-AB92-BBB02B7829B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DFB85371-FC4D-4ACA-B366-6AB7A00D94C2}"/>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59C11E98-A5D5-4E2C-AB8B-2356BECC3AB6}"/>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E7438AF-2295-49E9-B1B5-DEA80FCAF89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3D5A09DD-2F31-4A87-826F-8B8418F8843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BF1C3EFA-7A2E-4B2D-8938-8CC9D83DFEDB}"/>
            </a:ext>
          </a:extLst>
        </xdr:cNvPr>
        <xdr:cNvCxnSpPr/>
      </xdr:nvCxnSpPr>
      <xdr:spPr>
        <a:xfrm flipV="1">
          <a:off x="14696439" y="12636773"/>
          <a:ext cx="0" cy="1457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A29D96E3-1F4C-4F9E-83A6-49DC9648485E}"/>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572DF8B7-1D48-4739-B6DC-94D9381098EA}"/>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82C04298-0122-44A0-A466-96A5E25594B2}"/>
            </a:ext>
          </a:extLst>
        </xdr:cNvPr>
        <xdr:cNvSpPr txBox="1"/>
      </xdr:nvSpPr>
      <xdr:spPr>
        <a:xfrm>
          <a:off x="14735175" y="124215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0D21068C-0569-4163-9FCF-C4FCC636A206}"/>
            </a:ext>
          </a:extLst>
        </xdr:cNvPr>
        <xdr:cNvCxnSpPr/>
      </xdr:nvCxnSpPr>
      <xdr:spPr>
        <a:xfrm>
          <a:off x="14611350" y="12636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82D54265-AE45-4E0E-ADF3-94C140C9D613}"/>
            </a:ext>
          </a:extLst>
        </xdr:cNvPr>
        <xdr:cNvSpPr txBox="1"/>
      </xdr:nvSpPr>
      <xdr:spPr>
        <a:xfrm>
          <a:off x="14735175" y="13334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B6A0E51D-59EF-4D61-BEC4-EBBE54B987B9}"/>
            </a:ext>
          </a:extLst>
        </xdr:cNvPr>
        <xdr:cNvSpPr/>
      </xdr:nvSpPr>
      <xdr:spPr>
        <a:xfrm>
          <a:off x="14649450" y="133564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C023F85C-DF7A-4B41-A8EC-A801D8EB8C11}"/>
            </a:ext>
          </a:extLst>
        </xdr:cNvPr>
        <xdr:cNvSpPr/>
      </xdr:nvSpPr>
      <xdr:spPr>
        <a:xfrm>
          <a:off x="13887450" y="13364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49FE7D86-B77E-4AA3-AAB8-80A6C21B14FF}"/>
            </a:ext>
          </a:extLst>
        </xdr:cNvPr>
        <xdr:cNvSpPr/>
      </xdr:nvSpPr>
      <xdr:spPr>
        <a:xfrm>
          <a:off x="13096875" y="13336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2E182C3E-AE86-40F5-95A6-F2150EB7CA4D}"/>
            </a:ext>
          </a:extLst>
        </xdr:cNvPr>
        <xdr:cNvSpPr/>
      </xdr:nvSpPr>
      <xdr:spPr>
        <a:xfrm>
          <a:off x="12296775" y="132974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BF4DF87B-6027-4D7F-867E-9B74AF1863CD}"/>
            </a:ext>
          </a:extLst>
        </xdr:cNvPr>
        <xdr:cNvSpPr/>
      </xdr:nvSpPr>
      <xdr:spPr>
        <a:xfrm>
          <a:off x="11487150" y="132793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B48D79F-725F-4C49-8FEC-7CF022A2BED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BD82CAA-6E15-45A7-8B7B-A1627B1FF881}"/>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FC3C4DC-3C4A-40FC-A4E8-5B5FCB435CC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93B24BB-7F7E-4275-A186-CEB977D0A11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D089B55A-A4CB-423C-BDA4-9CC95190F72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65677</xdr:rowOff>
    </xdr:from>
    <xdr:to>
      <xdr:col>85</xdr:col>
      <xdr:colOff>177800</xdr:colOff>
      <xdr:row>81</xdr:row>
      <xdr:rowOff>167277</xdr:rowOff>
    </xdr:to>
    <xdr:sp macro="" textlink="">
      <xdr:nvSpPr>
        <xdr:cNvPr id="668" name="楕円 667">
          <a:extLst>
            <a:ext uri="{FF2B5EF4-FFF2-40B4-BE49-F238E27FC236}">
              <a16:creationId xmlns:a16="http://schemas.microsoft.com/office/drawing/2014/main" id="{154BAFB3-1871-4C6A-A91E-0DBF44A083B6}"/>
            </a:ext>
          </a:extLst>
        </xdr:cNvPr>
        <xdr:cNvSpPr/>
      </xdr:nvSpPr>
      <xdr:spPr>
        <a:xfrm>
          <a:off x="14649450" y="131943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88554</xdr:rowOff>
    </xdr:from>
    <xdr:ext cx="405111" cy="259045"/>
    <xdr:sp macro="" textlink="">
      <xdr:nvSpPr>
        <xdr:cNvPr id="669" name="【児童館】&#10;有形固定資産減価償却率該当値テキスト">
          <a:extLst>
            <a:ext uri="{FF2B5EF4-FFF2-40B4-BE49-F238E27FC236}">
              <a16:creationId xmlns:a16="http://schemas.microsoft.com/office/drawing/2014/main" id="{30AB09A7-FF22-47AB-9951-6702CC4B7394}"/>
            </a:ext>
          </a:extLst>
        </xdr:cNvPr>
        <xdr:cNvSpPr txBox="1"/>
      </xdr:nvSpPr>
      <xdr:spPr>
        <a:xfrm>
          <a:off x="14735175" y="13048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106499</xdr:rowOff>
    </xdr:from>
    <xdr:to>
      <xdr:col>81</xdr:col>
      <xdr:colOff>101600</xdr:colOff>
      <xdr:row>83</xdr:row>
      <xdr:rowOff>36649</xdr:rowOff>
    </xdr:to>
    <xdr:sp macro="" textlink="">
      <xdr:nvSpPr>
        <xdr:cNvPr id="670" name="楕円 669">
          <a:extLst>
            <a:ext uri="{FF2B5EF4-FFF2-40B4-BE49-F238E27FC236}">
              <a16:creationId xmlns:a16="http://schemas.microsoft.com/office/drawing/2014/main" id="{37BCD795-220A-4A08-91DC-63F4F5ED8068}"/>
            </a:ext>
          </a:extLst>
        </xdr:cNvPr>
        <xdr:cNvSpPr/>
      </xdr:nvSpPr>
      <xdr:spPr>
        <a:xfrm>
          <a:off x="13887450" y="13390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116477</xdr:rowOff>
    </xdr:from>
    <xdr:to>
      <xdr:col>85</xdr:col>
      <xdr:colOff>127000</xdr:colOff>
      <xdr:row>82</xdr:row>
      <xdr:rowOff>157299</xdr:rowOff>
    </xdr:to>
    <xdr:cxnSp macro="">
      <xdr:nvCxnSpPr>
        <xdr:cNvPr id="671" name="直線コネクタ 670">
          <a:extLst>
            <a:ext uri="{FF2B5EF4-FFF2-40B4-BE49-F238E27FC236}">
              <a16:creationId xmlns:a16="http://schemas.microsoft.com/office/drawing/2014/main" id="{8921F352-7533-4EF2-9A0E-C5A4AFA93EA7}"/>
            </a:ext>
          </a:extLst>
        </xdr:cNvPr>
        <xdr:cNvCxnSpPr/>
      </xdr:nvCxnSpPr>
      <xdr:spPr>
        <a:xfrm flipV="1">
          <a:off x="13935075" y="13241927"/>
          <a:ext cx="762000" cy="20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62412</xdr:rowOff>
    </xdr:from>
    <xdr:to>
      <xdr:col>76</xdr:col>
      <xdr:colOff>165100</xdr:colOff>
      <xdr:row>82</xdr:row>
      <xdr:rowOff>164012</xdr:rowOff>
    </xdr:to>
    <xdr:sp macro="" textlink="">
      <xdr:nvSpPr>
        <xdr:cNvPr id="672" name="楕円 671">
          <a:extLst>
            <a:ext uri="{FF2B5EF4-FFF2-40B4-BE49-F238E27FC236}">
              <a16:creationId xmlns:a16="http://schemas.microsoft.com/office/drawing/2014/main" id="{346BADB5-0750-45F0-B82D-3D2C1910F714}"/>
            </a:ext>
          </a:extLst>
        </xdr:cNvPr>
        <xdr:cNvSpPr/>
      </xdr:nvSpPr>
      <xdr:spPr>
        <a:xfrm>
          <a:off x="13096875" y="133529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113212</xdr:rowOff>
    </xdr:from>
    <xdr:to>
      <xdr:col>81</xdr:col>
      <xdr:colOff>50800</xdr:colOff>
      <xdr:row>82</xdr:row>
      <xdr:rowOff>157299</xdr:rowOff>
    </xdr:to>
    <xdr:cxnSp macro="">
      <xdr:nvCxnSpPr>
        <xdr:cNvPr id="673" name="直線コネクタ 672">
          <a:extLst>
            <a:ext uri="{FF2B5EF4-FFF2-40B4-BE49-F238E27FC236}">
              <a16:creationId xmlns:a16="http://schemas.microsoft.com/office/drawing/2014/main" id="{54D076BD-613C-40C2-BCD0-73B4551B9EC6}"/>
            </a:ext>
          </a:extLst>
        </xdr:cNvPr>
        <xdr:cNvCxnSpPr/>
      </xdr:nvCxnSpPr>
      <xdr:spPr>
        <a:xfrm>
          <a:off x="13144500" y="13400587"/>
          <a:ext cx="7905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16692</xdr:rowOff>
    </xdr:from>
    <xdr:to>
      <xdr:col>72</xdr:col>
      <xdr:colOff>38100</xdr:colOff>
      <xdr:row>82</xdr:row>
      <xdr:rowOff>118292</xdr:rowOff>
    </xdr:to>
    <xdr:sp macro="" textlink="">
      <xdr:nvSpPr>
        <xdr:cNvPr id="674" name="楕円 673">
          <a:extLst>
            <a:ext uri="{FF2B5EF4-FFF2-40B4-BE49-F238E27FC236}">
              <a16:creationId xmlns:a16="http://schemas.microsoft.com/office/drawing/2014/main" id="{12D85525-CED7-4F7F-AFBD-5ECE416746F6}"/>
            </a:ext>
          </a:extLst>
        </xdr:cNvPr>
        <xdr:cNvSpPr/>
      </xdr:nvSpPr>
      <xdr:spPr>
        <a:xfrm>
          <a:off x="12296775" y="133040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67492</xdr:rowOff>
    </xdr:from>
    <xdr:to>
      <xdr:col>76</xdr:col>
      <xdr:colOff>114300</xdr:colOff>
      <xdr:row>82</xdr:row>
      <xdr:rowOff>113212</xdr:rowOff>
    </xdr:to>
    <xdr:cxnSp macro="">
      <xdr:nvCxnSpPr>
        <xdr:cNvPr id="675" name="直線コネクタ 674">
          <a:extLst>
            <a:ext uri="{FF2B5EF4-FFF2-40B4-BE49-F238E27FC236}">
              <a16:creationId xmlns:a16="http://schemas.microsoft.com/office/drawing/2014/main" id="{C7583F82-925F-47B2-94C6-B4DE81540927}"/>
            </a:ext>
          </a:extLst>
        </xdr:cNvPr>
        <xdr:cNvCxnSpPr/>
      </xdr:nvCxnSpPr>
      <xdr:spPr>
        <a:xfrm>
          <a:off x="12344400" y="13351692"/>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42818</xdr:rowOff>
    </xdr:from>
    <xdr:to>
      <xdr:col>67</xdr:col>
      <xdr:colOff>101600</xdr:colOff>
      <xdr:row>82</xdr:row>
      <xdr:rowOff>144418</xdr:rowOff>
    </xdr:to>
    <xdr:sp macro="" textlink="">
      <xdr:nvSpPr>
        <xdr:cNvPr id="676" name="楕円 675">
          <a:extLst>
            <a:ext uri="{FF2B5EF4-FFF2-40B4-BE49-F238E27FC236}">
              <a16:creationId xmlns:a16="http://schemas.microsoft.com/office/drawing/2014/main" id="{99C27551-EAF6-4F7F-AD8D-D43C8BAB5538}"/>
            </a:ext>
          </a:extLst>
        </xdr:cNvPr>
        <xdr:cNvSpPr/>
      </xdr:nvSpPr>
      <xdr:spPr>
        <a:xfrm>
          <a:off x="11487150" y="133333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67492</xdr:rowOff>
    </xdr:from>
    <xdr:to>
      <xdr:col>71</xdr:col>
      <xdr:colOff>177800</xdr:colOff>
      <xdr:row>82</xdr:row>
      <xdr:rowOff>93618</xdr:rowOff>
    </xdr:to>
    <xdr:cxnSp macro="">
      <xdr:nvCxnSpPr>
        <xdr:cNvPr id="677" name="直線コネクタ 676">
          <a:extLst>
            <a:ext uri="{FF2B5EF4-FFF2-40B4-BE49-F238E27FC236}">
              <a16:creationId xmlns:a16="http://schemas.microsoft.com/office/drawing/2014/main" id="{DB64F309-4B12-4C2D-B745-00B489882DC9}"/>
            </a:ext>
          </a:extLst>
        </xdr:cNvPr>
        <xdr:cNvCxnSpPr/>
      </xdr:nvCxnSpPr>
      <xdr:spPr>
        <a:xfrm flipV="1">
          <a:off x="11534775" y="13351692"/>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3FD23033-75E7-4A5F-8B65-A9DD49F2C11C}"/>
            </a:ext>
          </a:extLst>
        </xdr:cNvPr>
        <xdr:cNvSpPr txBox="1"/>
      </xdr:nvSpPr>
      <xdr:spPr>
        <a:xfrm>
          <a:off x="13745219" y="1315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19BFDEF8-BD61-4E33-A984-64D5CE2DBDF4}"/>
            </a:ext>
          </a:extLst>
        </xdr:cNvPr>
        <xdr:cNvSpPr txBox="1"/>
      </xdr:nvSpPr>
      <xdr:spPr>
        <a:xfrm>
          <a:off x="12964169" y="131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149E1D46-23C9-47F4-9B4D-D9E6CF8FD65B}"/>
            </a:ext>
          </a:extLst>
        </xdr:cNvPr>
        <xdr:cNvSpPr txBox="1"/>
      </xdr:nvSpPr>
      <xdr:spPr>
        <a:xfrm>
          <a:off x="12164069" y="1308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F3CBC38B-4856-4C85-8CC2-2A3952964F92}"/>
            </a:ext>
          </a:extLst>
        </xdr:cNvPr>
        <xdr:cNvSpPr txBox="1"/>
      </xdr:nvSpPr>
      <xdr:spPr>
        <a:xfrm>
          <a:off x="11354444" y="13067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27776</xdr:rowOff>
    </xdr:from>
    <xdr:ext cx="405111" cy="259045"/>
    <xdr:sp macro="" textlink="">
      <xdr:nvSpPr>
        <xdr:cNvPr id="682" name="n_1mainValue【児童館】&#10;有形固定資産減価償却率">
          <a:extLst>
            <a:ext uri="{FF2B5EF4-FFF2-40B4-BE49-F238E27FC236}">
              <a16:creationId xmlns:a16="http://schemas.microsoft.com/office/drawing/2014/main" id="{234E5ADD-4E78-48D1-B7D7-F3D0B870818E}"/>
            </a:ext>
          </a:extLst>
        </xdr:cNvPr>
        <xdr:cNvSpPr txBox="1"/>
      </xdr:nvSpPr>
      <xdr:spPr>
        <a:xfrm>
          <a:off x="13745219" y="13480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155139</xdr:rowOff>
    </xdr:from>
    <xdr:ext cx="405111" cy="259045"/>
    <xdr:sp macro="" textlink="">
      <xdr:nvSpPr>
        <xdr:cNvPr id="683" name="n_2mainValue【児童館】&#10;有形固定資産減価償却率">
          <a:extLst>
            <a:ext uri="{FF2B5EF4-FFF2-40B4-BE49-F238E27FC236}">
              <a16:creationId xmlns:a16="http://schemas.microsoft.com/office/drawing/2014/main" id="{85D1EB84-582A-4FBE-8B1F-44EE952F29A4}"/>
            </a:ext>
          </a:extLst>
        </xdr:cNvPr>
        <xdr:cNvSpPr txBox="1"/>
      </xdr:nvSpPr>
      <xdr:spPr>
        <a:xfrm>
          <a:off x="12964169" y="1344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109419</xdr:rowOff>
    </xdr:from>
    <xdr:ext cx="405111" cy="259045"/>
    <xdr:sp macro="" textlink="">
      <xdr:nvSpPr>
        <xdr:cNvPr id="684" name="n_3mainValue【児童館】&#10;有形固定資産減価償却率">
          <a:extLst>
            <a:ext uri="{FF2B5EF4-FFF2-40B4-BE49-F238E27FC236}">
              <a16:creationId xmlns:a16="http://schemas.microsoft.com/office/drawing/2014/main" id="{1381DB33-3A5B-4C91-9F4D-DE456EC15040}"/>
            </a:ext>
          </a:extLst>
        </xdr:cNvPr>
        <xdr:cNvSpPr txBox="1"/>
      </xdr:nvSpPr>
      <xdr:spPr>
        <a:xfrm>
          <a:off x="12164069" y="1339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135545</xdr:rowOff>
    </xdr:from>
    <xdr:ext cx="405111" cy="259045"/>
    <xdr:sp macro="" textlink="">
      <xdr:nvSpPr>
        <xdr:cNvPr id="685" name="n_4mainValue【児童館】&#10;有形固定資産減価償却率">
          <a:extLst>
            <a:ext uri="{FF2B5EF4-FFF2-40B4-BE49-F238E27FC236}">
              <a16:creationId xmlns:a16="http://schemas.microsoft.com/office/drawing/2014/main" id="{C74CC0F9-A022-49BC-B4F9-A33DADE8CEF4}"/>
            </a:ext>
          </a:extLst>
        </xdr:cNvPr>
        <xdr:cNvSpPr txBox="1"/>
      </xdr:nvSpPr>
      <xdr:spPr>
        <a:xfrm>
          <a:off x="11354444" y="1342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DA8A8396-E7D4-41E5-847C-D84CACDB369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ECBB36B4-A3DF-4476-B20D-88178BFC715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7315B041-6B9A-4334-ADC2-F1E13618B7E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A69E4AA0-8D76-4183-83CC-88C2B0928C3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39047F5D-A7D7-4524-8603-9EA3264195D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D7461493-DCF8-4F1F-B999-28D30812267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901E2E56-00E1-47AC-925B-7EE11D41D3A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DAE68F5E-33D2-46F4-831F-B115FB8E780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4BDC398D-22C6-4755-99EB-34E8826F10C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2BCD7392-0580-4B3F-B24B-663D3196E6D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21D20F34-1AEC-42B2-93A7-AED3443753B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892FB479-D53C-4C02-AB45-7E50BCED9FD9}"/>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F5945BCE-8059-48F5-8CEC-970B937A6CD2}"/>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22AAB22-986B-4864-99A1-E0D12FBBF3D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5E0AA398-0234-4071-8D31-B2F86C5FE723}"/>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F041D4A-CAFB-4833-A230-3D91F9ED0263}"/>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34A3F9DF-1D4D-477F-9E90-25F8064DDF26}"/>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FD6ACEB3-EFB6-4ECA-8A41-2891452EDEA3}"/>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D124D5EA-EE20-4E4C-8605-A0E6C2B600E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E0A3E533-7C0A-451A-9E6D-67DB78289C4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83438D19-C31B-42D1-8593-4B569736878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A8E3D071-A613-450C-B0A6-6F510E2FD31A}"/>
            </a:ext>
          </a:extLst>
        </xdr:cNvPr>
        <xdr:cNvCxnSpPr/>
      </xdr:nvCxnSpPr>
      <xdr:spPr>
        <a:xfrm flipV="1">
          <a:off x="19954239" y="12849733"/>
          <a:ext cx="0" cy="1097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2EF4035-EC98-482B-B7DB-4DA45EB23C84}"/>
            </a:ext>
          </a:extLst>
        </xdr:cNvPr>
        <xdr:cNvSpPr txBox="1"/>
      </xdr:nvSpPr>
      <xdr:spPr>
        <a:xfrm>
          <a:off x="19992975"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FC46A927-D554-42CB-8EC3-4DDF23650483}"/>
            </a:ext>
          </a:extLst>
        </xdr:cNvPr>
        <xdr:cNvCxnSpPr/>
      </xdr:nvCxnSpPr>
      <xdr:spPr>
        <a:xfrm>
          <a:off x="19878675"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113D5910-23E6-42F4-8491-301C2F6C26C9}"/>
            </a:ext>
          </a:extLst>
        </xdr:cNvPr>
        <xdr:cNvSpPr txBox="1"/>
      </xdr:nvSpPr>
      <xdr:spPr>
        <a:xfrm>
          <a:off x="19992975" y="1263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7825F475-50AB-45BC-9239-E404940A96C5}"/>
            </a:ext>
          </a:extLst>
        </xdr:cNvPr>
        <xdr:cNvCxnSpPr/>
      </xdr:nvCxnSpPr>
      <xdr:spPr>
        <a:xfrm>
          <a:off x="19878675" y="12849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715F9DF3-BF6B-458B-9CA2-E6F47B088E6D}"/>
            </a:ext>
          </a:extLst>
        </xdr:cNvPr>
        <xdr:cNvSpPr txBox="1"/>
      </xdr:nvSpPr>
      <xdr:spPr>
        <a:xfrm>
          <a:off x="19992975" y="136205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F71865FE-1E0D-43F7-AA21-9E2B7C38C39A}"/>
            </a:ext>
          </a:extLst>
        </xdr:cNvPr>
        <xdr:cNvSpPr/>
      </xdr:nvSpPr>
      <xdr:spPr>
        <a:xfrm>
          <a:off x="19897725" y="137754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3FF095B6-97BC-4100-9960-D89A2CB7DA07}"/>
            </a:ext>
          </a:extLst>
        </xdr:cNvPr>
        <xdr:cNvSpPr/>
      </xdr:nvSpPr>
      <xdr:spPr>
        <a:xfrm>
          <a:off x="19154775" y="13771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B5575847-4B12-42CA-A36F-F03FBCE1BDC1}"/>
            </a:ext>
          </a:extLst>
        </xdr:cNvPr>
        <xdr:cNvSpPr/>
      </xdr:nvSpPr>
      <xdr:spPr>
        <a:xfrm>
          <a:off x="18345150" y="13771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80FC028E-7996-479C-AE54-75FC46A13F78}"/>
            </a:ext>
          </a:extLst>
        </xdr:cNvPr>
        <xdr:cNvSpPr/>
      </xdr:nvSpPr>
      <xdr:spPr>
        <a:xfrm>
          <a:off x="17554575" y="13771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DCCE63D0-11E5-4F98-8356-FBAFF58495A0}"/>
            </a:ext>
          </a:extLst>
        </xdr:cNvPr>
        <xdr:cNvSpPr/>
      </xdr:nvSpPr>
      <xdr:spPr>
        <a:xfrm>
          <a:off x="16754475" y="137754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F08539B-34D5-40B1-B208-43D1756C5A7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6F39BBF-099F-42AF-96B2-4DFA157B4BF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77EBBC6-AF5B-4A9E-AEBA-F5E7FD5CBD8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3C056A1-761C-47C8-ABDB-B96F3E0EE16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1D6FCDA6-B450-4923-8D53-4BA2B4A76AD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165608</xdr:rowOff>
    </xdr:from>
    <xdr:to>
      <xdr:col>116</xdr:col>
      <xdr:colOff>114300</xdr:colOff>
      <xdr:row>85</xdr:row>
      <xdr:rowOff>95758</xdr:rowOff>
    </xdr:to>
    <xdr:sp macro="" textlink="">
      <xdr:nvSpPr>
        <xdr:cNvPr id="723" name="楕円 722">
          <a:extLst>
            <a:ext uri="{FF2B5EF4-FFF2-40B4-BE49-F238E27FC236}">
              <a16:creationId xmlns:a16="http://schemas.microsoft.com/office/drawing/2014/main" id="{2D98CFFD-E688-496A-8C50-6BD843802BD8}"/>
            </a:ext>
          </a:extLst>
        </xdr:cNvPr>
        <xdr:cNvSpPr/>
      </xdr:nvSpPr>
      <xdr:spPr>
        <a:xfrm>
          <a:off x="19897725" y="137736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144035</xdr:rowOff>
    </xdr:from>
    <xdr:ext cx="469744" cy="259045"/>
    <xdr:sp macro="" textlink="">
      <xdr:nvSpPr>
        <xdr:cNvPr id="724" name="【児童館】&#10;一人当たり面積該当値テキスト">
          <a:extLst>
            <a:ext uri="{FF2B5EF4-FFF2-40B4-BE49-F238E27FC236}">
              <a16:creationId xmlns:a16="http://schemas.microsoft.com/office/drawing/2014/main" id="{8E78CA06-9F04-4A46-84B5-E6A8794C88A6}"/>
            </a:ext>
          </a:extLst>
        </xdr:cNvPr>
        <xdr:cNvSpPr txBox="1"/>
      </xdr:nvSpPr>
      <xdr:spPr>
        <a:xfrm>
          <a:off x="19992975"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725" name="楕円 724">
          <a:extLst>
            <a:ext uri="{FF2B5EF4-FFF2-40B4-BE49-F238E27FC236}">
              <a16:creationId xmlns:a16="http://schemas.microsoft.com/office/drawing/2014/main" id="{1DA3346F-8747-4C04-9006-CECE3BED069A}"/>
            </a:ext>
          </a:extLst>
        </xdr:cNvPr>
        <xdr:cNvSpPr/>
      </xdr:nvSpPr>
      <xdr:spPr>
        <a:xfrm>
          <a:off x="19154775" y="13771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44958</xdr:rowOff>
    </xdr:from>
    <xdr:to>
      <xdr:col>116</xdr:col>
      <xdr:colOff>63500</xdr:colOff>
      <xdr:row>85</xdr:row>
      <xdr:rowOff>49530</xdr:rowOff>
    </xdr:to>
    <xdr:cxnSp macro="">
      <xdr:nvCxnSpPr>
        <xdr:cNvPr id="726" name="直線コネクタ 725">
          <a:extLst>
            <a:ext uri="{FF2B5EF4-FFF2-40B4-BE49-F238E27FC236}">
              <a16:creationId xmlns:a16="http://schemas.microsoft.com/office/drawing/2014/main" id="{958A6F6B-051D-4CE5-8C03-42DC91F2D723}"/>
            </a:ext>
          </a:extLst>
        </xdr:cNvPr>
        <xdr:cNvCxnSpPr/>
      </xdr:nvCxnSpPr>
      <xdr:spPr>
        <a:xfrm flipV="1">
          <a:off x="19202400" y="1382128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727" name="楕円 726">
          <a:extLst>
            <a:ext uri="{FF2B5EF4-FFF2-40B4-BE49-F238E27FC236}">
              <a16:creationId xmlns:a16="http://schemas.microsoft.com/office/drawing/2014/main" id="{485D438E-CECF-4BA1-B730-2B8BD21F3A94}"/>
            </a:ext>
          </a:extLst>
        </xdr:cNvPr>
        <xdr:cNvSpPr/>
      </xdr:nvSpPr>
      <xdr:spPr>
        <a:xfrm>
          <a:off x="18345150"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728" name="直線コネクタ 727">
          <a:extLst>
            <a:ext uri="{FF2B5EF4-FFF2-40B4-BE49-F238E27FC236}">
              <a16:creationId xmlns:a16="http://schemas.microsoft.com/office/drawing/2014/main" id="{0E265AF9-D73C-40F9-9583-BEE7899C7D62}"/>
            </a:ext>
          </a:extLst>
        </xdr:cNvPr>
        <xdr:cNvCxnSpPr/>
      </xdr:nvCxnSpPr>
      <xdr:spPr>
        <a:xfrm>
          <a:off x="18392775" y="138195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29" name="楕円 728">
          <a:extLst>
            <a:ext uri="{FF2B5EF4-FFF2-40B4-BE49-F238E27FC236}">
              <a16:creationId xmlns:a16="http://schemas.microsoft.com/office/drawing/2014/main" id="{2EDBB2B7-834F-41AD-BD8B-D04B7DAAC5C8}"/>
            </a:ext>
          </a:extLst>
        </xdr:cNvPr>
        <xdr:cNvSpPr/>
      </xdr:nvSpPr>
      <xdr:spPr>
        <a:xfrm>
          <a:off x="17554575" y="13771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730" name="直線コネクタ 729">
          <a:extLst>
            <a:ext uri="{FF2B5EF4-FFF2-40B4-BE49-F238E27FC236}">
              <a16:creationId xmlns:a16="http://schemas.microsoft.com/office/drawing/2014/main" id="{2C91990A-7905-48CF-A4D9-9430B26D90B1}"/>
            </a:ext>
          </a:extLst>
        </xdr:cNvPr>
        <xdr:cNvCxnSpPr/>
      </xdr:nvCxnSpPr>
      <xdr:spPr>
        <a:xfrm>
          <a:off x="17602200" y="1381950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731" name="楕円 730">
          <a:extLst>
            <a:ext uri="{FF2B5EF4-FFF2-40B4-BE49-F238E27FC236}">
              <a16:creationId xmlns:a16="http://schemas.microsoft.com/office/drawing/2014/main" id="{2B5DB968-C66E-4796-A559-1A094009FD55}"/>
            </a:ext>
          </a:extLst>
        </xdr:cNvPr>
        <xdr:cNvSpPr/>
      </xdr:nvSpPr>
      <xdr:spPr>
        <a:xfrm>
          <a:off x="16754475" y="13771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49530</xdr:rowOff>
    </xdr:to>
    <xdr:cxnSp macro="">
      <xdr:nvCxnSpPr>
        <xdr:cNvPr id="732" name="直線コネクタ 731">
          <a:extLst>
            <a:ext uri="{FF2B5EF4-FFF2-40B4-BE49-F238E27FC236}">
              <a16:creationId xmlns:a16="http://schemas.microsoft.com/office/drawing/2014/main" id="{EE1E60A8-9D82-4B3D-B6A5-33749C2D2103}"/>
            </a:ext>
          </a:extLst>
        </xdr:cNvPr>
        <xdr:cNvCxnSpPr/>
      </xdr:nvCxnSpPr>
      <xdr:spPr>
        <a:xfrm>
          <a:off x="16802100" y="138195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D9C64B93-3185-4621-9231-D15916B5B7CD}"/>
            </a:ext>
          </a:extLst>
        </xdr:cNvPr>
        <xdr:cNvSpPr txBox="1"/>
      </xdr:nvSpPr>
      <xdr:spPr>
        <a:xfrm>
          <a:off x="189834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a:extLst>
            <a:ext uri="{FF2B5EF4-FFF2-40B4-BE49-F238E27FC236}">
              <a16:creationId xmlns:a16="http://schemas.microsoft.com/office/drawing/2014/main" id="{05E9C171-AE00-4692-ADBF-CC2FFDD8EF15}"/>
            </a:ext>
          </a:extLst>
        </xdr:cNvPr>
        <xdr:cNvSpPr txBox="1"/>
      </xdr:nvSpPr>
      <xdr:spPr>
        <a:xfrm>
          <a:off x="181833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EEABCB4F-68E3-450A-B074-3040BEEB8DA4}"/>
            </a:ext>
          </a:extLst>
        </xdr:cNvPr>
        <xdr:cNvSpPr txBox="1"/>
      </xdr:nvSpPr>
      <xdr:spPr>
        <a:xfrm>
          <a:off x="173832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FB0786B4-EF7C-4BC6-9DE1-AA397221DB00}"/>
            </a:ext>
          </a:extLst>
        </xdr:cNvPr>
        <xdr:cNvSpPr txBox="1"/>
      </xdr:nvSpPr>
      <xdr:spPr>
        <a:xfrm>
          <a:off x="16592627" y="1355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116857</xdr:rowOff>
    </xdr:from>
    <xdr:ext cx="469744" cy="259045"/>
    <xdr:sp macro="" textlink="">
      <xdr:nvSpPr>
        <xdr:cNvPr id="737" name="n_1mainValue【児童館】&#10;一人当たり面積">
          <a:extLst>
            <a:ext uri="{FF2B5EF4-FFF2-40B4-BE49-F238E27FC236}">
              <a16:creationId xmlns:a16="http://schemas.microsoft.com/office/drawing/2014/main" id="{560B5B22-3CCB-4844-8C81-829B964806AC}"/>
            </a:ext>
          </a:extLst>
        </xdr:cNvPr>
        <xdr:cNvSpPr txBox="1"/>
      </xdr:nvSpPr>
      <xdr:spPr>
        <a:xfrm>
          <a:off x="189834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8" name="n_2mainValue【児童館】&#10;一人当たり面積">
          <a:extLst>
            <a:ext uri="{FF2B5EF4-FFF2-40B4-BE49-F238E27FC236}">
              <a16:creationId xmlns:a16="http://schemas.microsoft.com/office/drawing/2014/main" id="{4AEEB146-D2F6-4834-B299-3033E15848D6}"/>
            </a:ext>
          </a:extLst>
        </xdr:cNvPr>
        <xdr:cNvSpPr txBox="1"/>
      </xdr:nvSpPr>
      <xdr:spPr>
        <a:xfrm>
          <a:off x="181833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9" name="n_3mainValue【児童館】&#10;一人当たり面積">
          <a:extLst>
            <a:ext uri="{FF2B5EF4-FFF2-40B4-BE49-F238E27FC236}">
              <a16:creationId xmlns:a16="http://schemas.microsoft.com/office/drawing/2014/main" id="{27C66630-3215-4EEE-9932-4F7264F7D25C}"/>
            </a:ext>
          </a:extLst>
        </xdr:cNvPr>
        <xdr:cNvSpPr txBox="1"/>
      </xdr:nvSpPr>
      <xdr:spPr>
        <a:xfrm>
          <a:off x="173832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740" name="n_4mainValue【児童館】&#10;一人当たり面積">
          <a:extLst>
            <a:ext uri="{FF2B5EF4-FFF2-40B4-BE49-F238E27FC236}">
              <a16:creationId xmlns:a16="http://schemas.microsoft.com/office/drawing/2014/main" id="{DFBC68CB-C496-428A-9FE1-82E746320F5A}"/>
            </a:ext>
          </a:extLst>
        </xdr:cNvPr>
        <xdr:cNvSpPr txBox="1"/>
      </xdr:nvSpPr>
      <xdr:spPr>
        <a:xfrm>
          <a:off x="165926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4A9861A0-C57B-4C91-AD35-7000E00C5E9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BC92399F-9AD6-4DE5-8F7E-0395EFEF9E0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DDF7BE22-08A0-4A81-9209-6E63992A67A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3D641FD0-55BA-43A2-9C42-8DEAADBFC2C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3DFD90FF-5160-4F45-BF56-859A123CCAF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EDF23924-52A2-43C4-96E1-911DB0209CD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DA00167F-7991-45F3-9489-E53946E514E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4AED294A-237D-4DFF-961C-E6916584CF5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E1C845F7-7465-4A60-8154-50013717639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FA14D6C5-5484-4055-8151-B96A9B232DC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869C5B4C-03AE-4BD4-ACB6-E7F00D516B5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E92768FD-0977-4C1A-8DD3-136E8F059CF4}"/>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C3D16234-D3D6-4FF1-B205-36040962D73F}"/>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1D462774-14DA-479B-A635-D243845F2F63}"/>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8B368F9C-E9A3-4B26-8C87-C9E72D3F24E2}"/>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A1C862DF-CC48-4541-9DC5-A0F24B6F4B3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F09320AC-07FD-4AEC-B3F8-3834D12A4181}"/>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FD3E1C02-18F9-42B8-9834-07CC5345BBA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DD78085E-7E0D-4E29-8A13-6A76D017626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4B668268-C03B-4BAA-8B36-DE77C01CE39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4E90750-BBA6-4A10-9460-513DAACB26DB}"/>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ACF34A35-6C0E-47E7-8286-9444E0ABDB5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5AA62D8E-659F-4CBB-A371-0155AE1F4B2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9062D9E5-87D6-4F10-85E8-3B76E5837B3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D4531037-AA47-4742-BCE3-8B14E4E29018}"/>
            </a:ext>
          </a:extLst>
        </xdr:cNvPr>
        <xdr:cNvCxnSpPr/>
      </xdr:nvCxnSpPr>
      <xdr:spPr>
        <a:xfrm flipV="1">
          <a:off x="14696439" y="1634299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F3A160B6-7D68-45ED-88FF-878BB44C0232}"/>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7BE54770-8D64-4DBD-9BAB-3109CA8A3051}"/>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CBA2B485-1F17-4EF3-9D61-99276ABB9DB6}"/>
            </a:ext>
          </a:extLst>
        </xdr:cNvPr>
        <xdr:cNvSpPr txBox="1"/>
      </xdr:nvSpPr>
      <xdr:spPr>
        <a:xfrm>
          <a:off x="14735175" y="1611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D80E0EFE-FC15-4102-BD11-9574B00463AE}"/>
            </a:ext>
          </a:extLst>
        </xdr:cNvPr>
        <xdr:cNvCxnSpPr/>
      </xdr:nvCxnSpPr>
      <xdr:spPr>
        <a:xfrm>
          <a:off x="14611350" y="16342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70" name="【公民館】&#10;有形固定資産減価償却率平均値テキスト">
          <a:extLst>
            <a:ext uri="{FF2B5EF4-FFF2-40B4-BE49-F238E27FC236}">
              <a16:creationId xmlns:a16="http://schemas.microsoft.com/office/drawing/2014/main" id="{948B4995-3779-4D89-A896-E920E620D4AA}"/>
            </a:ext>
          </a:extLst>
        </xdr:cNvPr>
        <xdr:cNvSpPr txBox="1"/>
      </xdr:nvSpPr>
      <xdr:spPr>
        <a:xfrm>
          <a:off x="14735175" y="17212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A85C2FC5-C7B0-498A-A464-266A1C3BC3BD}"/>
            </a:ext>
          </a:extLst>
        </xdr:cNvPr>
        <xdr:cNvSpPr/>
      </xdr:nvSpPr>
      <xdr:spPr>
        <a:xfrm>
          <a:off x="14649450"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D8C90CE3-FA77-4D70-AE60-5D8E3B25DF85}"/>
            </a:ext>
          </a:extLst>
        </xdr:cNvPr>
        <xdr:cNvSpPr/>
      </xdr:nvSpPr>
      <xdr:spPr>
        <a:xfrm>
          <a:off x="13887450" y="17228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0193FAB6-AEE9-4397-AB97-9540444B9DB2}"/>
            </a:ext>
          </a:extLst>
        </xdr:cNvPr>
        <xdr:cNvSpPr/>
      </xdr:nvSpPr>
      <xdr:spPr>
        <a:xfrm>
          <a:off x="13096875" y="17183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B218D8FD-3123-47A2-B394-5EBA22B4DDB7}"/>
            </a:ext>
          </a:extLst>
        </xdr:cNvPr>
        <xdr:cNvSpPr/>
      </xdr:nvSpPr>
      <xdr:spPr>
        <a:xfrm>
          <a:off x="12296775" y="17175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882DAE26-F83C-4600-8AA9-6DD3D47FBC10}"/>
            </a:ext>
          </a:extLst>
        </xdr:cNvPr>
        <xdr:cNvSpPr/>
      </xdr:nvSpPr>
      <xdr:spPr>
        <a:xfrm>
          <a:off x="11487150" y="17126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95A89EA-A2BC-4BF0-8AD1-CE75C2C45A3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3CFF37C-95FD-4715-AB79-EA04F30DA5B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0D16E6E-B602-4B65-9DB6-CA7A6867275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E1F8B27-4FDD-4D6F-A6D4-BE47E29870C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545D705-086D-4103-A4BB-20063EA83A3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130175</xdr:rowOff>
    </xdr:from>
    <xdr:to>
      <xdr:col>85</xdr:col>
      <xdr:colOff>177800</xdr:colOff>
      <xdr:row>105</xdr:row>
      <xdr:rowOff>60325</xdr:rowOff>
    </xdr:to>
    <xdr:sp macro="" textlink="">
      <xdr:nvSpPr>
        <xdr:cNvPr id="781" name="楕円 780">
          <a:extLst>
            <a:ext uri="{FF2B5EF4-FFF2-40B4-BE49-F238E27FC236}">
              <a16:creationId xmlns:a16="http://schemas.microsoft.com/office/drawing/2014/main" id="{768FE356-DAE9-49F7-82C5-5087268699E9}"/>
            </a:ext>
          </a:extLst>
        </xdr:cNvPr>
        <xdr:cNvSpPr/>
      </xdr:nvSpPr>
      <xdr:spPr>
        <a:xfrm>
          <a:off x="14649450" y="171037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153052</xdr:rowOff>
    </xdr:from>
    <xdr:ext cx="405111" cy="259045"/>
    <xdr:sp macro="" textlink="">
      <xdr:nvSpPr>
        <xdr:cNvPr id="782" name="【公民館】&#10;有形固定資産減価償却率該当値テキスト">
          <a:extLst>
            <a:ext uri="{FF2B5EF4-FFF2-40B4-BE49-F238E27FC236}">
              <a16:creationId xmlns:a16="http://schemas.microsoft.com/office/drawing/2014/main" id="{F33E878F-2BE2-4D09-9D75-3C2D51345AE7}"/>
            </a:ext>
          </a:extLst>
        </xdr:cNvPr>
        <xdr:cNvSpPr txBox="1"/>
      </xdr:nvSpPr>
      <xdr:spPr>
        <a:xfrm>
          <a:off x="14735175"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84455</xdr:rowOff>
    </xdr:from>
    <xdr:to>
      <xdr:col>81</xdr:col>
      <xdr:colOff>101600</xdr:colOff>
      <xdr:row>105</xdr:row>
      <xdr:rowOff>14605</xdr:rowOff>
    </xdr:to>
    <xdr:sp macro="" textlink="">
      <xdr:nvSpPr>
        <xdr:cNvPr id="783" name="楕円 782">
          <a:extLst>
            <a:ext uri="{FF2B5EF4-FFF2-40B4-BE49-F238E27FC236}">
              <a16:creationId xmlns:a16="http://schemas.microsoft.com/office/drawing/2014/main" id="{98609593-3D04-416C-9A76-033A412896B4}"/>
            </a:ext>
          </a:extLst>
        </xdr:cNvPr>
        <xdr:cNvSpPr/>
      </xdr:nvSpPr>
      <xdr:spPr>
        <a:xfrm>
          <a:off x="13887450" y="17061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135255</xdr:rowOff>
    </xdr:from>
    <xdr:to>
      <xdr:col>85</xdr:col>
      <xdr:colOff>127000</xdr:colOff>
      <xdr:row>105</xdr:row>
      <xdr:rowOff>9525</xdr:rowOff>
    </xdr:to>
    <xdr:cxnSp macro="">
      <xdr:nvCxnSpPr>
        <xdr:cNvPr id="784" name="直線コネクタ 783">
          <a:extLst>
            <a:ext uri="{FF2B5EF4-FFF2-40B4-BE49-F238E27FC236}">
              <a16:creationId xmlns:a16="http://schemas.microsoft.com/office/drawing/2014/main" id="{0949A5A8-9CBB-43DA-8235-6D8C89A8FCB4}"/>
            </a:ext>
          </a:extLst>
        </xdr:cNvPr>
        <xdr:cNvCxnSpPr/>
      </xdr:nvCxnSpPr>
      <xdr:spPr>
        <a:xfrm>
          <a:off x="13935075" y="17108805"/>
          <a:ext cx="7620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785" name="楕円 784">
          <a:extLst>
            <a:ext uri="{FF2B5EF4-FFF2-40B4-BE49-F238E27FC236}">
              <a16:creationId xmlns:a16="http://schemas.microsoft.com/office/drawing/2014/main" id="{6FEDEF94-1BB6-4CB1-AD88-E7B696BFFED5}"/>
            </a:ext>
          </a:extLst>
        </xdr:cNvPr>
        <xdr:cNvSpPr/>
      </xdr:nvSpPr>
      <xdr:spPr>
        <a:xfrm>
          <a:off x="13096875" y="17010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135255</xdr:rowOff>
    </xdr:to>
    <xdr:cxnSp macro="">
      <xdr:nvCxnSpPr>
        <xdr:cNvPr id="786" name="直線コネクタ 785">
          <a:extLst>
            <a:ext uri="{FF2B5EF4-FFF2-40B4-BE49-F238E27FC236}">
              <a16:creationId xmlns:a16="http://schemas.microsoft.com/office/drawing/2014/main" id="{EF43BB6C-8DBC-4DE3-A9F9-A51D8463F675}"/>
            </a:ext>
          </a:extLst>
        </xdr:cNvPr>
        <xdr:cNvCxnSpPr/>
      </xdr:nvCxnSpPr>
      <xdr:spPr>
        <a:xfrm>
          <a:off x="13144500" y="17058005"/>
          <a:ext cx="79057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87" name="楕円 786">
          <a:extLst>
            <a:ext uri="{FF2B5EF4-FFF2-40B4-BE49-F238E27FC236}">
              <a16:creationId xmlns:a16="http://schemas.microsoft.com/office/drawing/2014/main" id="{1B5FA39A-465F-4F93-9EEE-280D06DB3EA8}"/>
            </a:ext>
          </a:extLst>
        </xdr:cNvPr>
        <xdr:cNvSpPr/>
      </xdr:nvSpPr>
      <xdr:spPr>
        <a:xfrm>
          <a:off x="12296775" y="170903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104</xdr:row>
      <xdr:rowOff>167639</xdr:rowOff>
    </xdr:to>
    <xdr:cxnSp macro="">
      <xdr:nvCxnSpPr>
        <xdr:cNvPr id="788" name="直線コネクタ 787">
          <a:extLst>
            <a:ext uri="{FF2B5EF4-FFF2-40B4-BE49-F238E27FC236}">
              <a16:creationId xmlns:a16="http://schemas.microsoft.com/office/drawing/2014/main" id="{EA169460-62BC-4A38-8578-7ACF20BAFCE1}"/>
            </a:ext>
          </a:extLst>
        </xdr:cNvPr>
        <xdr:cNvCxnSpPr/>
      </xdr:nvCxnSpPr>
      <xdr:spPr>
        <a:xfrm flipV="1">
          <a:off x="12344400" y="17058005"/>
          <a:ext cx="8001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6350</xdr:rowOff>
    </xdr:from>
    <xdr:to>
      <xdr:col>67</xdr:col>
      <xdr:colOff>101600</xdr:colOff>
      <xdr:row>104</xdr:row>
      <xdr:rowOff>107950</xdr:rowOff>
    </xdr:to>
    <xdr:sp macro="" textlink="">
      <xdr:nvSpPr>
        <xdr:cNvPr id="789" name="楕円 788">
          <a:extLst>
            <a:ext uri="{FF2B5EF4-FFF2-40B4-BE49-F238E27FC236}">
              <a16:creationId xmlns:a16="http://schemas.microsoft.com/office/drawing/2014/main" id="{0DB3E2BC-BBEA-46FB-8F0B-564811AA56AA}"/>
            </a:ext>
          </a:extLst>
        </xdr:cNvPr>
        <xdr:cNvSpPr/>
      </xdr:nvSpPr>
      <xdr:spPr>
        <a:xfrm>
          <a:off x="11487150" y="16983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57150</xdr:rowOff>
    </xdr:from>
    <xdr:to>
      <xdr:col>71</xdr:col>
      <xdr:colOff>177800</xdr:colOff>
      <xdr:row>104</xdr:row>
      <xdr:rowOff>167639</xdr:rowOff>
    </xdr:to>
    <xdr:cxnSp macro="">
      <xdr:nvCxnSpPr>
        <xdr:cNvPr id="790" name="直線コネクタ 789">
          <a:extLst>
            <a:ext uri="{FF2B5EF4-FFF2-40B4-BE49-F238E27FC236}">
              <a16:creationId xmlns:a16="http://schemas.microsoft.com/office/drawing/2014/main" id="{1A96C219-AD9E-412A-A16F-C7EFF12989D7}"/>
            </a:ext>
          </a:extLst>
        </xdr:cNvPr>
        <xdr:cNvCxnSpPr/>
      </xdr:nvCxnSpPr>
      <xdr:spPr>
        <a:xfrm>
          <a:off x="11534775" y="17030700"/>
          <a:ext cx="809625" cy="10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1" name="n_1aveValue【公民館】&#10;有形固定資産減価償却率">
          <a:extLst>
            <a:ext uri="{FF2B5EF4-FFF2-40B4-BE49-F238E27FC236}">
              <a16:creationId xmlns:a16="http://schemas.microsoft.com/office/drawing/2014/main" id="{8841AD56-4A7D-44A0-86B1-F112C52053B0}"/>
            </a:ext>
          </a:extLst>
        </xdr:cNvPr>
        <xdr:cNvSpPr txBox="1"/>
      </xdr:nvSpPr>
      <xdr:spPr>
        <a:xfrm>
          <a:off x="13745219" y="1731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2" name="n_2aveValue【公民館】&#10;有形固定資産減価償却率">
          <a:extLst>
            <a:ext uri="{FF2B5EF4-FFF2-40B4-BE49-F238E27FC236}">
              <a16:creationId xmlns:a16="http://schemas.microsoft.com/office/drawing/2014/main" id="{F223E72A-437A-43A2-8705-8F7ED9A0524E}"/>
            </a:ext>
          </a:extLst>
        </xdr:cNvPr>
        <xdr:cNvSpPr txBox="1"/>
      </xdr:nvSpPr>
      <xdr:spPr>
        <a:xfrm>
          <a:off x="12964169" y="1727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3" name="n_3aveValue【公民館】&#10;有形固定資産減価償却率">
          <a:extLst>
            <a:ext uri="{FF2B5EF4-FFF2-40B4-BE49-F238E27FC236}">
              <a16:creationId xmlns:a16="http://schemas.microsoft.com/office/drawing/2014/main" id="{6F4E184C-1BD1-4E9B-A7C5-402FE03FC27D}"/>
            </a:ext>
          </a:extLst>
        </xdr:cNvPr>
        <xdr:cNvSpPr txBox="1"/>
      </xdr:nvSpPr>
      <xdr:spPr>
        <a:xfrm>
          <a:off x="12164069" y="1726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794" name="n_4aveValue【公民館】&#10;有形固定資産減価償却率">
          <a:extLst>
            <a:ext uri="{FF2B5EF4-FFF2-40B4-BE49-F238E27FC236}">
              <a16:creationId xmlns:a16="http://schemas.microsoft.com/office/drawing/2014/main" id="{7DCBD8CE-5F9F-493E-8B5D-7209FBEF4DC0}"/>
            </a:ext>
          </a:extLst>
        </xdr:cNvPr>
        <xdr:cNvSpPr txBox="1"/>
      </xdr:nvSpPr>
      <xdr:spPr>
        <a:xfrm>
          <a:off x="11354444" y="1721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31132</xdr:rowOff>
    </xdr:from>
    <xdr:ext cx="405111" cy="259045"/>
    <xdr:sp macro="" textlink="">
      <xdr:nvSpPr>
        <xdr:cNvPr id="795" name="n_1mainValue【公民館】&#10;有形固定資産減価償却率">
          <a:extLst>
            <a:ext uri="{FF2B5EF4-FFF2-40B4-BE49-F238E27FC236}">
              <a16:creationId xmlns:a16="http://schemas.microsoft.com/office/drawing/2014/main" id="{23993085-95AF-4536-A804-CFE593E2F28F}"/>
            </a:ext>
          </a:extLst>
        </xdr:cNvPr>
        <xdr:cNvSpPr txBox="1"/>
      </xdr:nvSpPr>
      <xdr:spPr>
        <a:xfrm>
          <a:off x="13745219" y="1683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154957</xdr:rowOff>
    </xdr:from>
    <xdr:ext cx="405111" cy="259045"/>
    <xdr:sp macro="" textlink="">
      <xdr:nvSpPr>
        <xdr:cNvPr id="796" name="n_2mainValue【公民館】&#10;有形固定資産減価償却率">
          <a:extLst>
            <a:ext uri="{FF2B5EF4-FFF2-40B4-BE49-F238E27FC236}">
              <a16:creationId xmlns:a16="http://schemas.microsoft.com/office/drawing/2014/main" id="{FEA3E15A-7367-4619-BA6D-90EE94D69D00}"/>
            </a:ext>
          </a:extLst>
        </xdr:cNvPr>
        <xdr:cNvSpPr txBox="1"/>
      </xdr:nvSpPr>
      <xdr:spPr>
        <a:xfrm>
          <a:off x="12964169" y="1678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797" name="n_3mainValue【公民館】&#10;有形固定資産減価償却率">
          <a:extLst>
            <a:ext uri="{FF2B5EF4-FFF2-40B4-BE49-F238E27FC236}">
              <a16:creationId xmlns:a16="http://schemas.microsoft.com/office/drawing/2014/main" id="{6FB99CB4-0487-4CA8-92A1-3A4135F6D72A}"/>
            </a:ext>
          </a:extLst>
        </xdr:cNvPr>
        <xdr:cNvSpPr txBox="1"/>
      </xdr:nvSpPr>
      <xdr:spPr>
        <a:xfrm>
          <a:off x="12164069" y="1686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798" name="n_4mainValue【公民館】&#10;有形固定資産減価償却率">
          <a:extLst>
            <a:ext uri="{FF2B5EF4-FFF2-40B4-BE49-F238E27FC236}">
              <a16:creationId xmlns:a16="http://schemas.microsoft.com/office/drawing/2014/main" id="{042E8CEA-BC56-4FEE-AF13-088F5C7084BB}"/>
            </a:ext>
          </a:extLst>
        </xdr:cNvPr>
        <xdr:cNvSpPr txBox="1"/>
      </xdr:nvSpPr>
      <xdr:spPr>
        <a:xfrm>
          <a:off x="11354444" y="1675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8E3FD94C-3BB0-4A95-96F8-55F4FAACA1B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A66BC230-465F-4DFE-AC14-4DFBDBA1658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175267CB-D860-4CBE-9776-D886D62FD1F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C935C19A-E545-46E3-92DB-C42431E4FBD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FF6DDC9C-FA4A-4029-B6A1-A3279B39FA2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3230EA1D-F9E8-4A86-97E2-67D2C8D3139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BEB42A25-7FA7-42E6-8DC3-485BE5DAF1A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B0521917-92B6-45F5-AC3F-ACBF919087B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E5E0DF73-231F-48E3-8043-B8759F1F3E7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CD83C487-87B6-414F-B859-D2B1660138C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D618ED1E-9D55-4BDD-9809-54470CBB759E}"/>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1D6BCF6F-51C7-43E9-BFBB-CCB1F54E6C02}"/>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5A4C7A6E-C15E-4775-9374-38DD8FACDD18}"/>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3E613863-F882-4C6C-9B3A-732CE72BD119}"/>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6684B122-21C4-48B3-88A7-B447FADCE9A7}"/>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25D0F539-FD4E-4315-90B2-453EE2583EC5}"/>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93A1353E-F041-42FD-82C5-ECA49E50AD5B}"/>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3C9CCC5C-BC0A-4E3D-BDD0-7F961CB6BEE5}"/>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8B62EEAB-DC87-4078-A05B-A5E50739632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E7936171-CC00-4C17-8E47-D33E2F66532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1C0B09A-BC73-4C63-897A-BF443A29398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0C143FC2-F120-4DAC-ACE7-930A19641B84}"/>
            </a:ext>
          </a:extLst>
        </xdr:cNvPr>
        <xdr:cNvCxnSpPr/>
      </xdr:nvCxnSpPr>
      <xdr:spPr>
        <a:xfrm flipV="1">
          <a:off x="19954239" y="16247363"/>
          <a:ext cx="0" cy="1441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DB81FB91-9C3D-4DDB-AB30-221CB3D3000D}"/>
            </a:ext>
          </a:extLst>
        </xdr:cNvPr>
        <xdr:cNvSpPr txBox="1"/>
      </xdr:nvSpPr>
      <xdr:spPr>
        <a:xfrm>
          <a:off x="19992975" y="1769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1B722B6B-7A12-4ED3-8095-B547924A1148}"/>
            </a:ext>
          </a:extLst>
        </xdr:cNvPr>
        <xdr:cNvCxnSpPr/>
      </xdr:nvCxnSpPr>
      <xdr:spPr>
        <a:xfrm>
          <a:off x="19878675" y="17688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EE854D36-D967-4314-8CB9-76E4E8B25B0D}"/>
            </a:ext>
          </a:extLst>
        </xdr:cNvPr>
        <xdr:cNvSpPr txBox="1"/>
      </xdr:nvSpPr>
      <xdr:spPr>
        <a:xfrm>
          <a:off x="19992975" y="1602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5A1C8931-6269-4396-90DA-B6F68B8EA773}"/>
            </a:ext>
          </a:extLst>
        </xdr:cNvPr>
        <xdr:cNvCxnSpPr/>
      </xdr:nvCxnSpPr>
      <xdr:spPr>
        <a:xfrm>
          <a:off x="19878675" y="1624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5" name="【公民館】&#10;一人当たり面積平均値テキスト">
          <a:extLst>
            <a:ext uri="{FF2B5EF4-FFF2-40B4-BE49-F238E27FC236}">
              <a16:creationId xmlns:a16="http://schemas.microsoft.com/office/drawing/2014/main" id="{B5C23D5A-184E-44EB-B879-3D30FB0EA05B}"/>
            </a:ext>
          </a:extLst>
        </xdr:cNvPr>
        <xdr:cNvSpPr txBox="1"/>
      </xdr:nvSpPr>
      <xdr:spPr>
        <a:xfrm>
          <a:off x="19992975" y="17116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0DCAC0F4-D504-4C37-A254-836873A11C11}"/>
            </a:ext>
          </a:extLst>
        </xdr:cNvPr>
        <xdr:cNvSpPr/>
      </xdr:nvSpPr>
      <xdr:spPr>
        <a:xfrm>
          <a:off x="19897725" y="172718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72CB4D67-24DA-443F-8206-AF9D2DB68505}"/>
            </a:ext>
          </a:extLst>
        </xdr:cNvPr>
        <xdr:cNvSpPr/>
      </xdr:nvSpPr>
      <xdr:spPr>
        <a:xfrm>
          <a:off x="19154775" y="172678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640C92AD-8C45-4D53-B744-851D79A52278}"/>
            </a:ext>
          </a:extLst>
        </xdr:cNvPr>
        <xdr:cNvSpPr/>
      </xdr:nvSpPr>
      <xdr:spPr>
        <a:xfrm>
          <a:off x="18345150"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ACE2DCEB-8A95-4888-8559-254D957DABBF}"/>
            </a:ext>
          </a:extLst>
        </xdr:cNvPr>
        <xdr:cNvSpPr/>
      </xdr:nvSpPr>
      <xdr:spPr>
        <a:xfrm>
          <a:off x="17554575" y="172678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0D4EBCFC-F82E-4B3E-835A-F34D9876426A}"/>
            </a:ext>
          </a:extLst>
        </xdr:cNvPr>
        <xdr:cNvSpPr/>
      </xdr:nvSpPr>
      <xdr:spPr>
        <a:xfrm>
          <a:off x="16754475" y="172778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FFC782C-A753-488B-9629-0582A228CF1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566BCBF-E0C9-4E8C-BFD3-CF088209379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26174B2-D42D-4A4C-B1E8-228601427BE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1598D9-D952-40F5-9DD2-3B4A4B7018E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65FCBF8-6388-4107-A106-1BA51793BB1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146558</xdr:rowOff>
    </xdr:from>
    <xdr:to>
      <xdr:col>116</xdr:col>
      <xdr:colOff>114300</xdr:colOff>
      <xdr:row>108</xdr:row>
      <xdr:rowOff>76708</xdr:rowOff>
    </xdr:to>
    <xdr:sp macro="" textlink="">
      <xdr:nvSpPr>
        <xdr:cNvPr id="836" name="楕円 835">
          <a:extLst>
            <a:ext uri="{FF2B5EF4-FFF2-40B4-BE49-F238E27FC236}">
              <a16:creationId xmlns:a16="http://schemas.microsoft.com/office/drawing/2014/main" id="{16F1B2AE-A858-4748-A95C-2BF6EABFFD6C}"/>
            </a:ext>
          </a:extLst>
        </xdr:cNvPr>
        <xdr:cNvSpPr/>
      </xdr:nvSpPr>
      <xdr:spPr>
        <a:xfrm>
          <a:off x="19897725" y="176312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61485</xdr:rowOff>
    </xdr:from>
    <xdr:ext cx="469744" cy="259045"/>
    <xdr:sp macro="" textlink="">
      <xdr:nvSpPr>
        <xdr:cNvPr id="837" name="【公民館】&#10;一人当たり面積該当値テキスト">
          <a:extLst>
            <a:ext uri="{FF2B5EF4-FFF2-40B4-BE49-F238E27FC236}">
              <a16:creationId xmlns:a16="http://schemas.microsoft.com/office/drawing/2014/main" id="{DA731107-275D-4884-A762-69089A389FB8}"/>
            </a:ext>
          </a:extLst>
        </xdr:cNvPr>
        <xdr:cNvSpPr txBox="1"/>
      </xdr:nvSpPr>
      <xdr:spPr>
        <a:xfrm>
          <a:off x="19992975" y="1755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146558</xdr:rowOff>
    </xdr:from>
    <xdr:to>
      <xdr:col>112</xdr:col>
      <xdr:colOff>38100</xdr:colOff>
      <xdr:row>108</xdr:row>
      <xdr:rowOff>76708</xdr:rowOff>
    </xdr:to>
    <xdr:sp macro="" textlink="">
      <xdr:nvSpPr>
        <xdr:cNvPr id="838" name="楕円 837">
          <a:extLst>
            <a:ext uri="{FF2B5EF4-FFF2-40B4-BE49-F238E27FC236}">
              <a16:creationId xmlns:a16="http://schemas.microsoft.com/office/drawing/2014/main" id="{2D727782-4341-4D69-BCB9-0529D3503F43}"/>
            </a:ext>
          </a:extLst>
        </xdr:cNvPr>
        <xdr:cNvSpPr/>
      </xdr:nvSpPr>
      <xdr:spPr>
        <a:xfrm>
          <a:off x="19154775" y="176312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25908</xdr:rowOff>
    </xdr:from>
    <xdr:to>
      <xdr:col>116</xdr:col>
      <xdr:colOff>63500</xdr:colOff>
      <xdr:row>108</xdr:row>
      <xdr:rowOff>25908</xdr:rowOff>
    </xdr:to>
    <xdr:cxnSp macro="">
      <xdr:nvCxnSpPr>
        <xdr:cNvPr id="839" name="直線コネクタ 838">
          <a:extLst>
            <a:ext uri="{FF2B5EF4-FFF2-40B4-BE49-F238E27FC236}">
              <a16:creationId xmlns:a16="http://schemas.microsoft.com/office/drawing/2014/main" id="{65EC3029-812B-4242-AE8B-B9AC260F8224}"/>
            </a:ext>
          </a:extLst>
        </xdr:cNvPr>
        <xdr:cNvCxnSpPr/>
      </xdr:nvCxnSpPr>
      <xdr:spPr>
        <a:xfrm>
          <a:off x="19202400" y="1768843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40" name="楕円 839">
          <a:extLst>
            <a:ext uri="{FF2B5EF4-FFF2-40B4-BE49-F238E27FC236}">
              <a16:creationId xmlns:a16="http://schemas.microsoft.com/office/drawing/2014/main" id="{476006EF-B86D-41F8-83F9-4F571A7EBC47}"/>
            </a:ext>
          </a:extLst>
        </xdr:cNvPr>
        <xdr:cNvSpPr/>
      </xdr:nvSpPr>
      <xdr:spPr>
        <a:xfrm>
          <a:off x="18345150" y="1762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23622</xdr:rowOff>
    </xdr:from>
    <xdr:to>
      <xdr:col>111</xdr:col>
      <xdr:colOff>177800</xdr:colOff>
      <xdr:row>108</xdr:row>
      <xdr:rowOff>25908</xdr:rowOff>
    </xdr:to>
    <xdr:cxnSp macro="">
      <xdr:nvCxnSpPr>
        <xdr:cNvPr id="841" name="直線コネクタ 840">
          <a:extLst>
            <a:ext uri="{FF2B5EF4-FFF2-40B4-BE49-F238E27FC236}">
              <a16:creationId xmlns:a16="http://schemas.microsoft.com/office/drawing/2014/main" id="{D9BC4F56-9124-4930-903D-F7DD4A809692}"/>
            </a:ext>
          </a:extLst>
        </xdr:cNvPr>
        <xdr:cNvCxnSpPr/>
      </xdr:nvCxnSpPr>
      <xdr:spPr>
        <a:xfrm>
          <a:off x="18392775" y="17686147"/>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144272</xdr:rowOff>
    </xdr:from>
    <xdr:to>
      <xdr:col>102</xdr:col>
      <xdr:colOff>165100</xdr:colOff>
      <xdr:row>108</xdr:row>
      <xdr:rowOff>74422</xdr:rowOff>
    </xdr:to>
    <xdr:sp macro="" textlink="">
      <xdr:nvSpPr>
        <xdr:cNvPr id="842" name="楕円 841">
          <a:extLst>
            <a:ext uri="{FF2B5EF4-FFF2-40B4-BE49-F238E27FC236}">
              <a16:creationId xmlns:a16="http://schemas.microsoft.com/office/drawing/2014/main" id="{E93451C6-83C4-442E-B345-B896525FC241}"/>
            </a:ext>
          </a:extLst>
        </xdr:cNvPr>
        <xdr:cNvSpPr/>
      </xdr:nvSpPr>
      <xdr:spPr>
        <a:xfrm>
          <a:off x="17554575" y="176289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23622</xdr:rowOff>
    </xdr:from>
    <xdr:to>
      <xdr:col>107</xdr:col>
      <xdr:colOff>50800</xdr:colOff>
      <xdr:row>108</xdr:row>
      <xdr:rowOff>23622</xdr:rowOff>
    </xdr:to>
    <xdr:cxnSp macro="">
      <xdr:nvCxnSpPr>
        <xdr:cNvPr id="843" name="直線コネクタ 842">
          <a:extLst>
            <a:ext uri="{FF2B5EF4-FFF2-40B4-BE49-F238E27FC236}">
              <a16:creationId xmlns:a16="http://schemas.microsoft.com/office/drawing/2014/main" id="{96C36374-9F00-4947-915D-A1965765D891}"/>
            </a:ext>
          </a:extLst>
        </xdr:cNvPr>
        <xdr:cNvCxnSpPr/>
      </xdr:nvCxnSpPr>
      <xdr:spPr>
        <a:xfrm>
          <a:off x="17602200" y="1768614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107696</xdr:rowOff>
    </xdr:from>
    <xdr:to>
      <xdr:col>98</xdr:col>
      <xdr:colOff>38100</xdr:colOff>
      <xdr:row>108</xdr:row>
      <xdr:rowOff>37846</xdr:rowOff>
    </xdr:to>
    <xdr:sp macro="" textlink="">
      <xdr:nvSpPr>
        <xdr:cNvPr id="844" name="楕円 843">
          <a:extLst>
            <a:ext uri="{FF2B5EF4-FFF2-40B4-BE49-F238E27FC236}">
              <a16:creationId xmlns:a16="http://schemas.microsoft.com/office/drawing/2014/main" id="{EDB92088-D820-41AE-9930-38462542E20C}"/>
            </a:ext>
          </a:extLst>
        </xdr:cNvPr>
        <xdr:cNvSpPr/>
      </xdr:nvSpPr>
      <xdr:spPr>
        <a:xfrm>
          <a:off x="16754475" y="175924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158496</xdr:rowOff>
    </xdr:from>
    <xdr:to>
      <xdr:col>102</xdr:col>
      <xdr:colOff>114300</xdr:colOff>
      <xdr:row>108</xdr:row>
      <xdr:rowOff>23622</xdr:rowOff>
    </xdr:to>
    <xdr:cxnSp macro="">
      <xdr:nvCxnSpPr>
        <xdr:cNvPr id="845" name="直線コネクタ 844">
          <a:extLst>
            <a:ext uri="{FF2B5EF4-FFF2-40B4-BE49-F238E27FC236}">
              <a16:creationId xmlns:a16="http://schemas.microsoft.com/office/drawing/2014/main" id="{52DDE3EF-0C7E-4C27-AD33-6F9E13934434}"/>
            </a:ext>
          </a:extLst>
        </xdr:cNvPr>
        <xdr:cNvCxnSpPr/>
      </xdr:nvCxnSpPr>
      <xdr:spPr>
        <a:xfrm>
          <a:off x="16802100" y="17649571"/>
          <a:ext cx="8001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6" name="n_1aveValue【公民館】&#10;一人当たり面積">
          <a:extLst>
            <a:ext uri="{FF2B5EF4-FFF2-40B4-BE49-F238E27FC236}">
              <a16:creationId xmlns:a16="http://schemas.microsoft.com/office/drawing/2014/main" id="{69E3359E-D2DE-4A3D-86D3-7FE3AC88870F}"/>
            </a:ext>
          </a:extLst>
        </xdr:cNvPr>
        <xdr:cNvSpPr txBox="1"/>
      </xdr:nvSpPr>
      <xdr:spPr>
        <a:xfrm>
          <a:off x="18983402" y="1704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7" name="n_2aveValue【公民館】&#10;一人当たり面積">
          <a:extLst>
            <a:ext uri="{FF2B5EF4-FFF2-40B4-BE49-F238E27FC236}">
              <a16:creationId xmlns:a16="http://schemas.microsoft.com/office/drawing/2014/main" id="{DDAA8397-CFF2-41DC-BFBF-2880A6D92F61}"/>
            </a:ext>
          </a:extLst>
        </xdr:cNvPr>
        <xdr:cNvSpPr txBox="1"/>
      </xdr:nvSpPr>
      <xdr:spPr>
        <a:xfrm>
          <a:off x="18183302" y="1704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8" name="n_3aveValue【公民館】&#10;一人当たり面積">
          <a:extLst>
            <a:ext uri="{FF2B5EF4-FFF2-40B4-BE49-F238E27FC236}">
              <a16:creationId xmlns:a16="http://schemas.microsoft.com/office/drawing/2014/main" id="{DE157928-DD12-42B1-A5FF-D77AE451527F}"/>
            </a:ext>
          </a:extLst>
        </xdr:cNvPr>
        <xdr:cNvSpPr txBox="1"/>
      </xdr:nvSpPr>
      <xdr:spPr>
        <a:xfrm>
          <a:off x="17383202" y="1704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49" name="n_4aveValue【公民館】&#10;一人当たり面積">
          <a:extLst>
            <a:ext uri="{FF2B5EF4-FFF2-40B4-BE49-F238E27FC236}">
              <a16:creationId xmlns:a16="http://schemas.microsoft.com/office/drawing/2014/main" id="{B64BCAC3-BAEF-4B10-9A56-4DEA55297ECC}"/>
            </a:ext>
          </a:extLst>
        </xdr:cNvPr>
        <xdr:cNvSpPr txBox="1"/>
      </xdr:nvSpPr>
      <xdr:spPr>
        <a:xfrm>
          <a:off x="16592627" y="1705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67835</xdr:rowOff>
    </xdr:from>
    <xdr:ext cx="469744" cy="259045"/>
    <xdr:sp macro="" textlink="">
      <xdr:nvSpPr>
        <xdr:cNvPr id="850" name="n_1mainValue【公民館】&#10;一人当たり面積">
          <a:extLst>
            <a:ext uri="{FF2B5EF4-FFF2-40B4-BE49-F238E27FC236}">
              <a16:creationId xmlns:a16="http://schemas.microsoft.com/office/drawing/2014/main" id="{F5034A32-DE6E-4011-A19F-BB3BE380D58F}"/>
            </a:ext>
          </a:extLst>
        </xdr:cNvPr>
        <xdr:cNvSpPr txBox="1"/>
      </xdr:nvSpPr>
      <xdr:spPr>
        <a:xfrm>
          <a:off x="18983402" y="1772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851" name="n_2mainValue【公民館】&#10;一人当たり面積">
          <a:extLst>
            <a:ext uri="{FF2B5EF4-FFF2-40B4-BE49-F238E27FC236}">
              <a16:creationId xmlns:a16="http://schemas.microsoft.com/office/drawing/2014/main" id="{9115A1FE-4221-465F-8C71-DE82323E0429}"/>
            </a:ext>
          </a:extLst>
        </xdr:cNvPr>
        <xdr:cNvSpPr txBox="1"/>
      </xdr:nvSpPr>
      <xdr:spPr>
        <a:xfrm>
          <a:off x="18183302" y="1772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65549</xdr:rowOff>
    </xdr:from>
    <xdr:ext cx="469744" cy="259045"/>
    <xdr:sp macro="" textlink="">
      <xdr:nvSpPr>
        <xdr:cNvPr id="852" name="n_3mainValue【公民館】&#10;一人当たり面積">
          <a:extLst>
            <a:ext uri="{FF2B5EF4-FFF2-40B4-BE49-F238E27FC236}">
              <a16:creationId xmlns:a16="http://schemas.microsoft.com/office/drawing/2014/main" id="{96F0BBC0-A0F0-489F-8722-FF08AAFCB79D}"/>
            </a:ext>
          </a:extLst>
        </xdr:cNvPr>
        <xdr:cNvSpPr txBox="1"/>
      </xdr:nvSpPr>
      <xdr:spPr>
        <a:xfrm>
          <a:off x="17383202" y="1772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28973</xdr:rowOff>
    </xdr:from>
    <xdr:ext cx="469744" cy="259045"/>
    <xdr:sp macro="" textlink="">
      <xdr:nvSpPr>
        <xdr:cNvPr id="853" name="n_4mainValue【公民館】&#10;一人当たり面積">
          <a:extLst>
            <a:ext uri="{FF2B5EF4-FFF2-40B4-BE49-F238E27FC236}">
              <a16:creationId xmlns:a16="http://schemas.microsoft.com/office/drawing/2014/main" id="{FD769B02-8967-42D6-8EDA-AA5F63BEA874}"/>
            </a:ext>
          </a:extLst>
        </xdr:cNvPr>
        <xdr:cNvSpPr txBox="1"/>
      </xdr:nvSpPr>
      <xdr:spPr>
        <a:xfrm>
          <a:off x="16592627" y="1768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FF57FEB-B903-433C-BE9B-2048A0568DC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268E9AE0-3C85-4297-9BEC-3300E69A98A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60FB20A7-7EA8-4123-B678-81AAD81C6BE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類似団体と比較して、公営住宅、道路、橋りょう等にて有形固定資産減価償却率が高くなっている。学校施設の有形固定資産減価償却率については老朽化した高浜小学校の建て替えなどにより令和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減少しており、その後も長寿命化改良工事の影響により横ばいで推移している。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全体としては、公共施設総合管理計画に基づき、着実に老朽化対策を行っていくとともに、機能移転等に取り組むことにより、有形固定資産減価償却率は改善されると考えられる。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D94C64-46EF-4A7F-8B82-5046F116532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C9D338B-C7FC-4526-8F0B-EA4069C2394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ECF60A-0E4C-43B5-A129-8748ADD3EBD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B6C8C6-1DAC-4CB7-9412-5F9A98CEAAB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愛知県高浜市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DF00A7-2A95-45C4-9914-08B92A5C0B9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89551D-90BF-4E8A-A232-48FA16253AC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D45664-8C7F-4C34-9CF9-38D413B4EA7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CD9375-EC7F-4AC9-812C-7436E83E3D0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92678D-26B0-40CA-825F-2612ACB8266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CA718A-F28F-4F7C-B0BE-584C7C293AC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49,041
44,421
13.11
21,082,912
20,254,020
748,875
10,330,030
10,044,114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9A74E0-6BF6-4EF8-BF32-8239B35ECE9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8FE69E-9451-4571-8743-9AF5F91E0CD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CBE7D7-0F94-4C1B-91B3-DE11C09ECFC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E56D84F-722A-421E-9D4B-03A46427001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64F30F-D73F-4246-B7FB-657CDAAD7DF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81E9632-E93B-47AF-9576-02487E6A0CA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B0784C5-686E-45DF-AD8E-FF21E91470A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D2BEF8-3455-444A-BC16-5D4110D2CCC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63B41C-1344-4A1C-A78C-A30D5696F34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F4A9B2-C2A4-4917-96CF-BB47CA22F17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7244791-E4D7-4C97-9E9E-CA0F376ECF5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4E6909-9A52-486D-969E-814F59637CA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1045DC-7ED5-4048-B7B3-7F86B9F3DE0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2F1E72-2C36-4083-A6E2-EB3C72C98D8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E98B5A-B2B5-474A-9353-F2B60C0199F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19FA5D-989E-4C10-BA1F-95799B35CC9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143D1C-9790-44F6-9A16-82B1D2D1D41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83CE6BC-E0B9-41B5-8F0D-B062D2C886E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778FCE-FFB9-4D63-BDAA-3D822E0DC10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E8ACBB4-C4CF-4164-9274-1A64D03FA24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F10966-5F66-4444-8246-5E0922BDF32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08B10A-CD93-4F39-B1FD-90DD35D374B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CEEAA4-B9AD-4C2C-944E-C9DC5BE2A68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62704A-BAA9-4912-917C-E03F71C517E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E418B6-D946-4E52-97A8-C3A10C2E082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26AC28E-79D3-4146-A49F-0FE26F92591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34A04C-08F0-49AA-8833-9DE670F6AA1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703B85-D638-437B-B91D-C4F24162161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0EB4DF-BFC5-4117-86F7-D2FD6CD5013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A8FC7D4-3B1C-4543-A2AC-5320D349726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693D01-B47A-490E-84FB-B95FED6BB0E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29FB72-BABF-4854-880C-E8A7F9F965D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F541AB9-F301-44FF-96BA-2D8B0CE5E9B0}"/>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49E829F-8D6E-4962-831C-AB99CE2658E9}"/>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965F25-D92F-4E5B-9AFF-FE006DE567AD}"/>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158300D-FC87-4671-B753-882AC33705ED}"/>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EC63F49-B236-4D48-BA90-C4F5FBC159C9}"/>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518A816-8F83-4B59-9BD6-58CD892C695D}"/>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D65972A-0A15-4368-ACA2-927A2F17999F}"/>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D996D66-C73B-4C25-A827-46B55C47BA05}"/>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F5DFCC0-D9CE-4370-B423-1F0D95201808}"/>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F2A5E89-7B47-4640-A3E9-47467C85A77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AC7F484-4A55-4805-86E5-59EB946129E3}"/>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8E3B305-12FE-44F6-862F-7EFF68B7622A}"/>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E80D1C3-DA25-4F7F-8651-364676CE313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CA935C4-6ABE-4F85-B53E-A2F7F18BB32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1592FC1-31AD-4C8B-BA79-43B3D9442DA8}"/>
            </a:ext>
          </a:extLst>
        </xdr:cNvPr>
        <xdr:cNvCxnSpPr/>
      </xdr:nvCxnSpPr>
      <xdr:spPr>
        <a:xfrm flipV="1">
          <a:off x="4180840" y="5408023"/>
          <a:ext cx="0" cy="149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82EC57E-167C-44C4-8849-61EA3ABC22C2}"/>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8E3A986-6DE8-4A14-98CB-B5DA938102DF}"/>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54D1112A-3A58-4406-B094-A0C440FBFF57}"/>
            </a:ext>
          </a:extLst>
        </xdr:cNvPr>
        <xdr:cNvSpPr txBox="1"/>
      </xdr:nvSpPr>
      <xdr:spPr>
        <a:xfrm>
          <a:off x="4219575" y="51927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C942A6D8-3C43-468C-B2FE-CDE4B7F1A8E9}"/>
            </a:ext>
          </a:extLst>
        </xdr:cNvPr>
        <xdr:cNvCxnSpPr/>
      </xdr:nvCxnSpPr>
      <xdr:spPr>
        <a:xfrm>
          <a:off x="41052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688360B3-A328-4D10-943D-E1DF4E5A8F06}"/>
            </a:ext>
          </a:extLst>
        </xdr:cNvPr>
        <xdr:cNvSpPr txBox="1"/>
      </xdr:nvSpPr>
      <xdr:spPr>
        <a:xfrm>
          <a:off x="4219575" y="59148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EC0D9117-49FD-4083-A5C0-BA467B1A4FE3}"/>
            </a:ext>
          </a:extLst>
        </xdr:cNvPr>
        <xdr:cNvSpPr/>
      </xdr:nvSpPr>
      <xdr:spPr>
        <a:xfrm>
          <a:off x="4124325" y="60507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9F53CF97-BE12-4669-9603-1D6E3D50DB30}"/>
            </a:ext>
          </a:extLst>
        </xdr:cNvPr>
        <xdr:cNvSpPr/>
      </xdr:nvSpPr>
      <xdr:spPr>
        <a:xfrm>
          <a:off x="3381375" y="60309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922D0426-93DF-4929-A378-DC0058DE9139}"/>
            </a:ext>
          </a:extLst>
        </xdr:cNvPr>
        <xdr:cNvSpPr/>
      </xdr:nvSpPr>
      <xdr:spPr>
        <a:xfrm>
          <a:off x="2571750" y="60767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28562B85-25BD-4A49-83F5-6D228420D34F}"/>
            </a:ext>
          </a:extLst>
        </xdr:cNvPr>
        <xdr:cNvSpPr/>
      </xdr:nvSpPr>
      <xdr:spPr>
        <a:xfrm>
          <a:off x="1781175" y="610770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AD6C212C-AC5A-4C35-BE9C-1F9A5903541E}"/>
            </a:ext>
          </a:extLst>
        </xdr:cNvPr>
        <xdr:cNvSpPr/>
      </xdr:nvSpPr>
      <xdr:spPr>
        <a:xfrm>
          <a:off x="981075" y="6084842"/>
          <a:ext cx="8572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1B01BAF-65F7-4E0C-849F-37DE8BC0D80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C5BD67-8C2C-4F29-88EF-C40569F31A2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ACD32E-4452-4B07-9670-F596EC00665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1B87CF-EDAB-4EDD-8D1C-4E5C3A5A99B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06D5271-10E8-4EB6-89FC-F9177365342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53159</xdr:rowOff>
    </xdr:from>
    <xdr:to>
      <xdr:col>24</xdr:col>
      <xdr:colOff>114300</xdr:colOff>
      <xdr:row>41</xdr:row>
      <xdr:rowOff>154759</xdr:rowOff>
    </xdr:to>
    <xdr:sp macro="" textlink="">
      <xdr:nvSpPr>
        <xdr:cNvPr id="74" name="楕円 73">
          <a:extLst>
            <a:ext uri="{FF2B5EF4-FFF2-40B4-BE49-F238E27FC236}">
              <a16:creationId xmlns:a16="http://schemas.microsoft.com/office/drawing/2014/main" id="{7490F375-CA6E-4929-B41F-1BB2AC19DAB2}"/>
            </a:ext>
          </a:extLst>
        </xdr:cNvPr>
        <xdr:cNvSpPr/>
      </xdr:nvSpPr>
      <xdr:spPr>
        <a:xfrm>
          <a:off x="4124325" y="66984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31586</xdr:rowOff>
    </xdr:from>
    <xdr:ext cx="405111" cy="259045"/>
    <xdr:sp macro="" textlink="">
      <xdr:nvSpPr>
        <xdr:cNvPr id="75" name="【図書館】&#10;有形固定資産減価償却率該当値テキスト">
          <a:extLst>
            <a:ext uri="{FF2B5EF4-FFF2-40B4-BE49-F238E27FC236}">
              <a16:creationId xmlns:a16="http://schemas.microsoft.com/office/drawing/2014/main" id="{B6BC6A1B-6948-41F9-A9ED-F2C66E09FC44}"/>
            </a:ext>
          </a:extLst>
        </xdr:cNvPr>
        <xdr:cNvSpPr txBox="1"/>
      </xdr:nvSpPr>
      <xdr:spPr>
        <a:xfrm>
          <a:off x="4219575" y="6676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20501</xdr:rowOff>
    </xdr:from>
    <xdr:to>
      <xdr:col>20</xdr:col>
      <xdr:colOff>38100</xdr:colOff>
      <xdr:row>41</xdr:row>
      <xdr:rowOff>122101</xdr:rowOff>
    </xdr:to>
    <xdr:sp macro="" textlink="">
      <xdr:nvSpPr>
        <xdr:cNvPr id="76" name="楕円 75">
          <a:extLst>
            <a:ext uri="{FF2B5EF4-FFF2-40B4-BE49-F238E27FC236}">
              <a16:creationId xmlns:a16="http://schemas.microsoft.com/office/drawing/2014/main" id="{BBD11900-A1B6-4551-AB7E-5550C3279494}"/>
            </a:ext>
          </a:extLst>
        </xdr:cNvPr>
        <xdr:cNvSpPr/>
      </xdr:nvSpPr>
      <xdr:spPr>
        <a:xfrm>
          <a:off x="3381375" y="66689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71301</xdr:rowOff>
    </xdr:from>
    <xdr:to>
      <xdr:col>24</xdr:col>
      <xdr:colOff>63500</xdr:colOff>
      <xdr:row>41</xdr:row>
      <xdr:rowOff>103959</xdr:rowOff>
    </xdr:to>
    <xdr:cxnSp macro="">
      <xdr:nvCxnSpPr>
        <xdr:cNvPr id="77" name="直線コネクタ 76">
          <a:extLst>
            <a:ext uri="{FF2B5EF4-FFF2-40B4-BE49-F238E27FC236}">
              <a16:creationId xmlns:a16="http://schemas.microsoft.com/office/drawing/2014/main" id="{E3413081-4289-4BD2-AFB4-1CA09D026382}"/>
            </a:ext>
          </a:extLst>
        </xdr:cNvPr>
        <xdr:cNvCxnSpPr/>
      </xdr:nvCxnSpPr>
      <xdr:spPr>
        <a:xfrm>
          <a:off x="3429000" y="6716576"/>
          <a:ext cx="752475"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159294</xdr:rowOff>
    </xdr:from>
    <xdr:to>
      <xdr:col>15</xdr:col>
      <xdr:colOff>101600</xdr:colOff>
      <xdr:row>41</xdr:row>
      <xdr:rowOff>89444</xdr:rowOff>
    </xdr:to>
    <xdr:sp macro="" textlink="">
      <xdr:nvSpPr>
        <xdr:cNvPr id="78" name="楕円 77">
          <a:extLst>
            <a:ext uri="{FF2B5EF4-FFF2-40B4-BE49-F238E27FC236}">
              <a16:creationId xmlns:a16="http://schemas.microsoft.com/office/drawing/2014/main" id="{E14AEA38-B67E-4869-AC8D-72B7B428F005}"/>
            </a:ext>
          </a:extLst>
        </xdr:cNvPr>
        <xdr:cNvSpPr/>
      </xdr:nvSpPr>
      <xdr:spPr>
        <a:xfrm>
          <a:off x="2571750" y="66489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38644</xdr:rowOff>
    </xdr:from>
    <xdr:to>
      <xdr:col>19</xdr:col>
      <xdr:colOff>177800</xdr:colOff>
      <xdr:row>41</xdr:row>
      <xdr:rowOff>71301</xdr:rowOff>
    </xdr:to>
    <xdr:cxnSp macro="">
      <xdr:nvCxnSpPr>
        <xdr:cNvPr id="79" name="直線コネクタ 78">
          <a:extLst>
            <a:ext uri="{FF2B5EF4-FFF2-40B4-BE49-F238E27FC236}">
              <a16:creationId xmlns:a16="http://schemas.microsoft.com/office/drawing/2014/main" id="{118860FC-05EE-486E-9EC1-6EF5E881B131}"/>
            </a:ext>
          </a:extLst>
        </xdr:cNvPr>
        <xdr:cNvCxnSpPr/>
      </xdr:nvCxnSpPr>
      <xdr:spPr>
        <a:xfrm>
          <a:off x="2619375" y="6687094"/>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126637</xdr:rowOff>
    </xdr:from>
    <xdr:to>
      <xdr:col>10</xdr:col>
      <xdr:colOff>165100</xdr:colOff>
      <xdr:row>41</xdr:row>
      <xdr:rowOff>56787</xdr:rowOff>
    </xdr:to>
    <xdr:sp macro="" textlink="">
      <xdr:nvSpPr>
        <xdr:cNvPr id="80" name="楕円 79">
          <a:extLst>
            <a:ext uri="{FF2B5EF4-FFF2-40B4-BE49-F238E27FC236}">
              <a16:creationId xmlns:a16="http://schemas.microsoft.com/office/drawing/2014/main" id="{A65878D5-C214-47D2-AF1B-D3A6650826B6}"/>
            </a:ext>
          </a:extLst>
        </xdr:cNvPr>
        <xdr:cNvSpPr/>
      </xdr:nvSpPr>
      <xdr:spPr>
        <a:xfrm>
          <a:off x="1781175" y="66099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5987</xdr:rowOff>
    </xdr:from>
    <xdr:to>
      <xdr:col>15</xdr:col>
      <xdr:colOff>50800</xdr:colOff>
      <xdr:row>41</xdr:row>
      <xdr:rowOff>38644</xdr:rowOff>
    </xdr:to>
    <xdr:cxnSp macro="">
      <xdr:nvCxnSpPr>
        <xdr:cNvPr id="81" name="直線コネクタ 80">
          <a:extLst>
            <a:ext uri="{FF2B5EF4-FFF2-40B4-BE49-F238E27FC236}">
              <a16:creationId xmlns:a16="http://schemas.microsoft.com/office/drawing/2014/main" id="{D9463440-0393-428A-98CD-19E593351199}"/>
            </a:ext>
          </a:extLst>
        </xdr:cNvPr>
        <xdr:cNvCxnSpPr/>
      </xdr:nvCxnSpPr>
      <xdr:spPr>
        <a:xfrm>
          <a:off x="1828800" y="6657612"/>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92347</xdr:rowOff>
    </xdr:from>
    <xdr:to>
      <xdr:col>6</xdr:col>
      <xdr:colOff>38100</xdr:colOff>
      <xdr:row>41</xdr:row>
      <xdr:rowOff>22497</xdr:rowOff>
    </xdr:to>
    <xdr:sp macro="" textlink="">
      <xdr:nvSpPr>
        <xdr:cNvPr id="82" name="楕円 81">
          <a:extLst>
            <a:ext uri="{FF2B5EF4-FFF2-40B4-BE49-F238E27FC236}">
              <a16:creationId xmlns:a16="http://schemas.microsoft.com/office/drawing/2014/main" id="{4CFA50FD-9C7E-4294-BCF0-3260ED719634}"/>
            </a:ext>
          </a:extLst>
        </xdr:cNvPr>
        <xdr:cNvSpPr/>
      </xdr:nvSpPr>
      <xdr:spPr>
        <a:xfrm>
          <a:off x="981075" y="65788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143147</xdr:rowOff>
    </xdr:from>
    <xdr:to>
      <xdr:col>10</xdr:col>
      <xdr:colOff>114300</xdr:colOff>
      <xdr:row>41</xdr:row>
      <xdr:rowOff>5987</xdr:rowOff>
    </xdr:to>
    <xdr:cxnSp macro="">
      <xdr:nvCxnSpPr>
        <xdr:cNvPr id="83" name="直線コネクタ 82">
          <a:extLst>
            <a:ext uri="{FF2B5EF4-FFF2-40B4-BE49-F238E27FC236}">
              <a16:creationId xmlns:a16="http://schemas.microsoft.com/office/drawing/2014/main" id="{228CA2B0-BF92-40F6-B535-2BC181E072F5}"/>
            </a:ext>
          </a:extLst>
        </xdr:cNvPr>
        <xdr:cNvCxnSpPr/>
      </xdr:nvCxnSpPr>
      <xdr:spPr>
        <a:xfrm>
          <a:off x="1028700" y="6626497"/>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57515F07-573F-4F81-B81A-A6B01985CFBD}"/>
            </a:ext>
          </a:extLst>
        </xdr:cNvPr>
        <xdr:cNvSpPr txBox="1"/>
      </xdr:nvSpPr>
      <xdr:spPr>
        <a:xfrm>
          <a:off x="3239144" y="5818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ED004FB0-A0FD-46F3-B6FC-B3D255A25B89}"/>
            </a:ext>
          </a:extLst>
        </xdr:cNvPr>
        <xdr:cNvSpPr txBox="1"/>
      </xdr:nvSpPr>
      <xdr:spPr>
        <a:xfrm>
          <a:off x="2439044" y="586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9E9F8972-7097-415A-818D-E13ACB43BA25}"/>
            </a:ext>
          </a:extLst>
        </xdr:cNvPr>
        <xdr:cNvSpPr txBox="1"/>
      </xdr:nvSpPr>
      <xdr:spPr>
        <a:xfrm>
          <a:off x="1648469" y="5886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FC77A46F-B9AB-439F-BE19-E6CC4BE8411B}"/>
            </a:ext>
          </a:extLst>
        </xdr:cNvPr>
        <xdr:cNvSpPr txBox="1"/>
      </xdr:nvSpPr>
      <xdr:spPr>
        <a:xfrm>
          <a:off x="848369" y="586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113228</xdr:rowOff>
    </xdr:from>
    <xdr:ext cx="405111" cy="259045"/>
    <xdr:sp macro="" textlink="">
      <xdr:nvSpPr>
        <xdr:cNvPr id="88" name="n_1mainValue【図書館】&#10;有形固定資産減価償却率">
          <a:extLst>
            <a:ext uri="{FF2B5EF4-FFF2-40B4-BE49-F238E27FC236}">
              <a16:creationId xmlns:a16="http://schemas.microsoft.com/office/drawing/2014/main" id="{28FECF20-6D78-46BC-A59C-C9CD912B3CB6}"/>
            </a:ext>
          </a:extLst>
        </xdr:cNvPr>
        <xdr:cNvSpPr txBox="1"/>
      </xdr:nvSpPr>
      <xdr:spPr>
        <a:xfrm>
          <a:off x="3239144" y="676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80571</xdr:rowOff>
    </xdr:from>
    <xdr:ext cx="405111" cy="259045"/>
    <xdr:sp macro="" textlink="">
      <xdr:nvSpPr>
        <xdr:cNvPr id="89" name="n_2mainValue【図書館】&#10;有形固定資産減価償却率">
          <a:extLst>
            <a:ext uri="{FF2B5EF4-FFF2-40B4-BE49-F238E27FC236}">
              <a16:creationId xmlns:a16="http://schemas.microsoft.com/office/drawing/2014/main" id="{7E4D2A70-529A-4654-B98E-DEA6ADDA7FDF}"/>
            </a:ext>
          </a:extLst>
        </xdr:cNvPr>
        <xdr:cNvSpPr txBox="1"/>
      </xdr:nvSpPr>
      <xdr:spPr>
        <a:xfrm>
          <a:off x="2439044" y="6732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47914</xdr:rowOff>
    </xdr:from>
    <xdr:ext cx="405111" cy="259045"/>
    <xdr:sp macro="" textlink="">
      <xdr:nvSpPr>
        <xdr:cNvPr id="90" name="n_3mainValue【図書館】&#10;有形固定資産減価償却率">
          <a:extLst>
            <a:ext uri="{FF2B5EF4-FFF2-40B4-BE49-F238E27FC236}">
              <a16:creationId xmlns:a16="http://schemas.microsoft.com/office/drawing/2014/main" id="{DC321702-34E2-4F48-894C-4160A3A64AD0}"/>
            </a:ext>
          </a:extLst>
        </xdr:cNvPr>
        <xdr:cNvSpPr txBox="1"/>
      </xdr:nvSpPr>
      <xdr:spPr>
        <a:xfrm>
          <a:off x="1648469" y="6693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13624</xdr:rowOff>
    </xdr:from>
    <xdr:ext cx="405111" cy="259045"/>
    <xdr:sp macro="" textlink="">
      <xdr:nvSpPr>
        <xdr:cNvPr id="91" name="n_4mainValue【図書館】&#10;有形固定資産減価償却率">
          <a:extLst>
            <a:ext uri="{FF2B5EF4-FFF2-40B4-BE49-F238E27FC236}">
              <a16:creationId xmlns:a16="http://schemas.microsoft.com/office/drawing/2014/main" id="{859826B9-42A5-4854-9789-8F67B57371E3}"/>
            </a:ext>
          </a:extLst>
        </xdr:cNvPr>
        <xdr:cNvSpPr txBox="1"/>
      </xdr:nvSpPr>
      <xdr:spPr>
        <a:xfrm>
          <a:off x="848369" y="665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0B485D5-AEBB-48AC-A483-EC27DC00E4A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ECBBB4-F528-45F7-9310-B9C1E07A23B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93552EE-6488-41DA-BE25-39079A14E7B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DB94E86-05C5-406F-82D9-F4F153A5081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3DD1043-B008-456B-A711-25566D8CFA4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F44CC28-ABD6-455C-BD1D-AEE0469F8DD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AE6ADE7-D42A-47B4-AED8-03EC3742291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5B5098B-5487-4B1B-A129-C72D7D463C7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157AFB3-E2F1-4892-8818-B6936F204FF2}"/>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E23852A-9A8F-4C04-A7E2-5526BBFD755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C5ADF6E-D8D3-4FC7-8D34-FC9BF22B26E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EAC0897-F6A8-46A6-8B1D-84C477A7CC16}"/>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2207630-7E79-448A-BC36-95619BF2EF30}"/>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3A5B2AB-3C43-4A60-981F-F6684CEDF459}"/>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D531CD3-3155-4676-AF86-F4E153E0825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2FE4CD6-4B51-49D5-9684-7CA0AA935B0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B9EFC0E-4980-4899-9CA9-5575F313F29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143C623-0248-4754-A406-FE36AEB06B42}"/>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55EAE95-0E13-4FA1-BAE9-6BD4187EE907}"/>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0F15646-E430-4620-A64D-5DA7A4687B88}"/>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6E79748-82D6-472E-868D-7C32C29E257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A018195-1139-40EF-9376-5946F96145C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AD887A2-F71C-46C2-B1E9-3B0A711ABD2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F4010FB2-5916-4272-8D16-368C164E94F5}"/>
            </a:ext>
          </a:extLst>
        </xdr:cNvPr>
        <xdr:cNvCxnSpPr/>
      </xdr:nvCxnSpPr>
      <xdr:spPr>
        <a:xfrm flipV="1">
          <a:off x="9429115" y="558038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60126946-7EEC-4DFE-BC32-A2A79E33E6E4}"/>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FB24C66B-B19C-4CC9-805B-DA679EE64ED0}"/>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D3C28C07-189E-4AB7-88A8-E6AFD8A01325}"/>
            </a:ext>
          </a:extLst>
        </xdr:cNvPr>
        <xdr:cNvSpPr txBox="1"/>
      </xdr:nvSpPr>
      <xdr:spPr>
        <a:xfrm>
          <a:off x="9467850" y="536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2ACBA777-B91C-4060-BB53-A56B368BCBD4}"/>
            </a:ext>
          </a:extLst>
        </xdr:cNvPr>
        <xdr:cNvCxnSpPr/>
      </xdr:nvCxnSpPr>
      <xdr:spPr>
        <a:xfrm>
          <a:off x="9363075" y="55803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7CC1E26B-8473-4E7F-8A91-4F92518CC60C}"/>
            </a:ext>
          </a:extLst>
        </xdr:cNvPr>
        <xdr:cNvSpPr txBox="1"/>
      </xdr:nvSpPr>
      <xdr:spPr>
        <a:xfrm>
          <a:off x="9467850" y="6155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92E0BD70-7A64-4728-9949-3DF54D4228BD}"/>
            </a:ext>
          </a:extLst>
        </xdr:cNvPr>
        <xdr:cNvSpPr/>
      </xdr:nvSpPr>
      <xdr:spPr>
        <a:xfrm>
          <a:off x="9401175" y="62947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C08EB2DA-5820-4D1C-B2A2-BEAABC075C90}"/>
            </a:ext>
          </a:extLst>
        </xdr:cNvPr>
        <xdr:cNvSpPr/>
      </xdr:nvSpPr>
      <xdr:spPr>
        <a:xfrm>
          <a:off x="86391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25CF8C1B-3D5E-4C8E-B678-0494E0D1CAB4}"/>
            </a:ext>
          </a:extLst>
        </xdr:cNvPr>
        <xdr:cNvSpPr/>
      </xdr:nvSpPr>
      <xdr:spPr>
        <a:xfrm>
          <a:off x="7839075" y="63176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BC57E438-C1F6-4D56-9395-4F7C545E4A13}"/>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13F8A8DC-F08B-4396-A450-8670BAEA2654}"/>
            </a:ext>
          </a:extLst>
        </xdr:cNvPr>
        <xdr:cNvSpPr/>
      </xdr:nvSpPr>
      <xdr:spPr>
        <a:xfrm>
          <a:off x="6238875" y="6361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670ACC-D0AD-4B20-BACA-E02D253E3E2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8B9F586-5676-4E4A-8FF7-73EB4B6DC4E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8140891-FB3B-4E66-836E-923E41FFD05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22B9FE4-52E2-434B-B126-1F2F7C9C82A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8694304-7C54-4847-87CD-31CA721F067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31" name="楕円 130">
          <a:extLst>
            <a:ext uri="{FF2B5EF4-FFF2-40B4-BE49-F238E27FC236}">
              <a16:creationId xmlns:a16="http://schemas.microsoft.com/office/drawing/2014/main" id="{65201801-829E-49F3-BED1-8A92F58F982C}"/>
            </a:ext>
          </a:extLst>
        </xdr:cNvPr>
        <xdr:cNvSpPr/>
      </xdr:nvSpPr>
      <xdr:spPr>
        <a:xfrm>
          <a:off x="9401175" y="644969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32" name="【図書館】&#10;一人当たり面積該当値テキスト">
          <a:extLst>
            <a:ext uri="{FF2B5EF4-FFF2-40B4-BE49-F238E27FC236}">
              <a16:creationId xmlns:a16="http://schemas.microsoft.com/office/drawing/2014/main" id="{4567C1AF-65CA-423F-A5ED-9C4B31120163}"/>
            </a:ext>
          </a:extLst>
        </xdr:cNvPr>
        <xdr:cNvSpPr txBox="1"/>
      </xdr:nvSpPr>
      <xdr:spPr>
        <a:xfrm>
          <a:off x="9467850"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3" name="楕円 132">
          <a:extLst>
            <a:ext uri="{FF2B5EF4-FFF2-40B4-BE49-F238E27FC236}">
              <a16:creationId xmlns:a16="http://schemas.microsoft.com/office/drawing/2014/main" id="{1659AC6C-C963-4289-8E8B-F7F3CE9B2A2D}"/>
            </a:ext>
          </a:extLst>
        </xdr:cNvPr>
        <xdr:cNvSpPr/>
      </xdr:nvSpPr>
      <xdr:spPr>
        <a:xfrm>
          <a:off x="8639175" y="64496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7620</xdr:rowOff>
    </xdr:to>
    <xdr:cxnSp macro="">
      <xdr:nvCxnSpPr>
        <xdr:cNvPr id="134" name="直線コネクタ 133">
          <a:extLst>
            <a:ext uri="{FF2B5EF4-FFF2-40B4-BE49-F238E27FC236}">
              <a16:creationId xmlns:a16="http://schemas.microsoft.com/office/drawing/2014/main" id="{483655B0-FD4E-4870-A035-590F1D04827E}"/>
            </a:ext>
          </a:extLst>
        </xdr:cNvPr>
        <xdr:cNvCxnSpPr/>
      </xdr:nvCxnSpPr>
      <xdr:spPr>
        <a:xfrm>
          <a:off x="8686800" y="64973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35" name="楕円 134">
          <a:extLst>
            <a:ext uri="{FF2B5EF4-FFF2-40B4-BE49-F238E27FC236}">
              <a16:creationId xmlns:a16="http://schemas.microsoft.com/office/drawing/2014/main" id="{96288E2F-DA69-40D6-83C0-2EE715CFDA10}"/>
            </a:ext>
          </a:extLst>
        </xdr:cNvPr>
        <xdr:cNvSpPr/>
      </xdr:nvSpPr>
      <xdr:spPr>
        <a:xfrm>
          <a:off x="7839075" y="6553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114300</xdr:rowOff>
    </xdr:to>
    <xdr:cxnSp macro="">
      <xdr:nvCxnSpPr>
        <xdr:cNvPr id="136" name="直線コネクタ 135">
          <a:extLst>
            <a:ext uri="{FF2B5EF4-FFF2-40B4-BE49-F238E27FC236}">
              <a16:creationId xmlns:a16="http://schemas.microsoft.com/office/drawing/2014/main" id="{B99E99C9-E4A6-4C93-AB80-98C0A0E5E72A}"/>
            </a:ext>
          </a:extLst>
        </xdr:cNvPr>
        <xdr:cNvCxnSpPr/>
      </xdr:nvCxnSpPr>
      <xdr:spPr>
        <a:xfrm flipV="1">
          <a:off x="7886700" y="6497320"/>
          <a:ext cx="800100" cy="10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7" name="楕円 136">
          <a:extLst>
            <a:ext uri="{FF2B5EF4-FFF2-40B4-BE49-F238E27FC236}">
              <a16:creationId xmlns:a16="http://schemas.microsoft.com/office/drawing/2014/main" id="{6F64D798-807F-4CD9-BB04-F660FB8C5C31}"/>
            </a:ext>
          </a:extLst>
        </xdr:cNvPr>
        <xdr:cNvSpPr/>
      </xdr:nvSpPr>
      <xdr:spPr>
        <a:xfrm>
          <a:off x="7029450" y="6553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114300</xdr:rowOff>
    </xdr:from>
    <xdr:to>
      <xdr:col>45</xdr:col>
      <xdr:colOff>177800</xdr:colOff>
      <xdr:row>40</xdr:row>
      <xdr:rowOff>114300</xdr:rowOff>
    </xdr:to>
    <xdr:cxnSp macro="">
      <xdr:nvCxnSpPr>
        <xdr:cNvPr id="138" name="直線コネクタ 137">
          <a:extLst>
            <a:ext uri="{FF2B5EF4-FFF2-40B4-BE49-F238E27FC236}">
              <a16:creationId xmlns:a16="http://schemas.microsoft.com/office/drawing/2014/main" id="{1CD818CF-2C95-4671-BCE7-D922ABF0DD89}"/>
            </a:ext>
          </a:extLst>
        </xdr:cNvPr>
        <xdr:cNvCxnSpPr/>
      </xdr:nvCxnSpPr>
      <xdr:spPr>
        <a:xfrm>
          <a:off x="7077075" y="66008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a:extLst>
            <a:ext uri="{FF2B5EF4-FFF2-40B4-BE49-F238E27FC236}">
              <a16:creationId xmlns:a16="http://schemas.microsoft.com/office/drawing/2014/main" id="{A5CC8519-5EC3-4210-8CC6-D0A55BA4FE7C}"/>
            </a:ext>
          </a:extLst>
        </xdr:cNvPr>
        <xdr:cNvSpPr/>
      </xdr:nvSpPr>
      <xdr:spPr>
        <a:xfrm>
          <a:off x="6238875" y="6553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114300</xdr:rowOff>
    </xdr:to>
    <xdr:cxnSp macro="">
      <xdr:nvCxnSpPr>
        <xdr:cNvPr id="140" name="直線コネクタ 139">
          <a:extLst>
            <a:ext uri="{FF2B5EF4-FFF2-40B4-BE49-F238E27FC236}">
              <a16:creationId xmlns:a16="http://schemas.microsoft.com/office/drawing/2014/main" id="{4A94E157-D430-44E1-A127-C5D49F95FE13}"/>
            </a:ext>
          </a:extLst>
        </xdr:cNvPr>
        <xdr:cNvCxnSpPr/>
      </xdr:nvCxnSpPr>
      <xdr:spPr>
        <a:xfrm>
          <a:off x="6286500" y="66008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83EE88CB-D4D1-46E3-B6EB-56DBA559DC8A}"/>
            </a:ext>
          </a:extLst>
        </xdr:cNvPr>
        <xdr:cNvSpPr txBox="1"/>
      </xdr:nvSpPr>
      <xdr:spPr>
        <a:xfrm>
          <a:off x="845827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2D56DA84-C988-48CD-8E05-8343DF73BD94}"/>
            </a:ext>
          </a:extLst>
        </xdr:cNvPr>
        <xdr:cNvSpPr txBox="1"/>
      </xdr:nvSpPr>
      <xdr:spPr>
        <a:xfrm>
          <a:off x="7677227"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7BFEFF4F-F32B-427C-BC3E-0798FDEF09C1}"/>
            </a:ext>
          </a:extLst>
        </xdr:cNvPr>
        <xdr:cNvSpPr txBox="1"/>
      </xdr:nvSpPr>
      <xdr:spPr>
        <a:xfrm>
          <a:off x="6867602"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792CBA39-89C2-41B3-8942-7607AB692686}"/>
            </a:ext>
          </a:extLst>
        </xdr:cNvPr>
        <xdr:cNvSpPr txBox="1"/>
      </xdr:nvSpPr>
      <xdr:spPr>
        <a:xfrm>
          <a:off x="6067502"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5" name="n_1mainValue【図書館】&#10;一人当たり面積">
          <a:extLst>
            <a:ext uri="{FF2B5EF4-FFF2-40B4-BE49-F238E27FC236}">
              <a16:creationId xmlns:a16="http://schemas.microsoft.com/office/drawing/2014/main" id="{911850BF-FB28-4D46-A26E-263B7C085D6D}"/>
            </a:ext>
          </a:extLst>
        </xdr:cNvPr>
        <xdr:cNvSpPr txBox="1"/>
      </xdr:nvSpPr>
      <xdr:spPr>
        <a:xfrm>
          <a:off x="845827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6" name="n_2mainValue【図書館】&#10;一人当たり面積">
          <a:extLst>
            <a:ext uri="{FF2B5EF4-FFF2-40B4-BE49-F238E27FC236}">
              <a16:creationId xmlns:a16="http://schemas.microsoft.com/office/drawing/2014/main" id="{C1C8F035-B27F-4D95-8CEB-86C4A5438DA4}"/>
            </a:ext>
          </a:extLst>
        </xdr:cNvPr>
        <xdr:cNvSpPr txBox="1"/>
      </xdr:nvSpPr>
      <xdr:spPr>
        <a:xfrm>
          <a:off x="7677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7" name="n_3mainValue【図書館】&#10;一人当たり面積">
          <a:extLst>
            <a:ext uri="{FF2B5EF4-FFF2-40B4-BE49-F238E27FC236}">
              <a16:creationId xmlns:a16="http://schemas.microsoft.com/office/drawing/2014/main" id="{44508DEB-57A1-4C4C-84EB-3DECDAAF37E0}"/>
            </a:ext>
          </a:extLst>
        </xdr:cNvPr>
        <xdr:cNvSpPr txBox="1"/>
      </xdr:nvSpPr>
      <xdr:spPr>
        <a:xfrm>
          <a:off x="68676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8" name="n_4mainValue【図書館】&#10;一人当たり面積">
          <a:extLst>
            <a:ext uri="{FF2B5EF4-FFF2-40B4-BE49-F238E27FC236}">
              <a16:creationId xmlns:a16="http://schemas.microsoft.com/office/drawing/2014/main" id="{503D2119-E657-4E84-8061-FBFC5FD05F29}"/>
            </a:ext>
          </a:extLst>
        </xdr:cNvPr>
        <xdr:cNvSpPr txBox="1"/>
      </xdr:nvSpPr>
      <xdr:spPr>
        <a:xfrm>
          <a:off x="60675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D752F8F-3230-454F-931D-5F394464372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938BF3C-ABA9-4836-B8BC-7A81206D2D2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D759C7C-BE46-4602-A0F1-AF13032A6CC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6ADEF36-78F0-4926-B11D-45D21409B1D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07F837C-097C-454E-80DC-8658E112679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1B2A03E-1914-45FF-8C7A-CDBCFB91979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3F3DCED-1DC5-4EEA-9C55-CA7D3E55028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43EA80E-1EA6-4ABD-8FB1-F3C60627D2C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63D29A3-F22C-4873-994E-65D1653CE6B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6800F70-4747-4308-B530-B6ECF3BBA1B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FCC27EB-6C2E-4C31-A5C3-3CDC4103DBD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514DFF0-16BA-4939-B8E8-0CC1C1F3F3A5}"/>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6DBABD9-0E84-4961-B46B-D176AF913D57}"/>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67D8DF4-05F0-4840-AC56-5C29884500A1}"/>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B5E59C6-D6AC-4E2D-BB09-61821F867482}"/>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18C3D3B-4106-4866-96AD-C1D3E2E8C46A}"/>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8835963-0A7C-4702-A3E9-08FA4C9749D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5BDB26D-C328-4FB1-876E-F3821F6D80F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F222E45-5F97-4CE4-B37C-559F64529D9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49649A0-1D0B-46C9-A4F8-31800A7888C5}"/>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C37D8C4-B951-4C7C-A486-C71145A1D933}"/>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F4CDB97-90FE-4994-AD75-BF409128989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8BAC4B9-9BEA-40E3-B731-DA7828989D9F}"/>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9961E3E-4D6D-440F-84C0-C6E3599B1E0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8C66CDB6-04BC-4039-8427-31759C443AC2}"/>
            </a:ext>
          </a:extLst>
        </xdr:cNvPr>
        <xdr:cNvCxnSpPr/>
      </xdr:nvCxnSpPr>
      <xdr:spPr>
        <a:xfrm flipV="1">
          <a:off x="4180840" y="924179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714A905-3A80-4664-A0BE-1453E1E03F2E}"/>
            </a:ext>
          </a:extLst>
        </xdr:cNvPr>
        <xdr:cNvSpPr txBox="1"/>
      </xdr:nvSpPr>
      <xdr:spPr>
        <a:xfrm>
          <a:off x="4219575"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B8BF5E9-93C4-4406-8298-53A838E01362}"/>
            </a:ext>
          </a:extLst>
        </xdr:cNvPr>
        <xdr:cNvCxnSpPr/>
      </xdr:nvCxnSpPr>
      <xdr:spPr>
        <a:xfrm>
          <a:off x="4105275" y="10441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231D2DF-5145-47CF-9C1F-79E0E33DADBB}"/>
            </a:ext>
          </a:extLst>
        </xdr:cNvPr>
        <xdr:cNvSpPr txBox="1"/>
      </xdr:nvSpPr>
      <xdr:spPr>
        <a:xfrm>
          <a:off x="4219575"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794F34F-2A8F-4256-9B03-28F6F71C93F2}"/>
            </a:ext>
          </a:extLst>
        </xdr:cNvPr>
        <xdr:cNvCxnSpPr/>
      </xdr:nvCxnSpPr>
      <xdr:spPr>
        <a:xfrm>
          <a:off x="41052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EC5B0CB-9902-4D41-BB30-1C67B7F5F78C}"/>
            </a:ext>
          </a:extLst>
        </xdr:cNvPr>
        <xdr:cNvSpPr txBox="1"/>
      </xdr:nvSpPr>
      <xdr:spPr>
        <a:xfrm>
          <a:off x="4219575" y="966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6CE9DBC7-9F9A-4F94-B38B-21407396F8F5}"/>
            </a:ext>
          </a:extLst>
        </xdr:cNvPr>
        <xdr:cNvSpPr/>
      </xdr:nvSpPr>
      <xdr:spPr>
        <a:xfrm>
          <a:off x="4124325" y="98126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62D121EF-D37B-4313-8F9C-612E47B4C210}"/>
            </a:ext>
          </a:extLst>
        </xdr:cNvPr>
        <xdr:cNvSpPr/>
      </xdr:nvSpPr>
      <xdr:spPr>
        <a:xfrm>
          <a:off x="3381375" y="9792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466B7460-27EA-46CD-8AE2-8595A253954C}"/>
            </a:ext>
          </a:extLst>
        </xdr:cNvPr>
        <xdr:cNvSpPr/>
      </xdr:nvSpPr>
      <xdr:spPr>
        <a:xfrm>
          <a:off x="2571750" y="9810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3F96176C-3A43-48E6-9F93-5551E1B7BF86}"/>
            </a:ext>
          </a:extLst>
        </xdr:cNvPr>
        <xdr:cNvSpPr/>
      </xdr:nvSpPr>
      <xdr:spPr>
        <a:xfrm>
          <a:off x="17811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B09829EE-A456-4ED7-A2A0-8EE02096DD02}"/>
            </a:ext>
          </a:extLst>
        </xdr:cNvPr>
        <xdr:cNvSpPr/>
      </xdr:nvSpPr>
      <xdr:spPr>
        <a:xfrm>
          <a:off x="981075" y="97809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A03FA54-2C49-46C2-A5F7-9FCBE733E98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80469C0-5CB2-4834-A5FF-34B5970257A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ADC5303-BD50-4539-98A8-B0AB7A20F9A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AB3666-9607-40AB-A424-DEC9CE42E83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1E8F77B-24A1-46FB-9F0C-7B2A690B81B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38735</xdr:rowOff>
    </xdr:from>
    <xdr:to>
      <xdr:col>24</xdr:col>
      <xdr:colOff>114300</xdr:colOff>
      <xdr:row>62</xdr:row>
      <xdr:rowOff>140335</xdr:rowOff>
    </xdr:to>
    <xdr:sp macro="" textlink="">
      <xdr:nvSpPr>
        <xdr:cNvPr id="189" name="楕円 188">
          <a:extLst>
            <a:ext uri="{FF2B5EF4-FFF2-40B4-BE49-F238E27FC236}">
              <a16:creationId xmlns:a16="http://schemas.microsoft.com/office/drawing/2014/main" id="{DA85CBC4-958A-4C3A-94BC-B4BE82032DA8}"/>
            </a:ext>
          </a:extLst>
        </xdr:cNvPr>
        <xdr:cNvSpPr/>
      </xdr:nvSpPr>
      <xdr:spPr>
        <a:xfrm>
          <a:off x="4124325" y="100876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17162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4BBB5D8-1355-45DF-BF2B-68CB3DF6E95F}"/>
            </a:ext>
          </a:extLst>
        </xdr:cNvPr>
        <xdr:cNvSpPr txBox="1"/>
      </xdr:nvSpPr>
      <xdr:spPr>
        <a:xfrm>
          <a:off x="4219575" y="1006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162560</xdr:rowOff>
    </xdr:from>
    <xdr:to>
      <xdr:col>20</xdr:col>
      <xdr:colOff>38100</xdr:colOff>
      <xdr:row>62</xdr:row>
      <xdr:rowOff>92710</xdr:rowOff>
    </xdr:to>
    <xdr:sp macro="" textlink="">
      <xdr:nvSpPr>
        <xdr:cNvPr id="191" name="楕円 190">
          <a:extLst>
            <a:ext uri="{FF2B5EF4-FFF2-40B4-BE49-F238E27FC236}">
              <a16:creationId xmlns:a16="http://schemas.microsoft.com/office/drawing/2014/main" id="{46124297-4AB6-4D31-9DA7-FDA39BA76A9F}"/>
            </a:ext>
          </a:extLst>
        </xdr:cNvPr>
        <xdr:cNvSpPr/>
      </xdr:nvSpPr>
      <xdr:spPr>
        <a:xfrm>
          <a:off x="3381375" y="100463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41910</xdr:rowOff>
    </xdr:from>
    <xdr:to>
      <xdr:col>24</xdr:col>
      <xdr:colOff>63500</xdr:colOff>
      <xdr:row>62</xdr:row>
      <xdr:rowOff>89535</xdr:rowOff>
    </xdr:to>
    <xdr:cxnSp macro="">
      <xdr:nvCxnSpPr>
        <xdr:cNvPr id="192" name="直線コネクタ 191">
          <a:extLst>
            <a:ext uri="{FF2B5EF4-FFF2-40B4-BE49-F238E27FC236}">
              <a16:creationId xmlns:a16="http://schemas.microsoft.com/office/drawing/2014/main" id="{D1E386F7-26F2-496B-A4DF-7BDE3345B06E}"/>
            </a:ext>
          </a:extLst>
        </xdr:cNvPr>
        <xdr:cNvCxnSpPr/>
      </xdr:nvCxnSpPr>
      <xdr:spPr>
        <a:xfrm>
          <a:off x="3429000" y="10093960"/>
          <a:ext cx="75247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101600</xdr:rowOff>
    </xdr:from>
    <xdr:to>
      <xdr:col>15</xdr:col>
      <xdr:colOff>101600</xdr:colOff>
      <xdr:row>63</xdr:row>
      <xdr:rowOff>31750</xdr:rowOff>
    </xdr:to>
    <xdr:sp macro="" textlink="">
      <xdr:nvSpPr>
        <xdr:cNvPr id="193" name="楕円 192">
          <a:extLst>
            <a:ext uri="{FF2B5EF4-FFF2-40B4-BE49-F238E27FC236}">
              <a16:creationId xmlns:a16="http://schemas.microsoft.com/office/drawing/2014/main" id="{DE9522AF-7FA0-475C-9FCD-CF2E53086C5D}"/>
            </a:ext>
          </a:extLst>
        </xdr:cNvPr>
        <xdr:cNvSpPr/>
      </xdr:nvSpPr>
      <xdr:spPr>
        <a:xfrm>
          <a:off x="2571750" y="101536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41910</xdr:rowOff>
    </xdr:from>
    <xdr:to>
      <xdr:col>19</xdr:col>
      <xdr:colOff>177800</xdr:colOff>
      <xdr:row>62</xdr:row>
      <xdr:rowOff>152400</xdr:rowOff>
    </xdr:to>
    <xdr:cxnSp macro="">
      <xdr:nvCxnSpPr>
        <xdr:cNvPr id="194" name="直線コネクタ 193">
          <a:extLst>
            <a:ext uri="{FF2B5EF4-FFF2-40B4-BE49-F238E27FC236}">
              <a16:creationId xmlns:a16="http://schemas.microsoft.com/office/drawing/2014/main" id="{6E7FF31A-988D-48CB-8E85-AE1EC429DFB3}"/>
            </a:ext>
          </a:extLst>
        </xdr:cNvPr>
        <xdr:cNvCxnSpPr/>
      </xdr:nvCxnSpPr>
      <xdr:spPr>
        <a:xfrm flipV="1">
          <a:off x="2619375" y="10093960"/>
          <a:ext cx="809625" cy="10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52070</xdr:rowOff>
    </xdr:from>
    <xdr:to>
      <xdr:col>10</xdr:col>
      <xdr:colOff>165100</xdr:colOff>
      <xdr:row>63</xdr:row>
      <xdr:rowOff>153670</xdr:rowOff>
    </xdr:to>
    <xdr:sp macro="" textlink="">
      <xdr:nvSpPr>
        <xdr:cNvPr id="195" name="楕円 194">
          <a:extLst>
            <a:ext uri="{FF2B5EF4-FFF2-40B4-BE49-F238E27FC236}">
              <a16:creationId xmlns:a16="http://schemas.microsoft.com/office/drawing/2014/main" id="{9BF84353-2386-4F20-8934-A2F2714AFF48}"/>
            </a:ext>
          </a:extLst>
        </xdr:cNvPr>
        <xdr:cNvSpPr/>
      </xdr:nvSpPr>
      <xdr:spPr>
        <a:xfrm>
          <a:off x="1781175" y="10259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152400</xdr:rowOff>
    </xdr:from>
    <xdr:to>
      <xdr:col>15</xdr:col>
      <xdr:colOff>50800</xdr:colOff>
      <xdr:row>63</xdr:row>
      <xdr:rowOff>102870</xdr:rowOff>
    </xdr:to>
    <xdr:cxnSp macro="">
      <xdr:nvCxnSpPr>
        <xdr:cNvPr id="196" name="直線コネクタ 195">
          <a:extLst>
            <a:ext uri="{FF2B5EF4-FFF2-40B4-BE49-F238E27FC236}">
              <a16:creationId xmlns:a16="http://schemas.microsoft.com/office/drawing/2014/main" id="{AF579DEA-3B48-456D-91FE-F1DFC3034506}"/>
            </a:ext>
          </a:extLst>
        </xdr:cNvPr>
        <xdr:cNvCxnSpPr/>
      </xdr:nvCxnSpPr>
      <xdr:spPr>
        <a:xfrm flipV="1">
          <a:off x="1828800" y="10201275"/>
          <a:ext cx="790575" cy="11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71120</xdr:rowOff>
    </xdr:from>
    <xdr:to>
      <xdr:col>6</xdr:col>
      <xdr:colOff>38100</xdr:colOff>
      <xdr:row>64</xdr:row>
      <xdr:rowOff>1270</xdr:rowOff>
    </xdr:to>
    <xdr:sp macro="" textlink="">
      <xdr:nvSpPr>
        <xdr:cNvPr id="197" name="楕円 196">
          <a:extLst>
            <a:ext uri="{FF2B5EF4-FFF2-40B4-BE49-F238E27FC236}">
              <a16:creationId xmlns:a16="http://schemas.microsoft.com/office/drawing/2014/main" id="{5302994F-EC1D-4884-BDD5-84CEA00E0C7B}"/>
            </a:ext>
          </a:extLst>
        </xdr:cNvPr>
        <xdr:cNvSpPr/>
      </xdr:nvSpPr>
      <xdr:spPr>
        <a:xfrm>
          <a:off x="981075" y="10278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102870</xdr:rowOff>
    </xdr:from>
    <xdr:to>
      <xdr:col>10</xdr:col>
      <xdr:colOff>114300</xdr:colOff>
      <xdr:row>63</xdr:row>
      <xdr:rowOff>121920</xdr:rowOff>
    </xdr:to>
    <xdr:cxnSp macro="">
      <xdr:nvCxnSpPr>
        <xdr:cNvPr id="198" name="直線コネクタ 197">
          <a:extLst>
            <a:ext uri="{FF2B5EF4-FFF2-40B4-BE49-F238E27FC236}">
              <a16:creationId xmlns:a16="http://schemas.microsoft.com/office/drawing/2014/main" id="{A2F5C60F-F017-4D65-8432-BECA62923D33}"/>
            </a:ext>
          </a:extLst>
        </xdr:cNvPr>
        <xdr:cNvCxnSpPr/>
      </xdr:nvCxnSpPr>
      <xdr:spPr>
        <a:xfrm flipV="1">
          <a:off x="1028700" y="1031684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C4302B0C-F514-4861-ABC2-BE24BB62E02A}"/>
            </a:ext>
          </a:extLst>
        </xdr:cNvPr>
        <xdr:cNvSpPr txBox="1"/>
      </xdr:nvSpPr>
      <xdr:spPr>
        <a:xfrm>
          <a:off x="32391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898E7485-C8E2-4147-83CB-FB193AE41A26}"/>
            </a:ext>
          </a:extLst>
        </xdr:cNvPr>
        <xdr:cNvSpPr txBox="1"/>
      </xdr:nvSpPr>
      <xdr:spPr>
        <a:xfrm>
          <a:off x="2439044"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D1C2EDE4-0DFD-4633-A809-6124457328A9}"/>
            </a:ext>
          </a:extLst>
        </xdr:cNvPr>
        <xdr:cNvSpPr txBox="1"/>
      </xdr:nvSpPr>
      <xdr:spPr>
        <a:xfrm>
          <a:off x="1648469" y="958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31C8AC5E-8CC8-4444-AD90-11B5C7889478}"/>
            </a:ext>
          </a:extLst>
        </xdr:cNvPr>
        <xdr:cNvSpPr txBox="1"/>
      </xdr:nvSpPr>
      <xdr:spPr>
        <a:xfrm>
          <a:off x="848369"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83837</xdr:rowOff>
    </xdr:from>
    <xdr:ext cx="405111" cy="259045"/>
    <xdr:sp macro="" textlink="">
      <xdr:nvSpPr>
        <xdr:cNvPr id="203" name="n_1mainValue【体育館・プール】&#10;有形固定資産減価償却率">
          <a:extLst>
            <a:ext uri="{FF2B5EF4-FFF2-40B4-BE49-F238E27FC236}">
              <a16:creationId xmlns:a16="http://schemas.microsoft.com/office/drawing/2014/main" id="{F59E8920-1D50-47D1-B285-851928FA25FC}"/>
            </a:ext>
          </a:extLst>
        </xdr:cNvPr>
        <xdr:cNvSpPr txBox="1"/>
      </xdr:nvSpPr>
      <xdr:spPr>
        <a:xfrm>
          <a:off x="3239144" y="1013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22877</xdr:rowOff>
    </xdr:from>
    <xdr:ext cx="405111" cy="259045"/>
    <xdr:sp macro="" textlink="">
      <xdr:nvSpPr>
        <xdr:cNvPr id="204" name="n_2mainValue【体育館・プール】&#10;有形固定資産減価償却率">
          <a:extLst>
            <a:ext uri="{FF2B5EF4-FFF2-40B4-BE49-F238E27FC236}">
              <a16:creationId xmlns:a16="http://schemas.microsoft.com/office/drawing/2014/main" id="{2E93A170-D0F6-4F58-8571-2CF2405FBD65}"/>
            </a:ext>
          </a:extLst>
        </xdr:cNvPr>
        <xdr:cNvSpPr txBox="1"/>
      </xdr:nvSpPr>
      <xdr:spPr>
        <a:xfrm>
          <a:off x="2439044" y="1023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144797</xdr:rowOff>
    </xdr:from>
    <xdr:ext cx="405111" cy="259045"/>
    <xdr:sp macro="" textlink="">
      <xdr:nvSpPr>
        <xdr:cNvPr id="205" name="n_3mainValue【体育館・プール】&#10;有形固定資産減価償却率">
          <a:extLst>
            <a:ext uri="{FF2B5EF4-FFF2-40B4-BE49-F238E27FC236}">
              <a16:creationId xmlns:a16="http://schemas.microsoft.com/office/drawing/2014/main" id="{EB09724A-2085-4BB0-BE88-553375EEA6DF}"/>
            </a:ext>
          </a:extLst>
        </xdr:cNvPr>
        <xdr:cNvSpPr txBox="1"/>
      </xdr:nvSpPr>
      <xdr:spPr>
        <a:xfrm>
          <a:off x="1648469" y="1035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163847</xdr:rowOff>
    </xdr:from>
    <xdr:ext cx="405111" cy="259045"/>
    <xdr:sp macro="" textlink="">
      <xdr:nvSpPr>
        <xdr:cNvPr id="206" name="n_4mainValue【体育館・プール】&#10;有形固定資産減価償却率">
          <a:extLst>
            <a:ext uri="{FF2B5EF4-FFF2-40B4-BE49-F238E27FC236}">
              <a16:creationId xmlns:a16="http://schemas.microsoft.com/office/drawing/2014/main" id="{F02717B7-81FA-4527-B40D-425299B66BF7}"/>
            </a:ext>
          </a:extLst>
        </xdr:cNvPr>
        <xdr:cNvSpPr txBox="1"/>
      </xdr:nvSpPr>
      <xdr:spPr>
        <a:xfrm>
          <a:off x="848369" y="1037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6D7E9DA-B513-4ACE-9F5D-47711799834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BD10D31-D5FA-4A8D-92F5-15CF7E82983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1A69B9C-61FB-4168-B5BF-337EB3152C1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349A7AA-FA50-4CB8-93FC-C1D51667C32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6A46C9F-ACE4-474F-AFCC-37E8D9BB862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ABD1446-064C-42EE-9916-B1CB6BEBFE7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D148173-7204-4BEF-AA68-C587D48F22E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FAFAE1F-9A20-4994-ACD7-FB535F52C08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F9C09B0-0F89-4A5C-AA38-8DC43BAFC38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473067B-8982-415A-BCA6-E12AAFA5B51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454C3EC-8B9A-4227-A80F-6FE09AD0A3A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B670FD5-56DD-49F6-AE84-640751EDC865}"/>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5BEBB16-CFD5-4BBB-9320-B888BC7ECAD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30C0D85-8708-4574-AFF0-E96647D23801}"/>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07C8C23-75B6-437B-865C-75E826CB212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064EBD0-772F-4426-BD91-5B184333EBAE}"/>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D663CF5-AADE-4A6C-920E-61E8B138130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CD12DCA-DE39-49FE-B674-CB4A37422B9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D8D98D5-E9A2-49CF-9DF8-5FEF89F6E41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9F0EA0F1-C9D1-4E51-957F-3CAAD00284FE}"/>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92D398B-A514-4A1C-BB8B-AF544A1D832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B6773FC-27D5-417C-84C5-EFAD8B85332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1B78A71-0A11-4E7B-95A6-7C4508E3948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1FCB65FA-7204-44DF-BC3C-ECA1EDF02192}"/>
            </a:ext>
          </a:extLst>
        </xdr:cNvPr>
        <xdr:cNvCxnSpPr/>
      </xdr:nvCxnSpPr>
      <xdr:spPr>
        <a:xfrm flipV="1">
          <a:off x="9429115" y="9137015"/>
          <a:ext cx="0" cy="12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CDAEF427-D40F-4F4F-AC88-1C53D6AEF581}"/>
            </a:ext>
          </a:extLst>
        </xdr:cNvPr>
        <xdr:cNvSpPr txBox="1"/>
      </xdr:nvSpPr>
      <xdr:spPr>
        <a:xfrm>
          <a:off x="9467850"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2D400ACF-F56A-41B6-9494-50B925C3677E}"/>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1079AB0E-594E-4ED7-9423-C9D69A51B05F}"/>
            </a:ext>
          </a:extLst>
        </xdr:cNvPr>
        <xdr:cNvSpPr txBox="1"/>
      </xdr:nvSpPr>
      <xdr:spPr>
        <a:xfrm>
          <a:off x="9467850" y="8924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E2FAE93-502B-437D-86D8-62554CE7004E}"/>
            </a:ext>
          </a:extLst>
        </xdr:cNvPr>
        <xdr:cNvCxnSpPr/>
      </xdr:nvCxnSpPr>
      <xdr:spPr>
        <a:xfrm>
          <a:off x="9363075" y="91370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C370F879-0F71-4CFC-8940-E1D03B816126}"/>
            </a:ext>
          </a:extLst>
        </xdr:cNvPr>
        <xdr:cNvSpPr txBox="1"/>
      </xdr:nvSpPr>
      <xdr:spPr>
        <a:xfrm>
          <a:off x="9467850" y="9884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E89ACF2B-8AB2-4362-84F8-C7A9C965E1B7}"/>
            </a:ext>
          </a:extLst>
        </xdr:cNvPr>
        <xdr:cNvSpPr/>
      </xdr:nvSpPr>
      <xdr:spPr>
        <a:xfrm>
          <a:off x="9401175" y="100298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59EC539-63F0-41FF-AA2B-9526E92E657D}"/>
            </a:ext>
          </a:extLst>
        </xdr:cNvPr>
        <xdr:cNvSpPr/>
      </xdr:nvSpPr>
      <xdr:spPr>
        <a:xfrm>
          <a:off x="8639175" y="10036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3AFBC11A-DFB6-4FBC-A7E2-B4E980F47643}"/>
            </a:ext>
          </a:extLst>
        </xdr:cNvPr>
        <xdr:cNvSpPr/>
      </xdr:nvSpPr>
      <xdr:spPr>
        <a:xfrm>
          <a:off x="7839075" y="1004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E87BE4B3-F0D1-4A26-A0B2-92B96987F835}"/>
            </a:ext>
          </a:extLst>
        </xdr:cNvPr>
        <xdr:cNvSpPr/>
      </xdr:nvSpPr>
      <xdr:spPr>
        <a:xfrm>
          <a:off x="7029450" y="10032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3ED8FB6B-EAFB-4B34-AF2B-33FFF698CEB7}"/>
            </a:ext>
          </a:extLst>
        </xdr:cNvPr>
        <xdr:cNvSpPr/>
      </xdr:nvSpPr>
      <xdr:spPr>
        <a:xfrm>
          <a:off x="6238875" y="100476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3C19E6-328A-46CA-BF28-59B206B698F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F8A3F4-0C64-4D0C-85FB-F24AF6B9EB0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857967-AB1D-41DF-BBF2-1A886019E32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0BA4FFB-70E5-4F36-9895-B87A0E4079B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143F057-A2EB-4236-8A03-F7F8705B8B2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1270</xdr:rowOff>
    </xdr:from>
    <xdr:to>
      <xdr:col>55</xdr:col>
      <xdr:colOff>50800</xdr:colOff>
      <xdr:row>64</xdr:row>
      <xdr:rowOff>102870</xdr:rowOff>
    </xdr:to>
    <xdr:sp macro="" textlink="">
      <xdr:nvSpPr>
        <xdr:cNvPr id="246" name="楕円 245">
          <a:extLst>
            <a:ext uri="{FF2B5EF4-FFF2-40B4-BE49-F238E27FC236}">
              <a16:creationId xmlns:a16="http://schemas.microsoft.com/office/drawing/2014/main" id="{56E01D44-84C1-4DE6-8118-A62AA60BB18C}"/>
            </a:ext>
          </a:extLst>
        </xdr:cNvPr>
        <xdr:cNvSpPr/>
      </xdr:nvSpPr>
      <xdr:spPr>
        <a:xfrm>
          <a:off x="9401175" y="103739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87647</xdr:rowOff>
    </xdr:from>
    <xdr:ext cx="469744" cy="259045"/>
    <xdr:sp macro="" textlink="">
      <xdr:nvSpPr>
        <xdr:cNvPr id="247" name="【体育館・プール】&#10;一人当たり面積該当値テキスト">
          <a:extLst>
            <a:ext uri="{FF2B5EF4-FFF2-40B4-BE49-F238E27FC236}">
              <a16:creationId xmlns:a16="http://schemas.microsoft.com/office/drawing/2014/main" id="{023C0961-C0CB-47BD-8914-B167DD8467E6}"/>
            </a:ext>
          </a:extLst>
        </xdr:cNvPr>
        <xdr:cNvSpPr txBox="1"/>
      </xdr:nvSpPr>
      <xdr:spPr>
        <a:xfrm>
          <a:off x="9467850" y="1029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1270</xdr:rowOff>
    </xdr:from>
    <xdr:to>
      <xdr:col>50</xdr:col>
      <xdr:colOff>165100</xdr:colOff>
      <xdr:row>64</xdr:row>
      <xdr:rowOff>102870</xdr:rowOff>
    </xdr:to>
    <xdr:sp macro="" textlink="">
      <xdr:nvSpPr>
        <xdr:cNvPr id="248" name="楕円 247">
          <a:extLst>
            <a:ext uri="{FF2B5EF4-FFF2-40B4-BE49-F238E27FC236}">
              <a16:creationId xmlns:a16="http://schemas.microsoft.com/office/drawing/2014/main" id="{B53B9A3C-8FB0-482F-813F-51DE01CC4244}"/>
            </a:ext>
          </a:extLst>
        </xdr:cNvPr>
        <xdr:cNvSpPr/>
      </xdr:nvSpPr>
      <xdr:spPr>
        <a:xfrm>
          <a:off x="8639175" y="10373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52070</xdr:rowOff>
    </xdr:from>
    <xdr:to>
      <xdr:col>55</xdr:col>
      <xdr:colOff>0</xdr:colOff>
      <xdr:row>64</xdr:row>
      <xdr:rowOff>52070</xdr:rowOff>
    </xdr:to>
    <xdr:cxnSp macro="">
      <xdr:nvCxnSpPr>
        <xdr:cNvPr id="249" name="直線コネクタ 248">
          <a:extLst>
            <a:ext uri="{FF2B5EF4-FFF2-40B4-BE49-F238E27FC236}">
              <a16:creationId xmlns:a16="http://schemas.microsoft.com/office/drawing/2014/main" id="{9689D43B-A212-4D3C-B3CA-901B502C13B0}"/>
            </a:ext>
          </a:extLst>
        </xdr:cNvPr>
        <xdr:cNvCxnSpPr/>
      </xdr:nvCxnSpPr>
      <xdr:spPr>
        <a:xfrm>
          <a:off x="8686800" y="104216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1270</xdr:rowOff>
    </xdr:from>
    <xdr:to>
      <xdr:col>46</xdr:col>
      <xdr:colOff>38100</xdr:colOff>
      <xdr:row>64</xdr:row>
      <xdr:rowOff>102870</xdr:rowOff>
    </xdr:to>
    <xdr:sp macro="" textlink="">
      <xdr:nvSpPr>
        <xdr:cNvPr id="250" name="楕円 249">
          <a:extLst>
            <a:ext uri="{FF2B5EF4-FFF2-40B4-BE49-F238E27FC236}">
              <a16:creationId xmlns:a16="http://schemas.microsoft.com/office/drawing/2014/main" id="{A8EC6009-C28D-4761-9E24-4D5A06A28B03}"/>
            </a:ext>
          </a:extLst>
        </xdr:cNvPr>
        <xdr:cNvSpPr/>
      </xdr:nvSpPr>
      <xdr:spPr>
        <a:xfrm>
          <a:off x="7839075" y="10373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52070</xdr:rowOff>
    </xdr:from>
    <xdr:to>
      <xdr:col>50</xdr:col>
      <xdr:colOff>114300</xdr:colOff>
      <xdr:row>64</xdr:row>
      <xdr:rowOff>52070</xdr:rowOff>
    </xdr:to>
    <xdr:cxnSp macro="">
      <xdr:nvCxnSpPr>
        <xdr:cNvPr id="251" name="直線コネクタ 250">
          <a:extLst>
            <a:ext uri="{FF2B5EF4-FFF2-40B4-BE49-F238E27FC236}">
              <a16:creationId xmlns:a16="http://schemas.microsoft.com/office/drawing/2014/main" id="{CC5E96A4-451A-4DD4-8D80-A191F65AE2E2}"/>
            </a:ext>
          </a:extLst>
        </xdr:cNvPr>
        <xdr:cNvCxnSpPr/>
      </xdr:nvCxnSpPr>
      <xdr:spPr>
        <a:xfrm>
          <a:off x="7886700" y="104216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1270</xdr:rowOff>
    </xdr:from>
    <xdr:to>
      <xdr:col>41</xdr:col>
      <xdr:colOff>101600</xdr:colOff>
      <xdr:row>64</xdr:row>
      <xdr:rowOff>102870</xdr:rowOff>
    </xdr:to>
    <xdr:sp macro="" textlink="">
      <xdr:nvSpPr>
        <xdr:cNvPr id="252" name="楕円 251">
          <a:extLst>
            <a:ext uri="{FF2B5EF4-FFF2-40B4-BE49-F238E27FC236}">
              <a16:creationId xmlns:a16="http://schemas.microsoft.com/office/drawing/2014/main" id="{AA429E75-48A4-42B0-91C6-4767CA5C64DC}"/>
            </a:ext>
          </a:extLst>
        </xdr:cNvPr>
        <xdr:cNvSpPr/>
      </xdr:nvSpPr>
      <xdr:spPr>
        <a:xfrm>
          <a:off x="7029450" y="10373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52070</xdr:rowOff>
    </xdr:from>
    <xdr:to>
      <xdr:col>45</xdr:col>
      <xdr:colOff>177800</xdr:colOff>
      <xdr:row>64</xdr:row>
      <xdr:rowOff>52070</xdr:rowOff>
    </xdr:to>
    <xdr:cxnSp macro="">
      <xdr:nvCxnSpPr>
        <xdr:cNvPr id="253" name="直線コネクタ 252">
          <a:extLst>
            <a:ext uri="{FF2B5EF4-FFF2-40B4-BE49-F238E27FC236}">
              <a16:creationId xmlns:a16="http://schemas.microsoft.com/office/drawing/2014/main" id="{1B13706D-3B25-4053-82F0-74F91EC63D6C}"/>
            </a:ext>
          </a:extLst>
        </xdr:cNvPr>
        <xdr:cNvCxnSpPr/>
      </xdr:nvCxnSpPr>
      <xdr:spPr>
        <a:xfrm>
          <a:off x="7077075" y="104216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1270</xdr:rowOff>
    </xdr:from>
    <xdr:to>
      <xdr:col>36</xdr:col>
      <xdr:colOff>165100</xdr:colOff>
      <xdr:row>64</xdr:row>
      <xdr:rowOff>102870</xdr:rowOff>
    </xdr:to>
    <xdr:sp macro="" textlink="">
      <xdr:nvSpPr>
        <xdr:cNvPr id="254" name="楕円 253">
          <a:extLst>
            <a:ext uri="{FF2B5EF4-FFF2-40B4-BE49-F238E27FC236}">
              <a16:creationId xmlns:a16="http://schemas.microsoft.com/office/drawing/2014/main" id="{E1C94A3C-6F22-47EB-9D3A-757DE807FB48}"/>
            </a:ext>
          </a:extLst>
        </xdr:cNvPr>
        <xdr:cNvSpPr/>
      </xdr:nvSpPr>
      <xdr:spPr>
        <a:xfrm>
          <a:off x="6238875" y="10373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52070</xdr:rowOff>
    </xdr:from>
    <xdr:to>
      <xdr:col>41</xdr:col>
      <xdr:colOff>50800</xdr:colOff>
      <xdr:row>64</xdr:row>
      <xdr:rowOff>52070</xdr:rowOff>
    </xdr:to>
    <xdr:cxnSp macro="">
      <xdr:nvCxnSpPr>
        <xdr:cNvPr id="255" name="直線コネクタ 254">
          <a:extLst>
            <a:ext uri="{FF2B5EF4-FFF2-40B4-BE49-F238E27FC236}">
              <a16:creationId xmlns:a16="http://schemas.microsoft.com/office/drawing/2014/main" id="{A9320332-0A2A-4B09-B951-FFF091C47F8F}"/>
            </a:ext>
          </a:extLst>
        </xdr:cNvPr>
        <xdr:cNvCxnSpPr/>
      </xdr:nvCxnSpPr>
      <xdr:spPr>
        <a:xfrm>
          <a:off x="6286500" y="1042162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3971099E-6F18-4DED-B15B-565DAE14E6A7}"/>
            </a:ext>
          </a:extLst>
        </xdr:cNvPr>
        <xdr:cNvSpPr txBox="1"/>
      </xdr:nvSpPr>
      <xdr:spPr>
        <a:xfrm>
          <a:off x="8458277" y="9821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D7368410-7840-470B-B860-7BE40F6B0D75}"/>
            </a:ext>
          </a:extLst>
        </xdr:cNvPr>
        <xdr:cNvSpPr txBox="1"/>
      </xdr:nvSpPr>
      <xdr:spPr>
        <a:xfrm>
          <a:off x="7677227" y="982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E8DF9055-613F-4D24-A867-23120C8BCCFA}"/>
            </a:ext>
          </a:extLst>
        </xdr:cNvPr>
        <xdr:cNvSpPr txBox="1"/>
      </xdr:nvSpPr>
      <xdr:spPr>
        <a:xfrm>
          <a:off x="6867602" y="982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D66418AB-55CC-478E-84FB-14D7FA99A411}"/>
            </a:ext>
          </a:extLst>
        </xdr:cNvPr>
        <xdr:cNvSpPr txBox="1"/>
      </xdr:nvSpPr>
      <xdr:spPr>
        <a:xfrm>
          <a:off x="6067502" y="983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93997</xdr:rowOff>
    </xdr:from>
    <xdr:ext cx="469744" cy="259045"/>
    <xdr:sp macro="" textlink="">
      <xdr:nvSpPr>
        <xdr:cNvPr id="260" name="n_1mainValue【体育館・プール】&#10;一人当たり面積">
          <a:extLst>
            <a:ext uri="{FF2B5EF4-FFF2-40B4-BE49-F238E27FC236}">
              <a16:creationId xmlns:a16="http://schemas.microsoft.com/office/drawing/2014/main" id="{7163ABFF-06CE-4387-BBCB-8EA0D3C3AABC}"/>
            </a:ext>
          </a:extLst>
        </xdr:cNvPr>
        <xdr:cNvSpPr txBox="1"/>
      </xdr:nvSpPr>
      <xdr:spPr>
        <a:xfrm>
          <a:off x="8458277" y="104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93997</xdr:rowOff>
    </xdr:from>
    <xdr:ext cx="469744" cy="259045"/>
    <xdr:sp macro="" textlink="">
      <xdr:nvSpPr>
        <xdr:cNvPr id="261" name="n_2mainValue【体育館・プール】&#10;一人当たり面積">
          <a:extLst>
            <a:ext uri="{FF2B5EF4-FFF2-40B4-BE49-F238E27FC236}">
              <a16:creationId xmlns:a16="http://schemas.microsoft.com/office/drawing/2014/main" id="{574B3AA0-A016-4850-A5C3-3D81ABC16048}"/>
            </a:ext>
          </a:extLst>
        </xdr:cNvPr>
        <xdr:cNvSpPr txBox="1"/>
      </xdr:nvSpPr>
      <xdr:spPr>
        <a:xfrm>
          <a:off x="7677227" y="104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93997</xdr:rowOff>
    </xdr:from>
    <xdr:ext cx="469744" cy="259045"/>
    <xdr:sp macro="" textlink="">
      <xdr:nvSpPr>
        <xdr:cNvPr id="262" name="n_3mainValue【体育館・プール】&#10;一人当たり面積">
          <a:extLst>
            <a:ext uri="{FF2B5EF4-FFF2-40B4-BE49-F238E27FC236}">
              <a16:creationId xmlns:a16="http://schemas.microsoft.com/office/drawing/2014/main" id="{F0AA6FA3-3618-40D9-B284-330900270F09}"/>
            </a:ext>
          </a:extLst>
        </xdr:cNvPr>
        <xdr:cNvSpPr txBox="1"/>
      </xdr:nvSpPr>
      <xdr:spPr>
        <a:xfrm>
          <a:off x="6867602" y="104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93997</xdr:rowOff>
    </xdr:from>
    <xdr:ext cx="469744" cy="259045"/>
    <xdr:sp macro="" textlink="">
      <xdr:nvSpPr>
        <xdr:cNvPr id="263" name="n_4mainValue【体育館・プール】&#10;一人当たり面積">
          <a:extLst>
            <a:ext uri="{FF2B5EF4-FFF2-40B4-BE49-F238E27FC236}">
              <a16:creationId xmlns:a16="http://schemas.microsoft.com/office/drawing/2014/main" id="{868F856B-BEC4-4C2A-B653-B16971ED9190}"/>
            </a:ext>
          </a:extLst>
        </xdr:cNvPr>
        <xdr:cNvSpPr txBox="1"/>
      </xdr:nvSpPr>
      <xdr:spPr>
        <a:xfrm>
          <a:off x="6067502" y="104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1458C39-42A1-4E18-A05A-C23B7A29504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86F65CE-3A71-41FA-8C21-FCCB4BC059D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6826B38-6A64-4078-B30F-89E499B397B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C04FE0D-B230-4DAB-BC2A-C47B90C6BC6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893D639-7CF4-4487-A4FC-AF77CDB534F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71DA072-E488-44D2-9A61-3530A537A46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C5E6B88-5B05-4FBB-AB3E-AB2BC0C9C46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58C5A57-1933-4F1F-8B32-8977C3EFDED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CBB7B1A-14CB-4E3F-AB88-2DE3B23069F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5EF3554-8C7B-4CEA-B067-6E6FF638D96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6420AA9-F5FB-4E78-A246-D0AD1886A1C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0D075D8-C56A-4A01-83E9-425293ACCCF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B80CCA5-AC6F-4BB4-9969-466B27773299}"/>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2C7B847-9C4F-424C-B222-9B72C356FE3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08D52D4-F8D9-4073-A181-C62EAAFD34D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8B9AB23-5780-4438-9D1E-4BF2D9EBB42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1D5A5AD-1809-4307-B40B-320FA4FD4B0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E9F57D0-9271-4948-919E-F9C73591BDD5}"/>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B134B4F-C40C-4327-86E0-8BEB984F60B4}"/>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D2B0EA8-EC02-4263-974D-A16A4E5CA56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6147813-BC5F-49AD-9885-9D682993E7F3}"/>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F0885FB-130B-4E56-BA52-D075F7585CF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E16D3C8-ECC2-4FF3-B092-D5FAA85F39EA}"/>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9A5584E-B08F-4A77-B2A5-C78B6B3B5FA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87EDBB1-732E-43B1-B49E-BB47599B6544}"/>
            </a:ext>
          </a:extLst>
        </xdr:cNvPr>
        <xdr:cNvCxnSpPr/>
      </xdr:nvCxnSpPr>
      <xdr:spPr>
        <a:xfrm flipV="1">
          <a:off x="4180840" y="12637136"/>
          <a:ext cx="0" cy="14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8EB1461-8766-4A5D-B6AB-1AD59C3B2DE4}"/>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CA4DD7C-AC9C-41D7-8644-E1125B438F2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2774E77-AB19-4FBD-9DCF-72AEFDA6773C}"/>
            </a:ext>
          </a:extLst>
        </xdr:cNvPr>
        <xdr:cNvSpPr txBox="1"/>
      </xdr:nvSpPr>
      <xdr:spPr>
        <a:xfrm>
          <a:off x="4219575" y="1242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A32F6F76-BA61-49E5-A11E-C80F0D73AA29}"/>
            </a:ext>
          </a:extLst>
        </xdr:cNvPr>
        <xdr:cNvCxnSpPr/>
      </xdr:nvCxnSpPr>
      <xdr:spPr>
        <a:xfrm>
          <a:off x="4105275" y="12637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F737882A-60BC-4B4A-AA20-256E28672780}"/>
            </a:ext>
          </a:extLst>
        </xdr:cNvPr>
        <xdr:cNvSpPr txBox="1"/>
      </xdr:nvSpPr>
      <xdr:spPr>
        <a:xfrm>
          <a:off x="4219575" y="13136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D1A3C190-1FC4-4F57-A975-E0FC87A98727}"/>
            </a:ext>
          </a:extLst>
        </xdr:cNvPr>
        <xdr:cNvSpPr/>
      </xdr:nvSpPr>
      <xdr:spPr>
        <a:xfrm>
          <a:off x="4124325"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A0C53209-A395-4D8A-A2AD-D9C632CB623C}"/>
            </a:ext>
          </a:extLst>
        </xdr:cNvPr>
        <xdr:cNvSpPr/>
      </xdr:nvSpPr>
      <xdr:spPr>
        <a:xfrm>
          <a:off x="33813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712DB0BB-FA6E-4A27-8FF5-5F929564AC78}"/>
            </a:ext>
          </a:extLst>
        </xdr:cNvPr>
        <xdr:cNvSpPr/>
      </xdr:nvSpPr>
      <xdr:spPr>
        <a:xfrm>
          <a:off x="2571750" y="13229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FB686DD0-3BFB-4CC6-B4C6-EF4251B6FE26}"/>
            </a:ext>
          </a:extLst>
        </xdr:cNvPr>
        <xdr:cNvSpPr/>
      </xdr:nvSpPr>
      <xdr:spPr>
        <a:xfrm>
          <a:off x="1781175" y="13223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742D4283-5118-4D8E-875E-E0FB0B915BEF}"/>
            </a:ext>
          </a:extLst>
        </xdr:cNvPr>
        <xdr:cNvSpPr/>
      </xdr:nvSpPr>
      <xdr:spPr>
        <a:xfrm>
          <a:off x="981075" y="132321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A882306-8397-442F-8531-2401E03BAB8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B2F293E-A5ED-4893-A27D-FF1D0E4ED9E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D8CDCDF-107E-47AF-942E-23A52ED5C6D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FADC201-C6FC-4891-8981-2F75BC1306C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1A0A530-0C6C-4FBF-AC16-7FE90C7D113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304" name="楕円 303">
          <a:extLst>
            <a:ext uri="{FF2B5EF4-FFF2-40B4-BE49-F238E27FC236}">
              <a16:creationId xmlns:a16="http://schemas.microsoft.com/office/drawing/2014/main" id="{7AD18744-DEC7-4CC8-8D6E-7F5E167A93D5}"/>
            </a:ext>
          </a:extLst>
        </xdr:cNvPr>
        <xdr:cNvSpPr/>
      </xdr:nvSpPr>
      <xdr:spPr>
        <a:xfrm>
          <a:off x="4124325" y="133362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30497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13CF101-0DB3-4E6F-BA15-ABDB76E1AE20}"/>
            </a:ext>
          </a:extLst>
        </xdr:cNvPr>
        <xdr:cNvSpPr txBox="1"/>
      </xdr:nvSpPr>
      <xdr:spPr>
        <a:xfrm>
          <a:off x="4219575"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34925</xdr:rowOff>
    </xdr:from>
    <xdr:to>
      <xdr:col>20</xdr:col>
      <xdr:colOff>38100</xdr:colOff>
      <xdr:row>82</xdr:row>
      <xdr:rowOff>136525</xdr:rowOff>
    </xdr:to>
    <xdr:sp macro="" textlink="">
      <xdr:nvSpPr>
        <xdr:cNvPr id="306" name="楕円 305">
          <a:extLst>
            <a:ext uri="{FF2B5EF4-FFF2-40B4-BE49-F238E27FC236}">
              <a16:creationId xmlns:a16="http://schemas.microsoft.com/office/drawing/2014/main" id="{E2217E9C-4759-4623-9846-D8D9BA89DEB0}"/>
            </a:ext>
          </a:extLst>
        </xdr:cNvPr>
        <xdr:cNvSpPr/>
      </xdr:nvSpPr>
      <xdr:spPr>
        <a:xfrm>
          <a:off x="3381375" y="133223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85725</xdr:rowOff>
    </xdr:from>
    <xdr:to>
      <xdr:col>24</xdr:col>
      <xdr:colOff>63500</xdr:colOff>
      <xdr:row>82</xdr:row>
      <xdr:rowOff>102870</xdr:rowOff>
    </xdr:to>
    <xdr:cxnSp macro="">
      <xdr:nvCxnSpPr>
        <xdr:cNvPr id="307" name="直線コネクタ 306">
          <a:extLst>
            <a:ext uri="{FF2B5EF4-FFF2-40B4-BE49-F238E27FC236}">
              <a16:creationId xmlns:a16="http://schemas.microsoft.com/office/drawing/2014/main" id="{0BA55018-7F54-4127-AE08-FD786134BDC7}"/>
            </a:ext>
          </a:extLst>
        </xdr:cNvPr>
        <xdr:cNvCxnSpPr/>
      </xdr:nvCxnSpPr>
      <xdr:spPr>
        <a:xfrm>
          <a:off x="3429000" y="13369925"/>
          <a:ext cx="75247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636</xdr:rowOff>
    </xdr:from>
    <xdr:to>
      <xdr:col>15</xdr:col>
      <xdr:colOff>101600</xdr:colOff>
      <xdr:row>82</xdr:row>
      <xdr:rowOff>102236</xdr:rowOff>
    </xdr:to>
    <xdr:sp macro="" textlink="">
      <xdr:nvSpPr>
        <xdr:cNvPr id="308" name="楕円 307">
          <a:extLst>
            <a:ext uri="{FF2B5EF4-FFF2-40B4-BE49-F238E27FC236}">
              <a16:creationId xmlns:a16="http://schemas.microsoft.com/office/drawing/2014/main" id="{521B0218-F0BB-4DE0-8E6B-D3E1B1E3FE79}"/>
            </a:ext>
          </a:extLst>
        </xdr:cNvPr>
        <xdr:cNvSpPr/>
      </xdr:nvSpPr>
      <xdr:spPr>
        <a:xfrm>
          <a:off x="2571750" y="132880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51436</xdr:rowOff>
    </xdr:from>
    <xdr:to>
      <xdr:col>19</xdr:col>
      <xdr:colOff>177800</xdr:colOff>
      <xdr:row>82</xdr:row>
      <xdr:rowOff>85725</xdr:rowOff>
    </xdr:to>
    <xdr:cxnSp macro="">
      <xdr:nvCxnSpPr>
        <xdr:cNvPr id="309" name="直線コネクタ 308">
          <a:extLst>
            <a:ext uri="{FF2B5EF4-FFF2-40B4-BE49-F238E27FC236}">
              <a16:creationId xmlns:a16="http://schemas.microsoft.com/office/drawing/2014/main" id="{01527721-21DE-4250-A9E4-7D8685170748}"/>
            </a:ext>
          </a:extLst>
        </xdr:cNvPr>
        <xdr:cNvCxnSpPr/>
      </xdr:nvCxnSpPr>
      <xdr:spPr>
        <a:xfrm>
          <a:off x="2619375" y="13335636"/>
          <a:ext cx="809625"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164464</xdr:rowOff>
    </xdr:from>
    <xdr:to>
      <xdr:col>10</xdr:col>
      <xdr:colOff>165100</xdr:colOff>
      <xdr:row>82</xdr:row>
      <xdr:rowOff>94614</xdr:rowOff>
    </xdr:to>
    <xdr:sp macro="" textlink="">
      <xdr:nvSpPr>
        <xdr:cNvPr id="310" name="楕円 309">
          <a:extLst>
            <a:ext uri="{FF2B5EF4-FFF2-40B4-BE49-F238E27FC236}">
              <a16:creationId xmlns:a16="http://schemas.microsoft.com/office/drawing/2014/main" id="{BF34B5D8-5986-4207-AFBF-7755F81E5318}"/>
            </a:ext>
          </a:extLst>
        </xdr:cNvPr>
        <xdr:cNvSpPr/>
      </xdr:nvSpPr>
      <xdr:spPr>
        <a:xfrm>
          <a:off x="1781175" y="132867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82</xdr:row>
      <xdr:rowOff>51436</xdr:rowOff>
    </xdr:to>
    <xdr:cxnSp macro="">
      <xdr:nvCxnSpPr>
        <xdr:cNvPr id="311" name="直線コネクタ 310">
          <a:extLst>
            <a:ext uri="{FF2B5EF4-FFF2-40B4-BE49-F238E27FC236}">
              <a16:creationId xmlns:a16="http://schemas.microsoft.com/office/drawing/2014/main" id="{76CB4319-4A56-4274-9AC5-2AE7081AED43}"/>
            </a:ext>
          </a:extLst>
        </xdr:cNvPr>
        <xdr:cNvCxnSpPr/>
      </xdr:nvCxnSpPr>
      <xdr:spPr>
        <a:xfrm>
          <a:off x="1828800" y="13334364"/>
          <a:ext cx="790575"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114936</xdr:rowOff>
    </xdr:from>
    <xdr:to>
      <xdr:col>6</xdr:col>
      <xdr:colOff>38100</xdr:colOff>
      <xdr:row>82</xdr:row>
      <xdr:rowOff>45086</xdr:rowOff>
    </xdr:to>
    <xdr:sp macro="" textlink="">
      <xdr:nvSpPr>
        <xdr:cNvPr id="312" name="楕円 311">
          <a:extLst>
            <a:ext uri="{FF2B5EF4-FFF2-40B4-BE49-F238E27FC236}">
              <a16:creationId xmlns:a16="http://schemas.microsoft.com/office/drawing/2014/main" id="{C119086F-F8AE-4F57-AC0E-EF82448F06FE}"/>
            </a:ext>
          </a:extLst>
        </xdr:cNvPr>
        <xdr:cNvSpPr/>
      </xdr:nvSpPr>
      <xdr:spPr>
        <a:xfrm>
          <a:off x="981075" y="132403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165736</xdr:rowOff>
    </xdr:from>
    <xdr:to>
      <xdr:col>10</xdr:col>
      <xdr:colOff>114300</xdr:colOff>
      <xdr:row>82</xdr:row>
      <xdr:rowOff>43814</xdr:rowOff>
    </xdr:to>
    <xdr:cxnSp macro="">
      <xdr:nvCxnSpPr>
        <xdr:cNvPr id="313" name="直線コネクタ 312">
          <a:extLst>
            <a:ext uri="{FF2B5EF4-FFF2-40B4-BE49-F238E27FC236}">
              <a16:creationId xmlns:a16="http://schemas.microsoft.com/office/drawing/2014/main" id="{C38E56AD-98D8-46AE-8430-4F1C79FFC818}"/>
            </a:ext>
          </a:extLst>
        </xdr:cNvPr>
        <xdr:cNvCxnSpPr/>
      </xdr:nvCxnSpPr>
      <xdr:spPr>
        <a:xfrm>
          <a:off x="1028700" y="13288011"/>
          <a:ext cx="800100" cy="4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4E608785-4834-479A-B489-A231F52151DD}"/>
            </a:ext>
          </a:extLst>
        </xdr:cNvPr>
        <xdr:cNvSpPr txBox="1"/>
      </xdr:nvSpPr>
      <xdr:spPr>
        <a:xfrm>
          <a:off x="3239144"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4B6435F0-9224-475E-B2E6-EE2B1611F356}"/>
            </a:ext>
          </a:extLst>
        </xdr:cNvPr>
        <xdr:cNvSpPr txBox="1"/>
      </xdr:nvSpPr>
      <xdr:spPr>
        <a:xfrm>
          <a:off x="2439044"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B56A38EC-21F8-40FC-A568-4478608A5952}"/>
            </a:ext>
          </a:extLst>
        </xdr:cNvPr>
        <xdr:cNvSpPr txBox="1"/>
      </xdr:nvSpPr>
      <xdr:spPr>
        <a:xfrm>
          <a:off x="1648469" y="1301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4759E644-1D7B-4FDF-9406-8623B2085C4A}"/>
            </a:ext>
          </a:extLst>
        </xdr:cNvPr>
        <xdr:cNvSpPr txBox="1"/>
      </xdr:nvSpPr>
      <xdr:spPr>
        <a:xfrm>
          <a:off x="8483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127652</xdr:rowOff>
    </xdr:from>
    <xdr:ext cx="405111" cy="259045"/>
    <xdr:sp macro="" textlink="">
      <xdr:nvSpPr>
        <xdr:cNvPr id="318" name="n_1mainValue【福祉施設】&#10;有形固定資産減価償却率">
          <a:extLst>
            <a:ext uri="{FF2B5EF4-FFF2-40B4-BE49-F238E27FC236}">
              <a16:creationId xmlns:a16="http://schemas.microsoft.com/office/drawing/2014/main" id="{AF70EA60-6D8A-44B7-9A09-D5B4286606D7}"/>
            </a:ext>
          </a:extLst>
        </xdr:cNvPr>
        <xdr:cNvSpPr txBox="1"/>
      </xdr:nvSpPr>
      <xdr:spPr>
        <a:xfrm>
          <a:off x="32391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93363</xdr:rowOff>
    </xdr:from>
    <xdr:ext cx="405111" cy="259045"/>
    <xdr:sp macro="" textlink="">
      <xdr:nvSpPr>
        <xdr:cNvPr id="319" name="n_2mainValue【福祉施設】&#10;有形固定資産減価償却率">
          <a:extLst>
            <a:ext uri="{FF2B5EF4-FFF2-40B4-BE49-F238E27FC236}">
              <a16:creationId xmlns:a16="http://schemas.microsoft.com/office/drawing/2014/main" id="{9F87E4D2-9637-40C1-A126-8C767C2EFC3E}"/>
            </a:ext>
          </a:extLst>
        </xdr:cNvPr>
        <xdr:cNvSpPr txBox="1"/>
      </xdr:nvSpPr>
      <xdr:spPr>
        <a:xfrm>
          <a:off x="2439044" y="1338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20" name="n_3mainValue【福祉施設】&#10;有形固定資産減価償却率">
          <a:extLst>
            <a:ext uri="{FF2B5EF4-FFF2-40B4-BE49-F238E27FC236}">
              <a16:creationId xmlns:a16="http://schemas.microsoft.com/office/drawing/2014/main" id="{133A9197-28BD-4D21-8CDF-AC0B4CA448F9}"/>
            </a:ext>
          </a:extLst>
        </xdr:cNvPr>
        <xdr:cNvSpPr txBox="1"/>
      </xdr:nvSpPr>
      <xdr:spPr>
        <a:xfrm>
          <a:off x="1648469"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36213</xdr:rowOff>
    </xdr:from>
    <xdr:ext cx="405111" cy="259045"/>
    <xdr:sp macro="" textlink="">
      <xdr:nvSpPr>
        <xdr:cNvPr id="321" name="n_4mainValue【福祉施設】&#10;有形固定資産減価償却率">
          <a:extLst>
            <a:ext uri="{FF2B5EF4-FFF2-40B4-BE49-F238E27FC236}">
              <a16:creationId xmlns:a16="http://schemas.microsoft.com/office/drawing/2014/main" id="{4BFE1E9F-34A6-4EB4-902E-182257979558}"/>
            </a:ext>
          </a:extLst>
        </xdr:cNvPr>
        <xdr:cNvSpPr txBox="1"/>
      </xdr:nvSpPr>
      <xdr:spPr>
        <a:xfrm>
          <a:off x="848369" y="1332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39AE045-1BF3-45CE-8C20-AC47E0E8EE7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7D5F5AB-912B-47B4-AC47-B2F65313EA8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3F39224-0C9F-4441-B692-08FF23F5F88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AA01D05-DE8F-4714-B8C6-045BB770C02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6283E6B-CE13-431F-B342-150F805CDBE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7510209-FF91-4EAF-827D-7F06EF9F88A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F676398-BBAA-48C0-88EB-4A458240DF7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DF576E4-577D-4D06-B9C5-BFD635CDFDB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EBC9872-9B7F-4A0D-9400-E7D4AD55278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8131274-0F66-4046-A261-232AF7FE44B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67EF6408-C16F-40C6-AFD6-93F833D04EA4}"/>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DD749444-027A-4B35-B505-015B25D528E3}"/>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DD3FDB28-6D53-4542-B5EC-B84C414D600E}"/>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40BEE720-9FE2-47F3-80D8-A5B04B2344EB}"/>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B622520E-478B-4AAA-98E6-91802381870D}"/>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F55B8934-B3E3-460D-957E-7CCCFD76F926}"/>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D363320E-25F4-46DE-8D7F-3678DA13A48C}"/>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9C8B0D9D-3509-4F06-89C7-8A376E0F2E6D}"/>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A4CED92-23E1-4A34-9A6B-C277B9707F1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54CEF11-D913-42E1-87B4-5F1289434C1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C024C427-6CBC-4975-B6D1-9A8F49DF89F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85AD3C7E-4BB6-4203-A7B2-43E0955B7F3B}"/>
            </a:ext>
          </a:extLst>
        </xdr:cNvPr>
        <xdr:cNvCxnSpPr/>
      </xdr:nvCxnSpPr>
      <xdr:spPr>
        <a:xfrm flipV="1">
          <a:off x="9429115" y="12880848"/>
          <a:ext cx="0" cy="1082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570A31BA-6903-450A-A20F-33185F152153}"/>
            </a:ext>
          </a:extLst>
        </xdr:cNvPr>
        <xdr:cNvSpPr txBox="1"/>
      </xdr:nvSpPr>
      <xdr:spPr>
        <a:xfrm>
          <a:off x="9467850" y="139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26BF340-7683-4305-BB8D-BC129333EAE8}"/>
            </a:ext>
          </a:extLst>
        </xdr:cNvPr>
        <xdr:cNvCxnSpPr/>
      </xdr:nvCxnSpPr>
      <xdr:spPr>
        <a:xfrm>
          <a:off x="9363075" y="139631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3A5F83DE-3134-426D-A201-3FAF7B752C81}"/>
            </a:ext>
          </a:extLst>
        </xdr:cNvPr>
        <xdr:cNvSpPr txBox="1"/>
      </xdr:nvSpPr>
      <xdr:spPr>
        <a:xfrm>
          <a:off x="9467850" y="1266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D09573DA-F148-4BC5-AB8F-F34BB2104CDA}"/>
            </a:ext>
          </a:extLst>
        </xdr:cNvPr>
        <xdr:cNvCxnSpPr/>
      </xdr:nvCxnSpPr>
      <xdr:spPr>
        <a:xfrm>
          <a:off x="9363075" y="128808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34CC7B7F-12FD-42F3-8083-214E97C214C5}"/>
            </a:ext>
          </a:extLst>
        </xdr:cNvPr>
        <xdr:cNvSpPr txBox="1"/>
      </xdr:nvSpPr>
      <xdr:spPr>
        <a:xfrm>
          <a:off x="9467850" y="13480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7E24572A-958B-4A33-B928-0095C117C891}"/>
            </a:ext>
          </a:extLst>
        </xdr:cNvPr>
        <xdr:cNvSpPr/>
      </xdr:nvSpPr>
      <xdr:spPr>
        <a:xfrm>
          <a:off x="9401175" y="1361998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DAB9ED53-4CD4-4DD4-9552-4324159C1873}"/>
            </a:ext>
          </a:extLst>
        </xdr:cNvPr>
        <xdr:cNvSpPr/>
      </xdr:nvSpPr>
      <xdr:spPr>
        <a:xfrm>
          <a:off x="8639175"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59394DC5-0705-483D-83D5-0110A098B881}"/>
            </a:ext>
          </a:extLst>
        </xdr:cNvPr>
        <xdr:cNvSpPr/>
      </xdr:nvSpPr>
      <xdr:spPr>
        <a:xfrm>
          <a:off x="78390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6FB55EE2-6A52-4640-B490-1D448B8D9ECF}"/>
            </a:ext>
          </a:extLst>
        </xdr:cNvPr>
        <xdr:cNvSpPr/>
      </xdr:nvSpPr>
      <xdr:spPr>
        <a:xfrm>
          <a:off x="7029450" y="136227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CCB91864-2413-458C-B5DA-C7D30989E424}"/>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C1959AE-3C96-469E-8227-51088EAE97F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5E46BA5-9F0B-4F30-8CB0-59F3B880F79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2C5E174-B9B3-40AC-9F9A-7C26D1D19D1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14E7C55-ED55-4C75-84D6-5EAEAFF266B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6E16756-AA26-4A8A-9469-DA25D914204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71882</xdr:rowOff>
    </xdr:from>
    <xdr:to>
      <xdr:col>55</xdr:col>
      <xdr:colOff>50800</xdr:colOff>
      <xdr:row>86</xdr:row>
      <xdr:rowOff>2032</xdr:rowOff>
    </xdr:to>
    <xdr:sp macro="" textlink="">
      <xdr:nvSpPr>
        <xdr:cNvPr id="359" name="楕円 358">
          <a:extLst>
            <a:ext uri="{FF2B5EF4-FFF2-40B4-BE49-F238E27FC236}">
              <a16:creationId xmlns:a16="http://schemas.microsoft.com/office/drawing/2014/main" id="{8634A65B-7FB3-4F18-A9E7-F8755E9DB139}"/>
            </a:ext>
          </a:extLst>
        </xdr:cNvPr>
        <xdr:cNvSpPr/>
      </xdr:nvSpPr>
      <xdr:spPr>
        <a:xfrm>
          <a:off x="9401175" y="1384185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158259</xdr:rowOff>
    </xdr:from>
    <xdr:ext cx="469744" cy="259045"/>
    <xdr:sp macro="" textlink="">
      <xdr:nvSpPr>
        <xdr:cNvPr id="360" name="【福祉施設】&#10;一人当たり面積該当値テキスト">
          <a:extLst>
            <a:ext uri="{FF2B5EF4-FFF2-40B4-BE49-F238E27FC236}">
              <a16:creationId xmlns:a16="http://schemas.microsoft.com/office/drawing/2014/main" id="{0E0809D6-9A2E-4A65-A2A1-C3EF87983A79}"/>
            </a:ext>
          </a:extLst>
        </xdr:cNvPr>
        <xdr:cNvSpPr txBox="1"/>
      </xdr:nvSpPr>
      <xdr:spPr>
        <a:xfrm>
          <a:off x="9467850" y="1377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74168</xdr:rowOff>
    </xdr:from>
    <xdr:to>
      <xdr:col>50</xdr:col>
      <xdr:colOff>165100</xdr:colOff>
      <xdr:row>86</xdr:row>
      <xdr:rowOff>4318</xdr:rowOff>
    </xdr:to>
    <xdr:sp macro="" textlink="">
      <xdr:nvSpPr>
        <xdr:cNvPr id="361" name="楕円 360">
          <a:extLst>
            <a:ext uri="{FF2B5EF4-FFF2-40B4-BE49-F238E27FC236}">
              <a16:creationId xmlns:a16="http://schemas.microsoft.com/office/drawing/2014/main" id="{C2765396-1E2E-443A-B925-F1306C32DBE0}"/>
            </a:ext>
          </a:extLst>
        </xdr:cNvPr>
        <xdr:cNvSpPr/>
      </xdr:nvSpPr>
      <xdr:spPr>
        <a:xfrm>
          <a:off x="8639175" y="13847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122682</xdr:rowOff>
    </xdr:from>
    <xdr:to>
      <xdr:col>55</xdr:col>
      <xdr:colOff>0</xdr:colOff>
      <xdr:row>85</xdr:row>
      <xdr:rowOff>124968</xdr:rowOff>
    </xdr:to>
    <xdr:cxnSp macro="">
      <xdr:nvCxnSpPr>
        <xdr:cNvPr id="362" name="直線コネクタ 361">
          <a:extLst>
            <a:ext uri="{FF2B5EF4-FFF2-40B4-BE49-F238E27FC236}">
              <a16:creationId xmlns:a16="http://schemas.microsoft.com/office/drawing/2014/main" id="{674829D1-5B87-441F-A6E8-88467D556E69}"/>
            </a:ext>
          </a:extLst>
        </xdr:cNvPr>
        <xdr:cNvCxnSpPr/>
      </xdr:nvCxnSpPr>
      <xdr:spPr>
        <a:xfrm flipV="1">
          <a:off x="8686800" y="1389900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74168</xdr:rowOff>
    </xdr:from>
    <xdr:to>
      <xdr:col>46</xdr:col>
      <xdr:colOff>38100</xdr:colOff>
      <xdr:row>86</xdr:row>
      <xdr:rowOff>4318</xdr:rowOff>
    </xdr:to>
    <xdr:sp macro="" textlink="">
      <xdr:nvSpPr>
        <xdr:cNvPr id="363" name="楕円 362">
          <a:extLst>
            <a:ext uri="{FF2B5EF4-FFF2-40B4-BE49-F238E27FC236}">
              <a16:creationId xmlns:a16="http://schemas.microsoft.com/office/drawing/2014/main" id="{759F23DC-05E3-4BC6-8521-DFB0DE3B6E9A}"/>
            </a:ext>
          </a:extLst>
        </xdr:cNvPr>
        <xdr:cNvSpPr/>
      </xdr:nvSpPr>
      <xdr:spPr>
        <a:xfrm>
          <a:off x="7839075" y="138473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124968</xdr:rowOff>
    </xdr:from>
    <xdr:to>
      <xdr:col>50</xdr:col>
      <xdr:colOff>114300</xdr:colOff>
      <xdr:row>85</xdr:row>
      <xdr:rowOff>124968</xdr:rowOff>
    </xdr:to>
    <xdr:cxnSp macro="">
      <xdr:nvCxnSpPr>
        <xdr:cNvPr id="364" name="直線コネクタ 363">
          <a:extLst>
            <a:ext uri="{FF2B5EF4-FFF2-40B4-BE49-F238E27FC236}">
              <a16:creationId xmlns:a16="http://schemas.microsoft.com/office/drawing/2014/main" id="{9B462496-2C03-43E1-B204-016F4819A172}"/>
            </a:ext>
          </a:extLst>
        </xdr:cNvPr>
        <xdr:cNvCxnSpPr/>
      </xdr:nvCxnSpPr>
      <xdr:spPr>
        <a:xfrm>
          <a:off x="7886700" y="1389494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74168</xdr:rowOff>
    </xdr:from>
    <xdr:to>
      <xdr:col>41</xdr:col>
      <xdr:colOff>101600</xdr:colOff>
      <xdr:row>86</xdr:row>
      <xdr:rowOff>4318</xdr:rowOff>
    </xdr:to>
    <xdr:sp macro="" textlink="">
      <xdr:nvSpPr>
        <xdr:cNvPr id="365" name="楕円 364">
          <a:extLst>
            <a:ext uri="{FF2B5EF4-FFF2-40B4-BE49-F238E27FC236}">
              <a16:creationId xmlns:a16="http://schemas.microsoft.com/office/drawing/2014/main" id="{DCDA53D4-F660-4D70-9265-F60D27C78D60}"/>
            </a:ext>
          </a:extLst>
        </xdr:cNvPr>
        <xdr:cNvSpPr/>
      </xdr:nvSpPr>
      <xdr:spPr>
        <a:xfrm>
          <a:off x="7029450" y="138473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124968</xdr:rowOff>
    </xdr:from>
    <xdr:to>
      <xdr:col>45</xdr:col>
      <xdr:colOff>177800</xdr:colOff>
      <xdr:row>85</xdr:row>
      <xdr:rowOff>124968</xdr:rowOff>
    </xdr:to>
    <xdr:cxnSp macro="">
      <xdr:nvCxnSpPr>
        <xdr:cNvPr id="366" name="直線コネクタ 365">
          <a:extLst>
            <a:ext uri="{FF2B5EF4-FFF2-40B4-BE49-F238E27FC236}">
              <a16:creationId xmlns:a16="http://schemas.microsoft.com/office/drawing/2014/main" id="{16C56FC9-14F4-4CD0-A2D2-F306BDA23682}"/>
            </a:ext>
          </a:extLst>
        </xdr:cNvPr>
        <xdr:cNvCxnSpPr/>
      </xdr:nvCxnSpPr>
      <xdr:spPr>
        <a:xfrm>
          <a:off x="7077075" y="1389494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74168</xdr:rowOff>
    </xdr:from>
    <xdr:to>
      <xdr:col>36</xdr:col>
      <xdr:colOff>165100</xdr:colOff>
      <xdr:row>86</xdr:row>
      <xdr:rowOff>4318</xdr:rowOff>
    </xdr:to>
    <xdr:sp macro="" textlink="">
      <xdr:nvSpPr>
        <xdr:cNvPr id="367" name="楕円 366">
          <a:extLst>
            <a:ext uri="{FF2B5EF4-FFF2-40B4-BE49-F238E27FC236}">
              <a16:creationId xmlns:a16="http://schemas.microsoft.com/office/drawing/2014/main" id="{F4531776-A356-43D3-8FFE-1A592404D377}"/>
            </a:ext>
          </a:extLst>
        </xdr:cNvPr>
        <xdr:cNvSpPr/>
      </xdr:nvSpPr>
      <xdr:spPr>
        <a:xfrm>
          <a:off x="6238875" y="13847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124968</xdr:rowOff>
    </xdr:from>
    <xdr:to>
      <xdr:col>41</xdr:col>
      <xdr:colOff>50800</xdr:colOff>
      <xdr:row>85</xdr:row>
      <xdr:rowOff>124968</xdr:rowOff>
    </xdr:to>
    <xdr:cxnSp macro="">
      <xdr:nvCxnSpPr>
        <xdr:cNvPr id="368" name="直線コネクタ 367">
          <a:extLst>
            <a:ext uri="{FF2B5EF4-FFF2-40B4-BE49-F238E27FC236}">
              <a16:creationId xmlns:a16="http://schemas.microsoft.com/office/drawing/2014/main" id="{CF3D4736-729A-4249-B3B8-2CECAC6D30B0}"/>
            </a:ext>
          </a:extLst>
        </xdr:cNvPr>
        <xdr:cNvCxnSpPr/>
      </xdr:nvCxnSpPr>
      <xdr:spPr>
        <a:xfrm>
          <a:off x="6286500" y="1389494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66DF85DA-5717-4471-944D-EFCFF492EF6A}"/>
            </a:ext>
          </a:extLst>
        </xdr:cNvPr>
        <xdr:cNvSpPr txBox="1"/>
      </xdr:nvSpPr>
      <xdr:spPr>
        <a:xfrm>
          <a:off x="8458277" y="1341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3F57648B-9B4B-4617-B007-CF7AA41DF377}"/>
            </a:ext>
          </a:extLst>
        </xdr:cNvPr>
        <xdr:cNvSpPr txBox="1"/>
      </xdr:nvSpPr>
      <xdr:spPr>
        <a:xfrm>
          <a:off x="7677227"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465D991A-1ADA-454F-AF13-8EA27BF91DA1}"/>
            </a:ext>
          </a:extLst>
        </xdr:cNvPr>
        <xdr:cNvSpPr txBox="1"/>
      </xdr:nvSpPr>
      <xdr:spPr>
        <a:xfrm>
          <a:off x="6867602"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68AF8D75-A9F1-4537-BDD3-B25B87CE41CF}"/>
            </a:ext>
          </a:extLst>
        </xdr:cNvPr>
        <xdr:cNvSpPr txBox="1"/>
      </xdr:nvSpPr>
      <xdr:spPr>
        <a:xfrm>
          <a:off x="6067502"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166895</xdr:rowOff>
    </xdr:from>
    <xdr:ext cx="469744" cy="259045"/>
    <xdr:sp macro="" textlink="">
      <xdr:nvSpPr>
        <xdr:cNvPr id="373" name="n_1mainValue【福祉施設】&#10;一人当たり面積">
          <a:extLst>
            <a:ext uri="{FF2B5EF4-FFF2-40B4-BE49-F238E27FC236}">
              <a16:creationId xmlns:a16="http://schemas.microsoft.com/office/drawing/2014/main" id="{36BBF2A2-EC9F-4566-BBC9-B6B8EFB1D40D}"/>
            </a:ext>
          </a:extLst>
        </xdr:cNvPr>
        <xdr:cNvSpPr txBox="1"/>
      </xdr:nvSpPr>
      <xdr:spPr>
        <a:xfrm>
          <a:off x="8458277" y="1393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166895</xdr:rowOff>
    </xdr:from>
    <xdr:ext cx="469744" cy="259045"/>
    <xdr:sp macro="" textlink="">
      <xdr:nvSpPr>
        <xdr:cNvPr id="374" name="n_2mainValue【福祉施設】&#10;一人当たり面積">
          <a:extLst>
            <a:ext uri="{FF2B5EF4-FFF2-40B4-BE49-F238E27FC236}">
              <a16:creationId xmlns:a16="http://schemas.microsoft.com/office/drawing/2014/main" id="{5D9B0411-D7A7-4A9F-99C1-06EBEB24BF6D}"/>
            </a:ext>
          </a:extLst>
        </xdr:cNvPr>
        <xdr:cNvSpPr txBox="1"/>
      </xdr:nvSpPr>
      <xdr:spPr>
        <a:xfrm>
          <a:off x="7677227" y="1393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166895</xdr:rowOff>
    </xdr:from>
    <xdr:ext cx="469744" cy="259045"/>
    <xdr:sp macro="" textlink="">
      <xdr:nvSpPr>
        <xdr:cNvPr id="375" name="n_3mainValue【福祉施設】&#10;一人当たり面積">
          <a:extLst>
            <a:ext uri="{FF2B5EF4-FFF2-40B4-BE49-F238E27FC236}">
              <a16:creationId xmlns:a16="http://schemas.microsoft.com/office/drawing/2014/main" id="{BA117D9D-C48D-4BBF-AF7C-4E4E5739C4CD}"/>
            </a:ext>
          </a:extLst>
        </xdr:cNvPr>
        <xdr:cNvSpPr txBox="1"/>
      </xdr:nvSpPr>
      <xdr:spPr>
        <a:xfrm>
          <a:off x="6867602" y="1393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166895</xdr:rowOff>
    </xdr:from>
    <xdr:ext cx="469744" cy="259045"/>
    <xdr:sp macro="" textlink="">
      <xdr:nvSpPr>
        <xdr:cNvPr id="376" name="n_4mainValue【福祉施設】&#10;一人当たり面積">
          <a:extLst>
            <a:ext uri="{FF2B5EF4-FFF2-40B4-BE49-F238E27FC236}">
              <a16:creationId xmlns:a16="http://schemas.microsoft.com/office/drawing/2014/main" id="{56D8A64E-3595-4CAC-9ED1-5F9CC8C2FD7D}"/>
            </a:ext>
          </a:extLst>
        </xdr:cNvPr>
        <xdr:cNvSpPr txBox="1"/>
      </xdr:nvSpPr>
      <xdr:spPr>
        <a:xfrm>
          <a:off x="6067502" y="1393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B05CB03-D40F-4AAB-80B0-AE8328BC6F6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5EDBBF0-D96A-43D9-A760-27D0882F263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9B795885-B298-4966-9B5B-A9EF68A3BAD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EC9DADB-942C-4CCF-8956-C8226582148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6A8D396-0B39-4704-A30E-FA861530515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5466BEF-D3C5-4155-888F-55832781CD5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46F87549-6B85-4A18-843F-879990F3AD4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5EA4156-720F-4BC6-8ACD-7077DCAE40EB}"/>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99DEA385-082A-432B-90A5-B14FD58AC67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17A56AA4-DF02-4805-847D-37F7F1338B8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8FB346A6-B3BB-4BE0-BCF8-0B849B166B8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B8C5E1E8-D48C-4055-BC3F-47F14BA8E50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E592FD3C-37BD-49F2-BE7C-2DDD7486950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81D5A36E-9FAE-4E01-8CF5-5FB48F435F6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39CD29BB-6234-4E2D-A622-E17123E3B75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5A5BF0F1-617E-4066-BE81-8ED7DA95ECE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69620EFA-4BB3-4517-A216-4443D37088F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7680B163-F20A-4762-AFE3-3D5E8E2DAE2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CA8A9D25-9FE8-42DD-834C-56AC544E670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10CA02F2-1D99-44DC-80F0-BACF5CCEA0D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BD59F8B3-067B-4E10-9DCB-59EABDF0825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5606BF89-D753-4AE0-8E8D-FFA8B1FF86C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4FD11B62-F407-402E-9469-C0D4450B324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A7AD1FBB-106D-44C3-9D41-1B96D6E6D5E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D8C71BB6-18F1-4F03-AD65-8CA9F3CE540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B3C858B-5865-4988-904F-7FC62B6596F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656D00EE-3587-4638-9976-AA2FA941F7E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9C3CEDFA-458A-4EF4-A83B-B1DBB11C5D7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26E1D261-0685-46B7-A826-D0EFAE0492E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D4B3325C-0DE2-4BA9-86C7-8F1485457299}"/>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CEFDEF95-8E17-40CB-802C-6E301F3181F9}"/>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872427FF-3240-4B7C-A3EB-57024DC93A48}"/>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59CA2126-D8F3-4E6F-B599-8A51B0315ED8}"/>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F1DB662B-1E9D-45D9-AE4E-0964E6A0944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19745DEA-8058-480F-9E0B-2409DEBDCC71}"/>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67AE3CB0-909A-4B74-A9E1-352BED90638B}"/>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5B054257-B20C-4C18-940C-F392C862FAC4}"/>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D4D7E958-EB1C-4BF6-A959-A3D391B288C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D1800651-5E85-4101-820B-F7471A68D5C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DAD3D4FA-3718-419D-85F7-6EB8E9CAEB3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B8CDA0DB-0EEA-4A78-B7C0-0D8B5D1CBEB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18" name="直線コネクタ 417">
          <a:extLst>
            <a:ext uri="{FF2B5EF4-FFF2-40B4-BE49-F238E27FC236}">
              <a16:creationId xmlns:a16="http://schemas.microsoft.com/office/drawing/2014/main" id="{D7A1C53E-4631-468B-8EA7-8CA36EDB6099}"/>
            </a:ext>
          </a:extLst>
        </xdr:cNvPr>
        <xdr:cNvCxnSpPr/>
      </xdr:nvCxnSpPr>
      <xdr:spPr>
        <a:xfrm flipV="1">
          <a:off x="14696439" y="5516064"/>
          <a:ext cx="0" cy="1332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E97DA628-C098-4B6A-89C2-945ADB6E84B3}"/>
            </a:ext>
          </a:extLst>
        </xdr:cNvPr>
        <xdr:cNvSpPr txBox="1"/>
      </xdr:nvSpPr>
      <xdr:spPr>
        <a:xfrm>
          <a:off x="14735175" y="68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0" name="直線コネクタ 419">
          <a:extLst>
            <a:ext uri="{FF2B5EF4-FFF2-40B4-BE49-F238E27FC236}">
              <a16:creationId xmlns:a16="http://schemas.microsoft.com/office/drawing/2014/main" id="{42393C48-5438-4106-B485-4716DBF64EBA}"/>
            </a:ext>
          </a:extLst>
        </xdr:cNvPr>
        <xdr:cNvCxnSpPr/>
      </xdr:nvCxnSpPr>
      <xdr:spPr>
        <a:xfrm>
          <a:off x="14611350" y="68490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3C9C993D-2E54-4940-BF3B-9CB7CB99BE1C}"/>
            </a:ext>
          </a:extLst>
        </xdr:cNvPr>
        <xdr:cNvSpPr txBox="1"/>
      </xdr:nvSpPr>
      <xdr:spPr>
        <a:xfrm>
          <a:off x="14735175" y="531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2" name="直線コネクタ 421">
          <a:extLst>
            <a:ext uri="{FF2B5EF4-FFF2-40B4-BE49-F238E27FC236}">
              <a16:creationId xmlns:a16="http://schemas.microsoft.com/office/drawing/2014/main" id="{0178B6EA-8330-4813-817A-8DB55CF9D632}"/>
            </a:ext>
          </a:extLst>
        </xdr:cNvPr>
        <xdr:cNvCxnSpPr/>
      </xdr:nvCxnSpPr>
      <xdr:spPr>
        <a:xfrm>
          <a:off x="14611350" y="5516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644406F5-F0E6-4CB2-814C-444530B39763}"/>
            </a:ext>
          </a:extLst>
        </xdr:cNvPr>
        <xdr:cNvSpPr txBox="1"/>
      </xdr:nvSpPr>
      <xdr:spPr>
        <a:xfrm>
          <a:off x="14735175" y="61815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4" name="フローチャート: 判断 423">
          <a:extLst>
            <a:ext uri="{FF2B5EF4-FFF2-40B4-BE49-F238E27FC236}">
              <a16:creationId xmlns:a16="http://schemas.microsoft.com/office/drawing/2014/main" id="{9FDA32DF-254E-45DD-BF64-998B761269AB}"/>
            </a:ext>
          </a:extLst>
        </xdr:cNvPr>
        <xdr:cNvSpPr/>
      </xdr:nvSpPr>
      <xdr:spPr>
        <a:xfrm>
          <a:off x="14649450" y="6326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5" name="フローチャート: 判断 424">
          <a:extLst>
            <a:ext uri="{FF2B5EF4-FFF2-40B4-BE49-F238E27FC236}">
              <a16:creationId xmlns:a16="http://schemas.microsoft.com/office/drawing/2014/main" id="{31BBF76B-A520-4BDD-A63F-1810722E0247}"/>
            </a:ext>
          </a:extLst>
        </xdr:cNvPr>
        <xdr:cNvSpPr/>
      </xdr:nvSpPr>
      <xdr:spPr>
        <a:xfrm>
          <a:off x="13887450" y="6307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6" name="フローチャート: 判断 425">
          <a:extLst>
            <a:ext uri="{FF2B5EF4-FFF2-40B4-BE49-F238E27FC236}">
              <a16:creationId xmlns:a16="http://schemas.microsoft.com/office/drawing/2014/main" id="{D78BF08F-253D-4CE2-A6B3-B3E4FD7AFF37}"/>
            </a:ext>
          </a:extLst>
        </xdr:cNvPr>
        <xdr:cNvSpPr/>
      </xdr:nvSpPr>
      <xdr:spPr>
        <a:xfrm>
          <a:off x="13096875" y="633376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27" name="フローチャート: 判断 426">
          <a:extLst>
            <a:ext uri="{FF2B5EF4-FFF2-40B4-BE49-F238E27FC236}">
              <a16:creationId xmlns:a16="http://schemas.microsoft.com/office/drawing/2014/main" id="{B8C22877-0D13-4364-83DD-90E9F0A4798D}"/>
            </a:ext>
          </a:extLst>
        </xdr:cNvPr>
        <xdr:cNvSpPr/>
      </xdr:nvSpPr>
      <xdr:spPr>
        <a:xfrm>
          <a:off x="12296775" y="630718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28" name="フローチャート: 判断 427">
          <a:extLst>
            <a:ext uri="{FF2B5EF4-FFF2-40B4-BE49-F238E27FC236}">
              <a16:creationId xmlns:a16="http://schemas.microsoft.com/office/drawing/2014/main" id="{83296477-995C-49DB-851F-6C645CF76BBC}"/>
            </a:ext>
          </a:extLst>
        </xdr:cNvPr>
        <xdr:cNvSpPr/>
      </xdr:nvSpPr>
      <xdr:spPr>
        <a:xfrm>
          <a:off x="11487150" y="62502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56B42BA-4EAE-4CC0-B360-A3F037BCF74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28F9D61-97BA-4726-93F0-C31CC7726D8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48AF924-1F9D-4B0F-9986-37E2A47E91E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24883E5-3F8D-4334-9250-ACA3A3D1CF3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8FB1348-10F3-407F-9192-7DBBC72E0B5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434" name="楕円 433">
          <a:extLst>
            <a:ext uri="{FF2B5EF4-FFF2-40B4-BE49-F238E27FC236}">
              <a16:creationId xmlns:a16="http://schemas.microsoft.com/office/drawing/2014/main" id="{5ECC83DE-9924-4EF5-B6EC-8C35E36F8793}"/>
            </a:ext>
          </a:extLst>
        </xdr:cNvPr>
        <xdr:cNvSpPr/>
      </xdr:nvSpPr>
      <xdr:spPr>
        <a:xfrm>
          <a:off x="14649450" y="63696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26687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68D38CB7-18BA-4624-AD4D-D0E6A3A3859F}"/>
            </a:ext>
          </a:extLst>
        </xdr:cNvPr>
        <xdr:cNvSpPr txBox="1"/>
      </xdr:nvSpPr>
      <xdr:spPr>
        <a:xfrm>
          <a:off x="14735175"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7438</xdr:rowOff>
    </xdr:from>
    <xdr:to>
      <xdr:col>81</xdr:col>
      <xdr:colOff>101600</xdr:colOff>
      <xdr:row>39</xdr:row>
      <xdr:rowOff>109038</xdr:rowOff>
    </xdr:to>
    <xdr:sp macro="" textlink="">
      <xdr:nvSpPr>
        <xdr:cNvPr id="436" name="楕円 435">
          <a:extLst>
            <a:ext uri="{FF2B5EF4-FFF2-40B4-BE49-F238E27FC236}">
              <a16:creationId xmlns:a16="http://schemas.microsoft.com/office/drawing/2014/main" id="{AF7EDA36-0E87-465C-B1A2-2B70D3D464B5}"/>
            </a:ext>
          </a:extLst>
        </xdr:cNvPr>
        <xdr:cNvSpPr/>
      </xdr:nvSpPr>
      <xdr:spPr>
        <a:xfrm>
          <a:off x="13887450" y="63352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58238</xdr:rowOff>
    </xdr:from>
    <xdr:to>
      <xdr:col>85</xdr:col>
      <xdr:colOff>127000</xdr:colOff>
      <xdr:row>39</xdr:row>
      <xdr:rowOff>99060</xdr:rowOff>
    </xdr:to>
    <xdr:cxnSp macro="">
      <xdr:nvCxnSpPr>
        <xdr:cNvPr id="437" name="直線コネクタ 436">
          <a:extLst>
            <a:ext uri="{FF2B5EF4-FFF2-40B4-BE49-F238E27FC236}">
              <a16:creationId xmlns:a16="http://schemas.microsoft.com/office/drawing/2014/main" id="{05C5DFCF-9443-4FED-A080-76795EF4B74D}"/>
            </a:ext>
          </a:extLst>
        </xdr:cNvPr>
        <xdr:cNvCxnSpPr/>
      </xdr:nvCxnSpPr>
      <xdr:spPr>
        <a:xfrm>
          <a:off x="13935075" y="6382838"/>
          <a:ext cx="762000"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165826</xdr:rowOff>
    </xdr:from>
    <xdr:to>
      <xdr:col>76</xdr:col>
      <xdr:colOff>165100</xdr:colOff>
      <xdr:row>39</xdr:row>
      <xdr:rowOff>95976</xdr:rowOff>
    </xdr:to>
    <xdr:sp macro="" textlink="">
      <xdr:nvSpPr>
        <xdr:cNvPr id="438" name="楕円 437">
          <a:extLst>
            <a:ext uri="{FF2B5EF4-FFF2-40B4-BE49-F238E27FC236}">
              <a16:creationId xmlns:a16="http://schemas.microsoft.com/office/drawing/2014/main" id="{B7C02F9E-F284-456C-8188-D3C7695AF605}"/>
            </a:ext>
          </a:extLst>
        </xdr:cNvPr>
        <xdr:cNvSpPr/>
      </xdr:nvSpPr>
      <xdr:spPr>
        <a:xfrm>
          <a:off x="13096875" y="63253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45176</xdr:rowOff>
    </xdr:from>
    <xdr:to>
      <xdr:col>81</xdr:col>
      <xdr:colOff>50800</xdr:colOff>
      <xdr:row>39</xdr:row>
      <xdr:rowOff>58238</xdr:rowOff>
    </xdr:to>
    <xdr:cxnSp macro="">
      <xdr:nvCxnSpPr>
        <xdr:cNvPr id="439" name="直線コネクタ 438">
          <a:extLst>
            <a:ext uri="{FF2B5EF4-FFF2-40B4-BE49-F238E27FC236}">
              <a16:creationId xmlns:a16="http://schemas.microsoft.com/office/drawing/2014/main" id="{A278217E-9D1B-41D4-90D1-261A972298BA}"/>
            </a:ext>
          </a:extLst>
        </xdr:cNvPr>
        <xdr:cNvCxnSpPr/>
      </xdr:nvCxnSpPr>
      <xdr:spPr>
        <a:xfrm>
          <a:off x="13144500" y="6372951"/>
          <a:ext cx="79057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40" name="楕円 439">
          <a:extLst>
            <a:ext uri="{FF2B5EF4-FFF2-40B4-BE49-F238E27FC236}">
              <a16:creationId xmlns:a16="http://schemas.microsoft.com/office/drawing/2014/main" id="{48048D32-0BD7-47E1-A734-9B4976F778B3}"/>
            </a:ext>
          </a:extLst>
        </xdr:cNvPr>
        <xdr:cNvSpPr/>
      </xdr:nvSpPr>
      <xdr:spPr>
        <a:xfrm>
          <a:off x="12296775" y="6294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xdr:rowOff>
    </xdr:from>
    <xdr:to>
      <xdr:col>76</xdr:col>
      <xdr:colOff>114300</xdr:colOff>
      <xdr:row>39</xdr:row>
      <xdr:rowOff>45176</xdr:rowOff>
    </xdr:to>
    <xdr:cxnSp macro="">
      <xdr:nvCxnSpPr>
        <xdr:cNvPr id="441" name="直線コネクタ 440">
          <a:extLst>
            <a:ext uri="{FF2B5EF4-FFF2-40B4-BE49-F238E27FC236}">
              <a16:creationId xmlns:a16="http://schemas.microsoft.com/office/drawing/2014/main" id="{41A9A5F0-D630-4C0D-931F-A2D9010FBE12}"/>
            </a:ext>
          </a:extLst>
        </xdr:cNvPr>
        <xdr:cNvCxnSpPr/>
      </xdr:nvCxnSpPr>
      <xdr:spPr>
        <a:xfrm>
          <a:off x="12344400" y="6332310"/>
          <a:ext cx="8001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110309</xdr:rowOff>
    </xdr:from>
    <xdr:to>
      <xdr:col>67</xdr:col>
      <xdr:colOff>101600</xdr:colOff>
      <xdr:row>39</xdr:row>
      <xdr:rowOff>40459</xdr:rowOff>
    </xdr:to>
    <xdr:sp macro="" textlink="">
      <xdr:nvSpPr>
        <xdr:cNvPr id="442" name="楕円 441">
          <a:extLst>
            <a:ext uri="{FF2B5EF4-FFF2-40B4-BE49-F238E27FC236}">
              <a16:creationId xmlns:a16="http://schemas.microsoft.com/office/drawing/2014/main" id="{CD8EAE04-CEC7-4DC3-878A-D374E7478870}"/>
            </a:ext>
          </a:extLst>
        </xdr:cNvPr>
        <xdr:cNvSpPr/>
      </xdr:nvSpPr>
      <xdr:spPr>
        <a:xfrm>
          <a:off x="11487150" y="62698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161109</xdr:rowOff>
    </xdr:from>
    <xdr:to>
      <xdr:col>71</xdr:col>
      <xdr:colOff>177800</xdr:colOff>
      <xdr:row>39</xdr:row>
      <xdr:rowOff>10885</xdr:rowOff>
    </xdr:to>
    <xdr:cxnSp macro="">
      <xdr:nvCxnSpPr>
        <xdr:cNvPr id="443" name="直線コネクタ 442">
          <a:extLst>
            <a:ext uri="{FF2B5EF4-FFF2-40B4-BE49-F238E27FC236}">
              <a16:creationId xmlns:a16="http://schemas.microsoft.com/office/drawing/2014/main" id="{EBAE122A-5ECD-4FB8-B3E3-CB7F10D99661}"/>
            </a:ext>
          </a:extLst>
        </xdr:cNvPr>
        <xdr:cNvCxnSpPr/>
      </xdr:nvCxnSpPr>
      <xdr:spPr>
        <a:xfrm>
          <a:off x="11534775" y="6326959"/>
          <a:ext cx="809625" cy="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DAE8F197-813E-4FB4-B13F-2F48811C2C42}"/>
            </a:ext>
          </a:extLst>
        </xdr:cNvPr>
        <xdr:cNvSpPr txBox="1"/>
      </xdr:nvSpPr>
      <xdr:spPr>
        <a:xfrm>
          <a:off x="13745219"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B8810DD0-2849-4C5B-AA42-69768AB9F416}"/>
            </a:ext>
          </a:extLst>
        </xdr:cNvPr>
        <xdr:cNvSpPr txBox="1"/>
      </xdr:nvSpPr>
      <xdr:spPr>
        <a:xfrm>
          <a:off x="12964169" y="642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1FA3C92-6DA1-4FEF-ABAE-98B9F40C49B4}"/>
            </a:ext>
          </a:extLst>
        </xdr:cNvPr>
        <xdr:cNvSpPr txBox="1"/>
      </xdr:nvSpPr>
      <xdr:spPr>
        <a:xfrm>
          <a:off x="12164069" y="6390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AB5F5897-5FD3-436E-A42F-4443AD6601FE}"/>
            </a:ext>
          </a:extLst>
        </xdr:cNvPr>
        <xdr:cNvSpPr txBox="1"/>
      </xdr:nvSpPr>
      <xdr:spPr>
        <a:xfrm>
          <a:off x="113544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100165</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B8B3E2AD-D66D-4B46-A0A2-B253CFB1728C}"/>
            </a:ext>
          </a:extLst>
        </xdr:cNvPr>
        <xdr:cNvSpPr txBox="1"/>
      </xdr:nvSpPr>
      <xdr:spPr>
        <a:xfrm>
          <a:off x="13745219" y="6427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112503</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354DA899-5147-47F8-95BB-23F8CC4171FB}"/>
            </a:ext>
          </a:extLst>
        </xdr:cNvPr>
        <xdr:cNvSpPr txBox="1"/>
      </xdr:nvSpPr>
      <xdr:spPr>
        <a:xfrm>
          <a:off x="12964169"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8F804E42-A20F-46B4-ABDD-DA585FA88108}"/>
            </a:ext>
          </a:extLst>
        </xdr:cNvPr>
        <xdr:cNvSpPr txBox="1"/>
      </xdr:nvSpPr>
      <xdr:spPr>
        <a:xfrm>
          <a:off x="121640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31586</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75A31B8-77D4-4D42-927D-0593801160DA}"/>
            </a:ext>
          </a:extLst>
        </xdr:cNvPr>
        <xdr:cNvSpPr txBox="1"/>
      </xdr:nvSpPr>
      <xdr:spPr>
        <a:xfrm>
          <a:off x="11354444" y="6353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C0433BDE-2D68-4BE8-8D24-8C11D4D61E6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BF343C93-A589-423E-8507-51F0A60F333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1AEEE41-BA7A-4A8A-815D-FD9FAA02BD3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41E792B5-724D-4EBD-B907-FA6F6FA5005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EA03874C-AEDE-49B6-984C-DBFA1D7FCEC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AFC0075-F280-46D9-AC9A-D98E6E9CBBD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EF869994-5AD2-43EE-8E6E-7667121F11E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64AE156C-FDA6-44A3-ADC1-6248673608C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22251034-F68B-484E-B590-3F6BCFAF891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FDA49FDD-8B4B-404A-B170-0A122B8E218D}"/>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4B2F2B6E-4A5F-4185-ABFE-4B06CC353648}"/>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3" name="テキスト ボックス 462">
          <a:extLst>
            <a:ext uri="{FF2B5EF4-FFF2-40B4-BE49-F238E27FC236}">
              <a16:creationId xmlns:a16="http://schemas.microsoft.com/office/drawing/2014/main" id="{BA99DD9D-B527-4E73-82B8-6BDC0828FAF3}"/>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6D72CFA1-B77D-4CF8-96AB-A44262DF7410}"/>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5" name="テキスト ボックス 464">
          <a:extLst>
            <a:ext uri="{FF2B5EF4-FFF2-40B4-BE49-F238E27FC236}">
              <a16:creationId xmlns:a16="http://schemas.microsoft.com/office/drawing/2014/main" id="{DE903D52-916A-43DC-8733-B7F532E04476}"/>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C07A7436-4B06-4C58-811C-55ACB9FB1EB5}"/>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7" name="テキスト ボックス 466">
          <a:extLst>
            <a:ext uri="{FF2B5EF4-FFF2-40B4-BE49-F238E27FC236}">
              <a16:creationId xmlns:a16="http://schemas.microsoft.com/office/drawing/2014/main" id="{AAF72DF0-6A27-4E28-BD85-31A9C1EE5F7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F92CC5D4-C467-4958-ACE6-806D44A5D26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9" name="テキスト ボックス 468">
          <a:extLst>
            <a:ext uri="{FF2B5EF4-FFF2-40B4-BE49-F238E27FC236}">
              <a16:creationId xmlns:a16="http://schemas.microsoft.com/office/drawing/2014/main" id="{63BCFF38-0024-4EC8-8FA9-CF86AD181215}"/>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7EED25A9-5B07-477C-9220-83E0CF811E6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ABA31146-D027-487E-B14C-36CAF2F1316A}"/>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6B8048CF-C7AC-43FD-9667-D7688F80C8C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3" name="直線コネクタ 472">
          <a:extLst>
            <a:ext uri="{FF2B5EF4-FFF2-40B4-BE49-F238E27FC236}">
              <a16:creationId xmlns:a16="http://schemas.microsoft.com/office/drawing/2014/main" id="{EB0B7F60-422A-444B-B00E-CB46F2CCFEE0}"/>
            </a:ext>
          </a:extLst>
        </xdr:cNvPr>
        <xdr:cNvCxnSpPr/>
      </xdr:nvCxnSpPr>
      <xdr:spPr>
        <a:xfrm flipV="1">
          <a:off x="19954239" y="5687766"/>
          <a:ext cx="0" cy="1081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0D6E4AE1-3219-4E45-822D-F76153ECBB02}"/>
            </a:ext>
          </a:extLst>
        </xdr:cNvPr>
        <xdr:cNvSpPr txBox="1"/>
      </xdr:nvSpPr>
      <xdr:spPr>
        <a:xfrm>
          <a:off x="19992975" y="677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5" name="直線コネクタ 474">
          <a:extLst>
            <a:ext uri="{FF2B5EF4-FFF2-40B4-BE49-F238E27FC236}">
              <a16:creationId xmlns:a16="http://schemas.microsoft.com/office/drawing/2014/main" id="{97994C16-31C7-4062-9839-EF4AAF996CBE}"/>
            </a:ext>
          </a:extLst>
        </xdr:cNvPr>
        <xdr:cNvCxnSpPr/>
      </xdr:nvCxnSpPr>
      <xdr:spPr>
        <a:xfrm>
          <a:off x="19878675" y="67693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7E3BAE39-D971-4FAA-8282-69E98DB96DAC}"/>
            </a:ext>
          </a:extLst>
        </xdr:cNvPr>
        <xdr:cNvSpPr txBox="1"/>
      </xdr:nvSpPr>
      <xdr:spPr>
        <a:xfrm>
          <a:off x="19992975" y="547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77" name="直線コネクタ 476">
          <a:extLst>
            <a:ext uri="{FF2B5EF4-FFF2-40B4-BE49-F238E27FC236}">
              <a16:creationId xmlns:a16="http://schemas.microsoft.com/office/drawing/2014/main" id="{14574581-6203-484D-85FB-899054D28FE5}"/>
            </a:ext>
          </a:extLst>
        </xdr:cNvPr>
        <xdr:cNvCxnSpPr/>
      </xdr:nvCxnSpPr>
      <xdr:spPr>
        <a:xfrm>
          <a:off x="19878675" y="56877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5F899456-D150-471A-B560-3A41F9CECC07}"/>
            </a:ext>
          </a:extLst>
        </xdr:cNvPr>
        <xdr:cNvSpPr txBox="1"/>
      </xdr:nvSpPr>
      <xdr:spPr>
        <a:xfrm>
          <a:off x="19992975" y="64513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79" name="フローチャート: 判断 478">
          <a:extLst>
            <a:ext uri="{FF2B5EF4-FFF2-40B4-BE49-F238E27FC236}">
              <a16:creationId xmlns:a16="http://schemas.microsoft.com/office/drawing/2014/main" id="{6C4108CF-9946-4FB1-813F-0D86F7959288}"/>
            </a:ext>
          </a:extLst>
        </xdr:cNvPr>
        <xdr:cNvSpPr/>
      </xdr:nvSpPr>
      <xdr:spPr>
        <a:xfrm>
          <a:off x="19897725" y="64760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0" name="フローチャート: 判断 479">
          <a:extLst>
            <a:ext uri="{FF2B5EF4-FFF2-40B4-BE49-F238E27FC236}">
              <a16:creationId xmlns:a16="http://schemas.microsoft.com/office/drawing/2014/main" id="{6DCD3316-5C94-4877-A0E7-54E6BF2B37A9}"/>
            </a:ext>
          </a:extLst>
        </xdr:cNvPr>
        <xdr:cNvSpPr/>
      </xdr:nvSpPr>
      <xdr:spPr>
        <a:xfrm>
          <a:off x="19154775" y="64781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1" name="フローチャート: 判断 480">
          <a:extLst>
            <a:ext uri="{FF2B5EF4-FFF2-40B4-BE49-F238E27FC236}">
              <a16:creationId xmlns:a16="http://schemas.microsoft.com/office/drawing/2014/main" id="{8EE9DACC-1F90-4D0C-AA3E-2B32FF1DEB13}"/>
            </a:ext>
          </a:extLst>
        </xdr:cNvPr>
        <xdr:cNvSpPr/>
      </xdr:nvSpPr>
      <xdr:spPr>
        <a:xfrm>
          <a:off x="18345150" y="64960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2" name="フローチャート: 判断 481">
          <a:extLst>
            <a:ext uri="{FF2B5EF4-FFF2-40B4-BE49-F238E27FC236}">
              <a16:creationId xmlns:a16="http://schemas.microsoft.com/office/drawing/2014/main" id="{E3FC85E8-35EC-4D31-AE02-A1DD052D04C2}"/>
            </a:ext>
          </a:extLst>
        </xdr:cNvPr>
        <xdr:cNvSpPr/>
      </xdr:nvSpPr>
      <xdr:spPr>
        <a:xfrm>
          <a:off x="17554575" y="6498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3" name="フローチャート: 判断 482">
          <a:extLst>
            <a:ext uri="{FF2B5EF4-FFF2-40B4-BE49-F238E27FC236}">
              <a16:creationId xmlns:a16="http://schemas.microsoft.com/office/drawing/2014/main" id="{F2DD4274-57EC-4C12-96F3-D8C92CA135E2}"/>
            </a:ext>
          </a:extLst>
        </xdr:cNvPr>
        <xdr:cNvSpPr/>
      </xdr:nvSpPr>
      <xdr:spPr>
        <a:xfrm>
          <a:off x="16754475" y="65144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4C704BD-6806-4D09-B635-B0D2C584B72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73F00EB-6743-435B-981D-3DB65634EC2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0599026-8127-49B1-8B44-E965CEB3BFC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8845AB8-6BA3-4FA9-93E1-B60BC16C762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9B97CDD-6BF3-42C9-AED7-F05AF5F3065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53662</xdr:rowOff>
    </xdr:from>
    <xdr:to>
      <xdr:col>116</xdr:col>
      <xdr:colOff>114300</xdr:colOff>
      <xdr:row>39</xdr:row>
      <xdr:rowOff>155262</xdr:rowOff>
    </xdr:to>
    <xdr:sp macro="" textlink="">
      <xdr:nvSpPr>
        <xdr:cNvPr id="489" name="楕円 488">
          <a:extLst>
            <a:ext uri="{FF2B5EF4-FFF2-40B4-BE49-F238E27FC236}">
              <a16:creationId xmlns:a16="http://schemas.microsoft.com/office/drawing/2014/main" id="{88FDE7AA-5356-498C-9030-B2ACA3D18653}"/>
            </a:ext>
          </a:extLst>
        </xdr:cNvPr>
        <xdr:cNvSpPr/>
      </xdr:nvSpPr>
      <xdr:spPr>
        <a:xfrm>
          <a:off x="19897725" y="63750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76539</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11D1B947-555B-482C-A3DE-9C7B680905E2}"/>
            </a:ext>
          </a:extLst>
        </xdr:cNvPr>
        <xdr:cNvSpPr txBox="1"/>
      </xdr:nvSpPr>
      <xdr:spPr>
        <a:xfrm>
          <a:off x="19992975" y="623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59272</xdr:rowOff>
    </xdr:from>
    <xdr:to>
      <xdr:col>112</xdr:col>
      <xdr:colOff>38100</xdr:colOff>
      <xdr:row>39</xdr:row>
      <xdr:rowOff>160872</xdr:rowOff>
    </xdr:to>
    <xdr:sp macro="" textlink="">
      <xdr:nvSpPr>
        <xdr:cNvPr id="491" name="楕円 490">
          <a:extLst>
            <a:ext uri="{FF2B5EF4-FFF2-40B4-BE49-F238E27FC236}">
              <a16:creationId xmlns:a16="http://schemas.microsoft.com/office/drawing/2014/main" id="{05B6DDBA-6930-467A-B3AB-F7CD5020D82E}"/>
            </a:ext>
          </a:extLst>
        </xdr:cNvPr>
        <xdr:cNvSpPr/>
      </xdr:nvSpPr>
      <xdr:spPr>
        <a:xfrm>
          <a:off x="19154775" y="63838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104462</xdr:rowOff>
    </xdr:from>
    <xdr:to>
      <xdr:col>116</xdr:col>
      <xdr:colOff>63500</xdr:colOff>
      <xdr:row>39</xdr:row>
      <xdr:rowOff>110072</xdr:rowOff>
    </xdr:to>
    <xdr:cxnSp macro="">
      <xdr:nvCxnSpPr>
        <xdr:cNvPr id="492" name="直線コネクタ 491">
          <a:extLst>
            <a:ext uri="{FF2B5EF4-FFF2-40B4-BE49-F238E27FC236}">
              <a16:creationId xmlns:a16="http://schemas.microsoft.com/office/drawing/2014/main" id="{FD15DC69-2872-4CF7-90C2-BF0366FE36E4}"/>
            </a:ext>
          </a:extLst>
        </xdr:cNvPr>
        <xdr:cNvCxnSpPr/>
      </xdr:nvCxnSpPr>
      <xdr:spPr>
        <a:xfrm flipV="1">
          <a:off x="19202400" y="643223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72020</xdr:rowOff>
    </xdr:from>
    <xdr:to>
      <xdr:col>107</xdr:col>
      <xdr:colOff>101600</xdr:colOff>
      <xdr:row>40</xdr:row>
      <xdr:rowOff>2170</xdr:rowOff>
    </xdr:to>
    <xdr:sp macro="" textlink="">
      <xdr:nvSpPr>
        <xdr:cNvPr id="493" name="楕円 492">
          <a:extLst>
            <a:ext uri="{FF2B5EF4-FFF2-40B4-BE49-F238E27FC236}">
              <a16:creationId xmlns:a16="http://schemas.microsoft.com/office/drawing/2014/main" id="{2A7C9E33-4E3A-4642-BF80-331353003D5F}"/>
            </a:ext>
          </a:extLst>
        </xdr:cNvPr>
        <xdr:cNvSpPr/>
      </xdr:nvSpPr>
      <xdr:spPr>
        <a:xfrm>
          <a:off x="18345150" y="6393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110072</xdr:rowOff>
    </xdr:from>
    <xdr:to>
      <xdr:col>111</xdr:col>
      <xdr:colOff>177800</xdr:colOff>
      <xdr:row>39</xdr:row>
      <xdr:rowOff>122820</xdr:rowOff>
    </xdr:to>
    <xdr:cxnSp macro="">
      <xdr:nvCxnSpPr>
        <xdr:cNvPr id="494" name="直線コネクタ 493">
          <a:extLst>
            <a:ext uri="{FF2B5EF4-FFF2-40B4-BE49-F238E27FC236}">
              <a16:creationId xmlns:a16="http://schemas.microsoft.com/office/drawing/2014/main" id="{C39E6787-D1CF-43DF-9B46-8EE110C33857}"/>
            </a:ext>
          </a:extLst>
        </xdr:cNvPr>
        <xdr:cNvCxnSpPr/>
      </xdr:nvCxnSpPr>
      <xdr:spPr>
        <a:xfrm flipV="1">
          <a:off x="18392775" y="6431497"/>
          <a:ext cx="809625" cy="1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79674</xdr:rowOff>
    </xdr:from>
    <xdr:to>
      <xdr:col>102</xdr:col>
      <xdr:colOff>165100</xdr:colOff>
      <xdr:row>40</xdr:row>
      <xdr:rowOff>9824</xdr:rowOff>
    </xdr:to>
    <xdr:sp macro="" textlink="">
      <xdr:nvSpPr>
        <xdr:cNvPr id="495" name="楕円 494">
          <a:extLst>
            <a:ext uri="{FF2B5EF4-FFF2-40B4-BE49-F238E27FC236}">
              <a16:creationId xmlns:a16="http://schemas.microsoft.com/office/drawing/2014/main" id="{84410DAE-4FC8-4034-A5BC-704C2CF6C911}"/>
            </a:ext>
          </a:extLst>
        </xdr:cNvPr>
        <xdr:cNvSpPr/>
      </xdr:nvSpPr>
      <xdr:spPr>
        <a:xfrm>
          <a:off x="17554575" y="64074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122820</xdr:rowOff>
    </xdr:from>
    <xdr:to>
      <xdr:col>107</xdr:col>
      <xdr:colOff>50800</xdr:colOff>
      <xdr:row>39</xdr:row>
      <xdr:rowOff>130474</xdr:rowOff>
    </xdr:to>
    <xdr:cxnSp macro="">
      <xdr:nvCxnSpPr>
        <xdr:cNvPr id="496" name="直線コネクタ 495">
          <a:extLst>
            <a:ext uri="{FF2B5EF4-FFF2-40B4-BE49-F238E27FC236}">
              <a16:creationId xmlns:a16="http://schemas.microsoft.com/office/drawing/2014/main" id="{3719B40C-BFC6-4969-9EB3-EFC1A2712F8A}"/>
            </a:ext>
          </a:extLst>
        </xdr:cNvPr>
        <xdr:cNvCxnSpPr/>
      </xdr:nvCxnSpPr>
      <xdr:spPr>
        <a:xfrm flipV="1">
          <a:off x="17602200" y="6450595"/>
          <a:ext cx="790575" cy="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89860</xdr:rowOff>
    </xdr:from>
    <xdr:to>
      <xdr:col>98</xdr:col>
      <xdr:colOff>38100</xdr:colOff>
      <xdr:row>40</xdr:row>
      <xdr:rowOff>20010</xdr:rowOff>
    </xdr:to>
    <xdr:sp macro="" textlink="">
      <xdr:nvSpPr>
        <xdr:cNvPr id="497" name="楕円 496">
          <a:extLst>
            <a:ext uri="{FF2B5EF4-FFF2-40B4-BE49-F238E27FC236}">
              <a16:creationId xmlns:a16="http://schemas.microsoft.com/office/drawing/2014/main" id="{B3A4479D-6109-49BD-9161-067C0DDA3764}"/>
            </a:ext>
          </a:extLst>
        </xdr:cNvPr>
        <xdr:cNvSpPr/>
      </xdr:nvSpPr>
      <xdr:spPr>
        <a:xfrm>
          <a:off x="16754475" y="6411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130474</xdr:rowOff>
    </xdr:from>
    <xdr:to>
      <xdr:col>102</xdr:col>
      <xdr:colOff>114300</xdr:colOff>
      <xdr:row>39</xdr:row>
      <xdr:rowOff>140660</xdr:rowOff>
    </xdr:to>
    <xdr:cxnSp macro="">
      <xdr:nvCxnSpPr>
        <xdr:cNvPr id="498" name="直線コネクタ 497">
          <a:extLst>
            <a:ext uri="{FF2B5EF4-FFF2-40B4-BE49-F238E27FC236}">
              <a16:creationId xmlns:a16="http://schemas.microsoft.com/office/drawing/2014/main" id="{EE30CAA0-4687-4BF9-AD0C-DE0DC08D7D24}"/>
            </a:ext>
          </a:extLst>
        </xdr:cNvPr>
        <xdr:cNvCxnSpPr/>
      </xdr:nvCxnSpPr>
      <xdr:spPr>
        <a:xfrm flipV="1">
          <a:off x="16802100" y="6455074"/>
          <a:ext cx="800100" cy="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98E5E6A-92D3-4601-9B60-85B775FCD2A7}"/>
            </a:ext>
          </a:extLst>
        </xdr:cNvPr>
        <xdr:cNvSpPr txBox="1"/>
      </xdr:nvSpPr>
      <xdr:spPr>
        <a:xfrm>
          <a:off x="18915595" y="6561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DF3F1453-0E7D-4203-BDAE-9241C9DCEED3}"/>
            </a:ext>
          </a:extLst>
        </xdr:cNvPr>
        <xdr:cNvSpPr txBox="1"/>
      </xdr:nvSpPr>
      <xdr:spPr>
        <a:xfrm>
          <a:off x="18134545" y="658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51AC75D0-F505-41EC-915D-27EBADAD824F}"/>
            </a:ext>
          </a:extLst>
        </xdr:cNvPr>
        <xdr:cNvSpPr txBox="1"/>
      </xdr:nvSpPr>
      <xdr:spPr>
        <a:xfrm>
          <a:off x="17324920" y="659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CEF2B93F-A5C8-40BC-801F-2C25338B103C}"/>
            </a:ext>
          </a:extLst>
        </xdr:cNvPr>
        <xdr:cNvSpPr txBox="1"/>
      </xdr:nvSpPr>
      <xdr:spPr>
        <a:xfrm>
          <a:off x="16524820" y="660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5949</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08AEF60F-CFC6-48D0-BE10-5F4E6AFA8DAE}"/>
            </a:ext>
          </a:extLst>
        </xdr:cNvPr>
        <xdr:cNvSpPr txBox="1"/>
      </xdr:nvSpPr>
      <xdr:spPr>
        <a:xfrm>
          <a:off x="18915595" y="617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18697</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781CF32A-E2DA-46FC-A5AE-9F79C43AF7D4}"/>
            </a:ext>
          </a:extLst>
        </xdr:cNvPr>
        <xdr:cNvSpPr txBox="1"/>
      </xdr:nvSpPr>
      <xdr:spPr>
        <a:xfrm>
          <a:off x="18134545" y="618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26351</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3240581A-85B0-4176-9374-D7AE5FA6A01D}"/>
            </a:ext>
          </a:extLst>
        </xdr:cNvPr>
        <xdr:cNvSpPr txBox="1"/>
      </xdr:nvSpPr>
      <xdr:spPr>
        <a:xfrm>
          <a:off x="17324920" y="6192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36537</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55A8080F-7679-4C75-91AB-F41843602593}"/>
            </a:ext>
          </a:extLst>
        </xdr:cNvPr>
        <xdr:cNvSpPr txBox="1"/>
      </xdr:nvSpPr>
      <xdr:spPr>
        <a:xfrm>
          <a:off x="16524820" y="6199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5861097D-DF99-4DCA-A04D-488E884B97D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9C741C8F-E5F5-46AB-883E-6DB646AF377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7200C884-50D7-40B9-9764-A4B207682F6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EAD98F2C-B8A1-4500-864B-623B6EB083C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38F9DC29-2EFB-465D-973C-781FE318AFB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2946EAB7-BB3C-4074-953B-1483BF81AFF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24A9DF6C-06B5-4E34-BCA7-0CE8FCD0E47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DB46144C-4501-46CD-B432-5FE2DBBEEFD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59D49E2-1B3E-4155-8A87-A09AFDC6E0D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B5DF5447-AC0D-454F-ABB8-321FF8E1FC4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4D5AD01B-FF93-4AD6-91F1-B18F04D5974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31DC13E6-0816-4B20-AFDC-D07E403ED8A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12C21CCF-3C4A-4EEE-AF45-52885C4A286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097B095-5BCF-4F2F-81D2-BA0ECD55A298}"/>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F26FC7A3-A261-4B37-9359-B1162914642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EEA12A8B-7F00-4FCC-8758-A54C70769C10}"/>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E59CDF72-37EB-4ECF-8360-5E37988F374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1755EAD3-FCFC-4B68-A97E-BDBE48D408C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1B9C18B3-D0DB-41CD-84BF-9F060BA4F35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3ABB2B2D-923C-4F4B-8AEF-A10906F9BCF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C615CC6D-E961-4CD2-B490-E4C1BBED797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5F38CCBB-A1D9-4546-8888-B57395DF18D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19848DA9-754F-486A-99B2-C9DE6C90F4DC}"/>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68BE7A06-91CF-4684-90FA-497C9B38609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1" name="直線コネクタ 530">
          <a:extLst>
            <a:ext uri="{FF2B5EF4-FFF2-40B4-BE49-F238E27FC236}">
              <a16:creationId xmlns:a16="http://schemas.microsoft.com/office/drawing/2014/main" id="{B95F8E3F-86BD-45F5-AD00-F8D09C9FF326}"/>
            </a:ext>
          </a:extLst>
        </xdr:cNvPr>
        <xdr:cNvCxnSpPr/>
      </xdr:nvCxnSpPr>
      <xdr:spPr>
        <a:xfrm flipV="1">
          <a:off x="14696439" y="8907780"/>
          <a:ext cx="0" cy="1461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2" name="【保健センター・保健所】&#10;有形固定資産減価償却率最小値テキスト">
          <a:extLst>
            <a:ext uri="{FF2B5EF4-FFF2-40B4-BE49-F238E27FC236}">
              <a16:creationId xmlns:a16="http://schemas.microsoft.com/office/drawing/2014/main" id="{DE2ABEA2-C92B-4110-B9F6-627740229FA9}"/>
            </a:ext>
          </a:extLst>
        </xdr:cNvPr>
        <xdr:cNvSpPr txBox="1"/>
      </xdr:nvSpPr>
      <xdr:spPr>
        <a:xfrm>
          <a:off x="14735175" y="1037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3" name="直線コネクタ 532">
          <a:extLst>
            <a:ext uri="{FF2B5EF4-FFF2-40B4-BE49-F238E27FC236}">
              <a16:creationId xmlns:a16="http://schemas.microsoft.com/office/drawing/2014/main" id="{1AC557EC-A005-43A9-B705-80B7162BEFF6}"/>
            </a:ext>
          </a:extLst>
        </xdr:cNvPr>
        <xdr:cNvCxnSpPr/>
      </xdr:nvCxnSpPr>
      <xdr:spPr>
        <a:xfrm>
          <a:off x="14611350" y="10369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1B6C5325-11DF-4F00-AF6E-DAF91B7F4D03}"/>
            </a:ext>
          </a:extLst>
        </xdr:cNvPr>
        <xdr:cNvSpPr txBox="1"/>
      </xdr:nvSpPr>
      <xdr:spPr>
        <a:xfrm>
          <a:off x="14735175" y="869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5" name="直線コネクタ 534">
          <a:extLst>
            <a:ext uri="{FF2B5EF4-FFF2-40B4-BE49-F238E27FC236}">
              <a16:creationId xmlns:a16="http://schemas.microsoft.com/office/drawing/2014/main" id="{E544694E-F636-4100-809A-640CAEEB51F7}"/>
            </a:ext>
          </a:extLst>
        </xdr:cNvPr>
        <xdr:cNvCxnSpPr/>
      </xdr:nvCxnSpPr>
      <xdr:spPr>
        <a:xfrm>
          <a:off x="14611350" y="8907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F022542D-7F8F-4796-8E61-514990524EC3}"/>
            </a:ext>
          </a:extLst>
        </xdr:cNvPr>
        <xdr:cNvSpPr txBox="1"/>
      </xdr:nvSpPr>
      <xdr:spPr>
        <a:xfrm>
          <a:off x="14735175" y="9455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7" name="フローチャート: 判断 536">
          <a:extLst>
            <a:ext uri="{FF2B5EF4-FFF2-40B4-BE49-F238E27FC236}">
              <a16:creationId xmlns:a16="http://schemas.microsoft.com/office/drawing/2014/main" id="{4E03E947-5127-4404-98AB-E380236FA784}"/>
            </a:ext>
          </a:extLst>
        </xdr:cNvPr>
        <xdr:cNvSpPr/>
      </xdr:nvSpPr>
      <xdr:spPr>
        <a:xfrm>
          <a:off x="14649450" y="95910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38" name="フローチャート: 判断 537">
          <a:extLst>
            <a:ext uri="{FF2B5EF4-FFF2-40B4-BE49-F238E27FC236}">
              <a16:creationId xmlns:a16="http://schemas.microsoft.com/office/drawing/2014/main" id="{9046721E-9AA9-4BC6-ACB8-DA21AEE4E3B4}"/>
            </a:ext>
          </a:extLst>
        </xdr:cNvPr>
        <xdr:cNvSpPr/>
      </xdr:nvSpPr>
      <xdr:spPr>
        <a:xfrm>
          <a:off x="13887450" y="957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39" name="フローチャート: 判断 538">
          <a:extLst>
            <a:ext uri="{FF2B5EF4-FFF2-40B4-BE49-F238E27FC236}">
              <a16:creationId xmlns:a16="http://schemas.microsoft.com/office/drawing/2014/main" id="{76D76C29-779C-45DB-B04D-F956D6F3E68B}"/>
            </a:ext>
          </a:extLst>
        </xdr:cNvPr>
        <xdr:cNvSpPr/>
      </xdr:nvSpPr>
      <xdr:spPr>
        <a:xfrm>
          <a:off x="13096875"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0" name="フローチャート: 判断 539">
          <a:extLst>
            <a:ext uri="{FF2B5EF4-FFF2-40B4-BE49-F238E27FC236}">
              <a16:creationId xmlns:a16="http://schemas.microsoft.com/office/drawing/2014/main" id="{D93325E9-C8F4-43B7-95F9-F7D11F546026}"/>
            </a:ext>
          </a:extLst>
        </xdr:cNvPr>
        <xdr:cNvSpPr/>
      </xdr:nvSpPr>
      <xdr:spPr>
        <a:xfrm>
          <a:off x="12296775" y="9531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1" name="フローチャート: 判断 540">
          <a:extLst>
            <a:ext uri="{FF2B5EF4-FFF2-40B4-BE49-F238E27FC236}">
              <a16:creationId xmlns:a16="http://schemas.microsoft.com/office/drawing/2014/main" id="{04612E78-9426-4D2D-BB39-D936D0B3E73C}"/>
            </a:ext>
          </a:extLst>
        </xdr:cNvPr>
        <xdr:cNvSpPr/>
      </xdr:nvSpPr>
      <xdr:spPr>
        <a:xfrm>
          <a:off x="11487150" y="94888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41C9431-3B0C-4030-8988-E3D70BF004E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E227858-E235-418E-8880-C51FCC39A53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46658E5-8D2B-4218-8EA6-3C07B36732D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FAB4C9B-C882-4C3B-A584-AECC0122A54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6CF04FD-2CAD-4BF9-A47E-2C550504884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44450</xdr:rowOff>
    </xdr:from>
    <xdr:to>
      <xdr:col>85</xdr:col>
      <xdr:colOff>177800</xdr:colOff>
      <xdr:row>63</xdr:row>
      <xdr:rowOff>146050</xdr:rowOff>
    </xdr:to>
    <xdr:sp macro="" textlink="">
      <xdr:nvSpPr>
        <xdr:cNvPr id="547" name="楕円 546">
          <a:extLst>
            <a:ext uri="{FF2B5EF4-FFF2-40B4-BE49-F238E27FC236}">
              <a16:creationId xmlns:a16="http://schemas.microsoft.com/office/drawing/2014/main" id="{71FF576C-185E-4F82-B51E-CF4FF8D682C8}"/>
            </a:ext>
          </a:extLst>
        </xdr:cNvPr>
        <xdr:cNvSpPr/>
      </xdr:nvSpPr>
      <xdr:spPr>
        <a:xfrm>
          <a:off x="14649450" y="10258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130827</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A138A730-221C-4738-8391-A6C51D0709EB}"/>
            </a:ext>
          </a:extLst>
        </xdr:cNvPr>
        <xdr:cNvSpPr txBox="1"/>
      </xdr:nvSpPr>
      <xdr:spPr>
        <a:xfrm>
          <a:off x="14735175" y="10179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6350</xdr:rowOff>
    </xdr:from>
    <xdr:to>
      <xdr:col>81</xdr:col>
      <xdr:colOff>101600</xdr:colOff>
      <xdr:row>63</xdr:row>
      <xdr:rowOff>107950</xdr:rowOff>
    </xdr:to>
    <xdr:sp macro="" textlink="">
      <xdr:nvSpPr>
        <xdr:cNvPr id="549" name="楕円 548">
          <a:extLst>
            <a:ext uri="{FF2B5EF4-FFF2-40B4-BE49-F238E27FC236}">
              <a16:creationId xmlns:a16="http://schemas.microsoft.com/office/drawing/2014/main" id="{4E2623CA-C14E-42EC-8C4B-FC2E794A88C5}"/>
            </a:ext>
          </a:extLst>
        </xdr:cNvPr>
        <xdr:cNvSpPr/>
      </xdr:nvSpPr>
      <xdr:spPr>
        <a:xfrm>
          <a:off x="13887450" y="10220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57150</xdr:rowOff>
    </xdr:from>
    <xdr:to>
      <xdr:col>85</xdr:col>
      <xdr:colOff>127000</xdr:colOff>
      <xdr:row>63</xdr:row>
      <xdr:rowOff>95250</xdr:rowOff>
    </xdr:to>
    <xdr:cxnSp macro="">
      <xdr:nvCxnSpPr>
        <xdr:cNvPr id="550" name="直線コネクタ 549">
          <a:extLst>
            <a:ext uri="{FF2B5EF4-FFF2-40B4-BE49-F238E27FC236}">
              <a16:creationId xmlns:a16="http://schemas.microsoft.com/office/drawing/2014/main" id="{F2B7D181-1020-49D5-8CE6-27E15F1CBAF5}"/>
            </a:ext>
          </a:extLst>
        </xdr:cNvPr>
        <xdr:cNvCxnSpPr/>
      </xdr:nvCxnSpPr>
      <xdr:spPr>
        <a:xfrm>
          <a:off x="13935075" y="1026795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139700</xdr:rowOff>
    </xdr:from>
    <xdr:to>
      <xdr:col>76</xdr:col>
      <xdr:colOff>165100</xdr:colOff>
      <xdr:row>63</xdr:row>
      <xdr:rowOff>69850</xdr:rowOff>
    </xdr:to>
    <xdr:sp macro="" textlink="">
      <xdr:nvSpPr>
        <xdr:cNvPr id="551" name="楕円 550">
          <a:extLst>
            <a:ext uri="{FF2B5EF4-FFF2-40B4-BE49-F238E27FC236}">
              <a16:creationId xmlns:a16="http://schemas.microsoft.com/office/drawing/2014/main" id="{76BC2776-C7B9-45DE-B3EA-D3D41D5F12C4}"/>
            </a:ext>
          </a:extLst>
        </xdr:cNvPr>
        <xdr:cNvSpPr/>
      </xdr:nvSpPr>
      <xdr:spPr>
        <a:xfrm>
          <a:off x="13096875" y="101917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19050</xdr:rowOff>
    </xdr:from>
    <xdr:to>
      <xdr:col>81</xdr:col>
      <xdr:colOff>50800</xdr:colOff>
      <xdr:row>63</xdr:row>
      <xdr:rowOff>57150</xdr:rowOff>
    </xdr:to>
    <xdr:cxnSp macro="">
      <xdr:nvCxnSpPr>
        <xdr:cNvPr id="552" name="直線コネクタ 551">
          <a:extLst>
            <a:ext uri="{FF2B5EF4-FFF2-40B4-BE49-F238E27FC236}">
              <a16:creationId xmlns:a16="http://schemas.microsoft.com/office/drawing/2014/main" id="{77CB0B01-6558-4BA8-870F-5CE9E70778E1}"/>
            </a:ext>
          </a:extLst>
        </xdr:cNvPr>
        <xdr:cNvCxnSpPr/>
      </xdr:nvCxnSpPr>
      <xdr:spPr>
        <a:xfrm>
          <a:off x="13144500" y="102298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101600</xdr:rowOff>
    </xdr:from>
    <xdr:to>
      <xdr:col>72</xdr:col>
      <xdr:colOff>38100</xdr:colOff>
      <xdr:row>63</xdr:row>
      <xdr:rowOff>31750</xdr:rowOff>
    </xdr:to>
    <xdr:sp macro="" textlink="">
      <xdr:nvSpPr>
        <xdr:cNvPr id="553" name="楕円 552">
          <a:extLst>
            <a:ext uri="{FF2B5EF4-FFF2-40B4-BE49-F238E27FC236}">
              <a16:creationId xmlns:a16="http://schemas.microsoft.com/office/drawing/2014/main" id="{23A34A41-5223-4AB1-8459-DE2B86ABDCB5}"/>
            </a:ext>
          </a:extLst>
        </xdr:cNvPr>
        <xdr:cNvSpPr/>
      </xdr:nvSpPr>
      <xdr:spPr>
        <a:xfrm>
          <a:off x="12296775" y="101536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152400</xdr:rowOff>
    </xdr:from>
    <xdr:to>
      <xdr:col>76</xdr:col>
      <xdr:colOff>114300</xdr:colOff>
      <xdr:row>63</xdr:row>
      <xdr:rowOff>19050</xdr:rowOff>
    </xdr:to>
    <xdr:cxnSp macro="">
      <xdr:nvCxnSpPr>
        <xdr:cNvPr id="554" name="直線コネクタ 553">
          <a:extLst>
            <a:ext uri="{FF2B5EF4-FFF2-40B4-BE49-F238E27FC236}">
              <a16:creationId xmlns:a16="http://schemas.microsoft.com/office/drawing/2014/main" id="{8DDD96FE-D5EF-4078-8414-779A6B76F4EE}"/>
            </a:ext>
          </a:extLst>
        </xdr:cNvPr>
        <xdr:cNvCxnSpPr/>
      </xdr:nvCxnSpPr>
      <xdr:spPr>
        <a:xfrm>
          <a:off x="12344400" y="1020127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63500</xdr:rowOff>
    </xdr:from>
    <xdr:to>
      <xdr:col>67</xdr:col>
      <xdr:colOff>101600</xdr:colOff>
      <xdr:row>62</xdr:row>
      <xdr:rowOff>165100</xdr:rowOff>
    </xdr:to>
    <xdr:sp macro="" textlink="">
      <xdr:nvSpPr>
        <xdr:cNvPr id="555" name="楕円 554">
          <a:extLst>
            <a:ext uri="{FF2B5EF4-FFF2-40B4-BE49-F238E27FC236}">
              <a16:creationId xmlns:a16="http://schemas.microsoft.com/office/drawing/2014/main" id="{B0E64CFD-D4BD-43BE-9A31-382FB1541619}"/>
            </a:ext>
          </a:extLst>
        </xdr:cNvPr>
        <xdr:cNvSpPr/>
      </xdr:nvSpPr>
      <xdr:spPr>
        <a:xfrm>
          <a:off x="11487150" y="10115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114300</xdr:rowOff>
    </xdr:from>
    <xdr:to>
      <xdr:col>71</xdr:col>
      <xdr:colOff>177800</xdr:colOff>
      <xdr:row>62</xdr:row>
      <xdr:rowOff>152400</xdr:rowOff>
    </xdr:to>
    <xdr:cxnSp macro="">
      <xdr:nvCxnSpPr>
        <xdr:cNvPr id="556" name="直線コネクタ 555">
          <a:extLst>
            <a:ext uri="{FF2B5EF4-FFF2-40B4-BE49-F238E27FC236}">
              <a16:creationId xmlns:a16="http://schemas.microsoft.com/office/drawing/2014/main" id="{A604847A-CA6F-4484-B248-1C3C8CB4BAEF}"/>
            </a:ext>
          </a:extLst>
        </xdr:cNvPr>
        <xdr:cNvCxnSpPr/>
      </xdr:nvCxnSpPr>
      <xdr:spPr>
        <a:xfrm>
          <a:off x="11534775" y="1016317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CF864926-8378-46D8-9AA2-4690FDE479AB}"/>
            </a:ext>
          </a:extLst>
        </xdr:cNvPr>
        <xdr:cNvSpPr txBox="1"/>
      </xdr:nvSpPr>
      <xdr:spPr>
        <a:xfrm>
          <a:off x="13745219" y="936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DD3DA7B3-76E0-4475-9B3E-07FF4DDD46C4}"/>
            </a:ext>
          </a:extLst>
        </xdr:cNvPr>
        <xdr:cNvSpPr txBox="1"/>
      </xdr:nvSpPr>
      <xdr:spPr>
        <a:xfrm>
          <a:off x="12964169" y="9364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C77F8015-72C1-4186-8BFA-1D0EFBB664DE}"/>
            </a:ext>
          </a:extLst>
        </xdr:cNvPr>
        <xdr:cNvSpPr txBox="1"/>
      </xdr:nvSpPr>
      <xdr:spPr>
        <a:xfrm>
          <a:off x="12164069"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5EB7632C-1EEA-450F-9030-4F69C32D08D8}"/>
            </a:ext>
          </a:extLst>
        </xdr:cNvPr>
        <xdr:cNvSpPr txBox="1"/>
      </xdr:nvSpPr>
      <xdr:spPr>
        <a:xfrm>
          <a:off x="11354444" y="926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99077</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64F0755B-F4C0-48FA-812C-26F0AC9513F8}"/>
            </a:ext>
          </a:extLst>
        </xdr:cNvPr>
        <xdr:cNvSpPr txBox="1"/>
      </xdr:nvSpPr>
      <xdr:spPr>
        <a:xfrm>
          <a:off x="13745219" y="10313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60977</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E455DC61-AF7B-4E43-92CE-0764757C50B0}"/>
            </a:ext>
          </a:extLst>
        </xdr:cNvPr>
        <xdr:cNvSpPr txBox="1"/>
      </xdr:nvSpPr>
      <xdr:spPr>
        <a:xfrm>
          <a:off x="12964169"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22877</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AAFDE57B-976F-4A91-96EA-D3C85DF892C1}"/>
            </a:ext>
          </a:extLst>
        </xdr:cNvPr>
        <xdr:cNvSpPr txBox="1"/>
      </xdr:nvSpPr>
      <xdr:spPr>
        <a:xfrm>
          <a:off x="12164069" y="1023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156227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4384030B-4AB2-476D-8CB0-84E7C4F8B2D0}"/>
            </a:ext>
          </a:extLst>
        </xdr:cNvPr>
        <xdr:cNvSpPr txBox="1"/>
      </xdr:nvSpPr>
      <xdr:spPr>
        <a:xfrm>
          <a:off x="11354444" y="1020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4595BF9A-5ADE-41C1-BB61-E21047DE4DC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9231395-8220-4529-9205-70618AD269D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E41EC7E1-ED66-4A6D-847E-6ECC3058530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F26A2375-E1AB-441F-919B-156ECFAAA86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AB72D426-089C-45EC-BC14-9D874D25B74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AEA38401-151D-4C0C-BD67-2B0F0767C46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A6757192-AF33-479D-9190-ABBBA36775A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9314823-D744-4A91-87D0-9DEF98B3238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82A322C3-9786-4B89-A690-F1FBDB0800B4}"/>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E4E2EBE8-41D1-4EEE-B931-0C2D54991AD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7EFD1A53-FDC2-49E9-B772-91D1E54C13AB}"/>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513BF5CA-F02F-456C-8201-892B739EA0DB}"/>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075C13EB-53FD-4C07-8EA9-51494F089C0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6DCFB592-4CF0-4B6B-8223-EB5AAC9E1E80}"/>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FF526D5F-E184-4F51-982C-9E8962150A55}"/>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8B4A23F9-953D-409A-B7EC-9054730A6D2D}"/>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129C6913-C1BA-4EC0-B90F-5136F457D60B}"/>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81AB1E14-B3FB-484E-BA10-B259C6C5FEB7}"/>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B6A4F7D9-F2A9-4D33-9D62-732948FD9ADD}"/>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2EEBF389-E27D-4F67-AA3D-BE8716399545}"/>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BDE42423-8252-4F34-B7CE-52B3AA1ED64D}"/>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EA63E521-A5E6-4296-9E22-15C5064247A1}"/>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DC3D464F-060B-440B-B685-6C4CE476956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1CC48EDA-8E0C-4592-A721-44E1DB66C91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F2B5D6B1-A41E-4F43-B53B-31AB28176BA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0" name="直線コネクタ 589">
          <a:extLst>
            <a:ext uri="{FF2B5EF4-FFF2-40B4-BE49-F238E27FC236}">
              <a16:creationId xmlns:a16="http://schemas.microsoft.com/office/drawing/2014/main" id="{6990640E-5AB8-4497-9536-7A5E012A2395}"/>
            </a:ext>
          </a:extLst>
        </xdr:cNvPr>
        <xdr:cNvCxnSpPr/>
      </xdr:nvCxnSpPr>
      <xdr:spPr>
        <a:xfrm flipV="1">
          <a:off x="19954239" y="9145815"/>
          <a:ext cx="0" cy="1334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4E5CADA7-5C39-41A5-9D4F-430E249BFA80}"/>
            </a:ext>
          </a:extLst>
        </xdr:cNvPr>
        <xdr:cNvSpPr txBox="1"/>
      </xdr:nvSpPr>
      <xdr:spPr>
        <a:xfrm>
          <a:off x="19992975" y="1048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2" name="直線コネクタ 591">
          <a:extLst>
            <a:ext uri="{FF2B5EF4-FFF2-40B4-BE49-F238E27FC236}">
              <a16:creationId xmlns:a16="http://schemas.microsoft.com/office/drawing/2014/main" id="{F3A004A9-CE6B-4195-A393-281DD17A904E}"/>
            </a:ext>
          </a:extLst>
        </xdr:cNvPr>
        <xdr:cNvCxnSpPr/>
      </xdr:nvCxnSpPr>
      <xdr:spPr>
        <a:xfrm>
          <a:off x="19878675" y="104805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466A86F5-4CD9-4DAE-B1B7-7F191E540FC9}"/>
            </a:ext>
          </a:extLst>
        </xdr:cNvPr>
        <xdr:cNvSpPr txBox="1"/>
      </xdr:nvSpPr>
      <xdr:spPr>
        <a:xfrm>
          <a:off x="19992975" y="892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4" name="直線コネクタ 593">
          <a:extLst>
            <a:ext uri="{FF2B5EF4-FFF2-40B4-BE49-F238E27FC236}">
              <a16:creationId xmlns:a16="http://schemas.microsoft.com/office/drawing/2014/main" id="{BAFA95F5-666E-4D35-B0DB-E89A11F95FE1}"/>
            </a:ext>
          </a:extLst>
        </xdr:cNvPr>
        <xdr:cNvCxnSpPr/>
      </xdr:nvCxnSpPr>
      <xdr:spPr>
        <a:xfrm>
          <a:off x="19878675" y="9145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4C9A6028-2976-4B85-8B74-7EE5E93DAD3B}"/>
            </a:ext>
          </a:extLst>
        </xdr:cNvPr>
        <xdr:cNvSpPr txBox="1"/>
      </xdr:nvSpPr>
      <xdr:spPr>
        <a:xfrm>
          <a:off x="19992975" y="10123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6" name="フローチャート: 判断 595">
          <a:extLst>
            <a:ext uri="{FF2B5EF4-FFF2-40B4-BE49-F238E27FC236}">
              <a16:creationId xmlns:a16="http://schemas.microsoft.com/office/drawing/2014/main" id="{755BDDED-2B84-45D3-9DCD-A5424111CD25}"/>
            </a:ext>
          </a:extLst>
        </xdr:cNvPr>
        <xdr:cNvSpPr/>
      </xdr:nvSpPr>
      <xdr:spPr>
        <a:xfrm>
          <a:off x="19897725"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7" name="フローチャート: 判断 596">
          <a:extLst>
            <a:ext uri="{FF2B5EF4-FFF2-40B4-BE49-F238E27FC236}">
              <a16:creationId xmlns:a16="http://schemas.microsoft.com/office/drawing/2014/main" id="{285D8192-A998-44C1-B76D-7D13A5DD47F3}"/>
            </a:ext>
          </a:extLst>
        </xdr:cNvPr>
        <xdr:cNvSpPr/>
      </xdr:nvSpPr>
      <xdr:spPr>
        <a:xfrm>
          <a:off x="19154775" y="10266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98" name="フローチャート: 判断 597">
          <a:extLst>
            <a:ext uri="{FF2B5EF4-FFF2-40B4-BE49-F238E27FC236}">
              <a16:creationId xmlns:a16="http://schemas.microsoft.com/office/drawing/2014/main" id="{1E8AB0A3-7654-4116-A9A0-B77872CEF5F0}"/>
            </a:ext>
          </a:extLst>
        </xdr:cNvPr>
        <xdr:cNvSpPr/>
      </xdr:nvSpPr>
      <xdr:spPr>
        <a:xfrm>
          <a:off x="18345150"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599" name="フローチャート: 判断 598">
          <a:extLst>
            <a:ext uri="{FF2B5EF4-FFF2-40B4-BE49-F238E27FC236}">
              <a16:creationId xmlns:a16="http://schemas.microsoft.com/office/drawing/2014/main" id="{42B34561-B259-4712-965D-E3123D165DD7}"/>
            </a:ext>
          </a:extLst>
        </xdr:cNvPr>
        <xdr:cNvSpPr/>
      </xdr:nvSpPr>
      <xdr:spPr>
        <a:xfrm>
          <a:off x="17554575" y="102661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0" name="フローチャート: 判断 599">
          <a:extLst>
            <a:ext uri="{FF2B5EF4-FFF2-40B4-BE49-F238E27FC236}">
              <a16:creationId xmlns:a16="http://schemas.microsoft.com/office/drawing/2014/main" id="{64CDC0D7-76B1-4475-9893-7BE729B3CA60}"/>
            </a:ext>
          </a:extLst>
        </xdr:cNvPr>
        <xdr:cNvSpPr/>
      </xdr:nvSpPr>
      <xdr:spPr>
        <a:xfrm>
          <a:off x="16754475" y="10279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EF2DA2B-52C3-42AB-BA60-9F6C554D958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0346D50-A5F1-4FDB-8014-95F0616EF8C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98F0E8F-8829-4A91-9B5F-7FE81A78256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E55AABF-5F62-40B1-9FE2-9D79BA61D69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1E6EADC-2491-4A7D-84E5-2475E2AC789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7983</xdr:rowOff>
    </xdr:from>
    <xdr:to>
      <xdr:col>116</xdr:col>
      <xdr:colOff>114300</xdr:colOff>
      <xdr:row>64</xdr:row>
      <xdr:rowOff>109583</xdr:rowOff>
    </xdr:to>
    <xdr:sp macro="" textlink="">
      <xdr:nvSpPr>
        <xdr:cNvPr id="606" name="楕円 605">
          <a:extLst>
            <a:ext uri="{FF2B5EF4-FFF2-40B4-BE49-F238E27FC236}">
              <a16:creationId xmlns:a16="http://schemas.microsoft.com/office/drawing/2014/main" id="{68248280-277F-4640-953E-5660EA0C248D}"/>
            </a:ext>
          </a:extLst>
        </xdr:cNvPr>
        <xdr:cNvSpPr/>
      </xdr:nvSpPr>
      <xdr:spPr>
        <a:xfrm>
          <a:off x="19897725" y="103838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94360</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A6BBF0EC-22A6-4C6C-B8C6-B17736F8F2FE}"/>
            </a:ext>
          </a:extLst>
        </xdr:cNvPr>
        <xdr:cNvSpPr txBox="1"/>
      </xdr:nvSpPr>
      <xdr:spPr>
        <a:xfrm>
          <a:off x="19992975" y="1030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7983</xdr:rowOff>
    </xdr:from>
    <xdr:to>
      <xdr:col>112</xdr:col>
      <xdr:colOff>38100</xdr:colOff>
      <xdr:row>64</xdr:row>
      <xdr:rowOff>109583</xdr:rowOff>
    </xdr:to>
    <xdr:sp macro="" textlink="">
      <xdr:nvSpPr>
        <xdr:cNvPr id="608" name="楕円 607">
          <a:extLst>
            <a:ext uri="{FF2B5EF4-FFF2-40B4-BE49-F238E27FC236}">
              <a16:creationId xmlns:a16="http://schemas.microsoft.com/office/drawing/2014/main" id="{847A5432-0EB1-45E5-8307-8C2CD453EE9E}"/>
            </a:ext>
          </a:extLst>
        </xdr:cNvPr>
        <xdr:cNvSpPr/>
      </xdr:nvSpPr>
      <xdr:spPr>
        <a:xfrm>
          <a:off x="19154775" y="10383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58783</xdr:rowOff>
    </xdr:from>
    <xdr:to>
      <xdr:col>116</xdr:col>
      <xdr:colOff>63500</xdr:colOff>
      <xdr:row>64</xdr:row>
      <xdr:rowOff>58783</xdr:rowOff>
    </xdr:to>
    <xdr:cxnSp macro="">
      <xdr:nvCxnSpPr>
        <xdr:cNvPr id="609" name="直線コネクタ 608">
          <a:extLst>
            <a:ext uri="{FF2B5EF4-FFF2-40B4-BE49-F238E27FC236}">
              <a16:creationId xmlns:a16="http://schemas.microsoft.com/office/drawing/2014/main" id="{88CE9459-F08C-4453-A65B-7BB5B74C2E7E}"/>
            </a:ext>
          </a:extLst>
        </xdr:cNvPr>
        <xdr:cNvCxnSpPr/>
      </xdr:nvCxnSpPr>
      <xdr:spPr>
        <a:xfrm>
          <a:off x="19202400" y="1043150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7983</xdr:rowOff>
    </xdr:from>
    <xdr:to>
      <xdr:col>107</xdr:col>
      <xdr:colOff>101600</xdr:colOff>
      <xdr:row>64</xdr:row>
      <xdr:rowOff>109583</xdr:rowOff>
    </xdr:to>
    <xdr:sp macro="" textlink="">
      <xdr:nvSpPr>
        <xdr:cNvPr id="610" name="楕円 609">
          <a:extLst>
            <a:ext uri="{FF2B5EF4-FFF2-40B4-BE49-F238E27FC236}">
              <a16:creationId xmlns:a16="http://schemas.microsoft.com/office/drawing/2014/main" id="{DB7224BF-31A1-44C1-8E86-566372ADD72B}"/>
            </a:ext>
          </a:extLst>
        </xdr:cNvPr>
        <xdr:cNvSpPr/>
      </xdr:nvSpPr>
      <xdr:spPr>
        <a:xfrm>
          <a:off x="18345150" y="103838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58783</xdr:rowOff>
    </xdr:from>
    <xdr:to>
      <xdr:col>111</xdr:col>
      <xdr:colOff>177800</xdr:colOff>
      <xdr:row>64</xdr:row>
      <xdr:rowOff>58783</xdr:rowOff>
    </xdr:to>
    <xdr:cxnSp macro="">
      <xdr:nvCxnSpPr>
        <xdr:cNvPr id="611" name="直線コネクタ 610">
          <a:extLst>
            <a:ext uri="{FF2B5EF4-FFF2-40B4-BE49-F238E27FC236}">
              <a16:creationId xmlns:a16="http://schemas.microsoft.com/office/drawing/2014/main" id="{26BCCA8F-6518-4D2B-A0ED-20B4A14432CC}"/>
            </a:ext>
          </a:extLst>
        </xdr:cNvPr>
        <xdr:cNvCxnSpPr/>
      </xdr:nvCxnSpPr>
      <xdr:spPr>
        <a:xfrm>
          <a:off x="18392775" y="1043150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7983</xdr:rowOff>
    </xdr:from>
    <xdr:to>
      <xdr:col>102</xdr:col>
      <xdr:colOff>165100</xdr:colOff>
      <xdr:row>64</xdr:row>
      <xdr:rowOff>109583</xdr:rowOff>
    </xdr:to>
    <xdr:sp macro="" textlink="">
      <xdr:nvSpPr>
        <xdr:cNvPr id="612" name="楕円 611">
          <a:extLst>
            <a:ext uri="{FF2B5EF4-FFF2-40B4-BE49-F238E27FC236}">
              <a16:creationId xmlns:a16="http://schemas.microsoft.com/office/drawing/2014/main" id="{6584DA4E-9212-4B02-81F0-5D64E3D4A4DC}"/>
            </a:ext>
          </a:extLst>
        </xdr:cNvPr>
        <xdr:cNvSpPr/>
      </xdr:nvSpPr>
      <xdr:spPr>
        <a:xfrm>
          <a:off x="17554575" y="103838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58783</xdr:rowOff>
    </xdr:from>
    <xdr:to>
      <xdr:col>107</xdr:col>
      <xdr:colOff>50800</xdr:colOff>
      <xdr:row>64</xdr:row>
      <xdr:rowOff>58783</xdr:rowOff>
    </xdr:to>
    <xdr:cxnSp macro="">
      <xdr:nvCxnSpPr>
        <xdr:cNvPr id="613" name="直線コネクタ 612">
          <a:extLst>
            <a:ext uri="{FF2B5EF4-FFF2-40B4-BE49-F238E27FC236}">
              <a16:creationId xmlns:a16="http://schemas.microsoft.com/office/drawing/2014/main" id="{3DDCE84D-3D70-4B35-99EB-52F3676A5031}"/>
            </a:ext>
          </a:extLst>
        </xdr:cNvPr>
        <xdr:cNvCxnSpPr/>
      </xdr:nvCxnSpPr>
      <xdr:spPr>
        <a:xfrm>
          <a:off x="17602200" y="1043150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7983</xdr:rowOff>
    </xdr:from>
    <xdr:to>
      <xdr:col>98</xdr:col>
      <xdr:colOff>38100</xdr:colOff>
      <xdr:row>64</xdr:row>
      <xdr:rowOff>109583</xdr:rowOff>
    </xdr:to>
    <xdr:sp macro="" textlink="">
      <xdr:nvSpPr>
        <xdr:cNvPr id="614" name="楕円 613">
          <a:extLst>
            <a:ext uri="{FF2B5EF4-FFF2-40B4-BE49-F238E27FC236}">
              <a16:creationId xmlns:a16="http://schemas.microsoft.com/office/drawing/2014/main" id="{0446CE50-31F0-4EEB-822B-AB51E3B5456B}"/>
            </a:ext>
          </a:extLst>
        </xdr:cNvPr>
        <xdr:cNvSpPr/>
      </xdr:nvSpPr>
      <xdr:spPr>
        <a:xfrm>
          <a:off x="16754475" y="10383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58783</xdr:rowOff>
    </xdr:from>
    <xdr:to>
      <xdr:col>102</xdr:col>
      <xdr:colOff>114300</xdr:colOff>
      <xdr:row>64</xdr:row>
      <xdr:rowOff>58783</xdr:rowOff>
    </xdr:to>
    <xdr:cxnSp macro="">
      <xdr:nvCxnSpPr>
        <xdr:cNvPr id="615" name="直線コネクタ 614">
          <a:extLst>
            <a:ext uri="{FF2B5EF4-FFF2-40B4-BE49-F238E27FC236}">
              <a16:creationId xmlns:a16="http://schemas.microsoft.com/office/drawing/2014/main" id="{B50F44B2-A358-4742-AC9B-6413FEE97CBD}"/>
            </a:ext>
          </a:extLst>
        </xdr:cNvPr>
        <xdr:cNvCxnSpPr/>
      </xdr:nvCxnSpPr>
      <xdr:spPr>
        <a:xfrm>
          <a:off x="16802100" y="1043150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616" name="n_1aveValue【保健センター・保健所】&#10;一人当たり面積">
          <a:extLst>
            <a:ext uri="{FF2B5EF4-FFF2-40B4-BE49-F238E27FC236}">
              <a16:creationId xmlns:a16="http://schemas.microsoft.com/office/drawing/2014/main" id="{4CDBC499-CAD6-49D0-811C-EB131223DD25}"/>
            </a:ext>
          </a:extLst>
        </xdr:cNvPr>
        <xdr:cNvSpPr txBox="1"/>
      </xdr:nvSpPr>
      <xdr:spPr>
        <a:xfrm>
          <a:off x="18983402" y="1005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617" name="n_2aveValue【保健センター・保健所】&#10;一人当たり面積">
          <a:extLst>
            <a:ext uri="{FF2B5EF4-FFF2-40B4-BE49-F238E27FC236}">
              <a16:creationId xmlns:a16="http://schemas.microsoft.com/office/drawing/2014/main" id="{3ABE8161-1544-41C3-9EBF-ADEBEBEA87CE}"/>
            </a:ext>
          </a:extLst>
        </xdr:cNvPr>
        <xdr:cNvSpPr txBox="1"/>
      </xdr:nvSpPr>
      <xdr:spPr>
        <a:xfrm>
          <a:off x="18183302"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618" name="n_3aveValue【保健センター・保健所】&#10;一人当たり面積">
          <a:extLst>
            <a:ext uri="{FF2B5EF4-FFF2-40B4-BE49-F238E27FC236}">
              <a16:creationId xmlns:a16="http://schemas.microsoft.com/office/drawing/2014/main" id="{E5EA81B4-936B-4316-9E58-D54B4CF788CA}"/>
            </a:ext>
          </a:extLst>
        </xdr:cNvPr>
        <xdr:cNvSpPr txBox="1"/>
      </xdr:nvSpPr>
      <xdr:spPr>
        <a:xfrm>
          <a:off x="17383202" y="1005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619" name="n_4aveValue【保健センター・保健所】&#10;一人当たり面積">
          <a:extLst>
            <a:ext uri="{FF2B5EF4-FFF2-40B4-BE49-F238E27FC236}">
              <a16:creationId xmlns:a16="http://schemas.microsoft.com/office/drawing/2014/main" id="{CEDE3872-0375-49F2-B7D1-DEF70B08C0C6}"/>
            </a:ext>
          </a:extLst>
        </xdr:cNvPr>
        <xdr:cNvSpPr txBox="1"/>
      </xdr:nvSpPr>
      <xdr:spPr>
        <a:xfrm>
          <a:off x="16592627" y="1005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100710</xdr:rowOff>
    </xdr:from>
    <xdr:ext cx="469744" cy="259045"/>
    <xdr:sp macro="" textlink="">
      <xdr:nvSpPr>
        <xdr:cNvPr id="620" name="n_1mainValue【保健センター・保健所】&#10;一人当たり面積">
          <a:extLst>
            <a:ext uri="{FF2B5EF4-FFF2-40B4-BE49-F238E27FC236}">
              <a16:creationId xmlns:a16="http://schemas.microsoft.com/office/drawing/2014/main" id="{D447583A-EA24-4042-B5CF-6EF4A202B01A}"/>
            </a:ext>
          </a:extLst>
        </xdr:cNvPr>
        <xdr:cNvSpPr txBox="1"/>
      </xdr:nvSpPr>
      <xdr:spPr>
        <a:xfrm>
          <a:off x="18983402" y="1047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100710</xdr:rowOff>
    </xdr:from>
    <xdr:ext cx="469744" cy="259045"/>
    <xdr:sp macro="" textlink="">
      <xdr:nvSpPr>
        <xdr:cNvPr id="621" name="n_2mainValue【保健センター・保健所】&#10;一人当たり面積">
          <a:extLst>
            <a:ext uri="{FF2B5EF4-FFF2-40B4-BE49-F238E27FC236}">
              <a16:creationId xmlns:a16="http://schemas.microsoft.com/office/drawing/2014/main" id="{4A3C58E7-DF91-430C-965B-185468E3B749}"/>
            </a:ext>
          </a:extLst>
        </xdr:cNvPr>
        <xdr:cNvSpPr txBox="1"/>
      </xdr:nvSpPr>
      <xdr:spPr>
        <a:xfrm>
          <a:off x="18183302" y="1047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100710</xdr:rowOff>
    </xdr:from>
    <xdr:ext cx="469744" cy="259045"/>
    <xdr:sp macro="" textlink="">
      <xdr:nvSpPr>
        <xdr:cNvPr id="622" name="n_3mainValue【保健センター・保健所】&#10;一人当たり面積">
          <a:extLst>
            <a:ext uri="{FF2B5EF4-FFF2-40B4-BE49-F238E27FC236}">
              <a16:creationId xmlns:a16="http://schemas.microsoft.com/office/drawing/2014/main" id="{8A57191D-3D28-4AC4-8E4F-44DC22DEE3BB}"/>
            </a:ext>
          </a:extLst>
        </xdr:cNvPr>
        <xdr:cNvSpPr txBox="1"/>
      </xdr:nvSpPr>
      <xdr:spPr>
        <a:xfrm>
          <a:off x="17383202" y="1047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100710</xdr:rowOff>
    </xdr:from>
    <xdr:ext cx="469744" cy="259045"/>
    <xdr:sp macro="" textlink="">
      <xdr:nvSpPr>
        <xdr:cNvPr id="623" name="n_4mainValue【保健センター・保健所】&#10;一人当たり面積">
          <a:extLst>
            <a:ext uri="{FF2B5EF4-FFF2-40B4-BE49-F238E27FC236}">
              <a16:creationId xmlns:a16="http://schemas.microsoft.com/office/drawing/2014/main" id="{DE335C79-7DF3-4775-BCD2-58B63FC2CCE0}"/>
            </a:ext>
          </a:extLst>
        </xdr:cNvPr>
        <xdr:cNvSpPr txBox="1"/>
      </xdr:nvSpPr>
      <xdr:spPr>
        <a:xfrm>
          <a:off x="16592627" y="1047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1F5CB64E-4A3D-476B-AE83-010F3B52E13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EB74666C-18AB-46C5-AA2C-7733594AB68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F221DD5-95E1-4146-97A2-B94B8ED8F5B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51B7B29D-E047-4181-A3B6-FDF45F4646D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E06C1B1B-FA72-4000-AE87-D82534A6A2C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BB17249-6A25-4C3D-B7CA-290B0780AC2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8E88BF1A-CA45-4BA1-BA25-42786E0BB73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1E7F6A7B-F3B7-4C5A-B414-C5BBDE36DBE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CE8691E3-949A-499D-8C6C-B9BA36153EC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5B5E1220-467A-41CF-A494-6A9EA96BA63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BEB6E51F-D08F-45DB-A8B6-51B13DC9044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388C53A7-BBEB-4CC3-ACCE-F6DD6BB63C33}"/>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6103CE2B-7CBF-403E-BF61-70603878F1E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342D8A90-D170-46BC-B6D2-E12F87A667CE}"/>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71F2A4A9-F65C-41A8-BD2A-8ACA8AADC7EA}"/>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4D43D645-53B6-4140-9F3B-1DA831B67203}"/>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314B57BB-B047-44F2-A7CF-B830FA73B6C5}"/>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EB037700-558D-4FCB-8CA6-7E367C09100C}"/>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9E6EEA3C-F729-4534-9B5B-433563A36D06}"/>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AC588631-8C56-492C-98DE-D879ABE32CC4}"/>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D8798D11-ED2B-4489-83FA-30858CF894A3}"/>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CCAFFF4D-D757-49E2-88D4-72E99B45347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BC52D462-B657-41C4-872D-08721B50852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499B0670-D26A-4298-995C-ACC595C053D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8" name="直線コネクタ 647">
          <a:extLst>
            <a:ext uri="{FF2B5EF4-FFF2-40B4-BE49-F238E27FC236}">
              <a16:creationId xmlns:a16="http://schemas.microsoft.com/office/drawing/2014/main" id="{8EB90E18-6611-4981-A5EF-B218B0519740}"/>
            </a:ext>
          </a:extLst>
        </xdr:cNvPr>
        <xdr:cNvCxnSpPr/>
      </xdr:nvCxnSpPr>
      <xdr:spPr>
        <a:xfrm flipV="1">
          <a:off x="14696439" y="1269873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0D6F5F5B-3D00-4101-81B8-A0E696251E30}"/>
            </a:ext>
          </a:extLst>
        </xdr:cNvPr>
        <xdr:cNvSpPr txBox="1"/>
      </xdr:nvSpPr>
      <xdr:spPr>
        <a:xfrm>
          <a:off x="14735175"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0" name="直線コネクタ 649">
          <a:extLst>
            <a:ext uri="{FF2B5EF4-FFF2-40B4-BE49-F238E27FC236}">
              <a16:creationId xmlns:a16="http://schemas.microsoft.com/office/drawing/2014/main" id="{5DEDC23B-61E2-4CF6-B816-2845AC9328B2}"/>
            </a:ext>
          </a:extLst>
        </xdr:cNvPr>
        <xdr:cNvCxnSpPr/>
      </xdr:nvCxnSpPr>
      <xdr:spPr>
        <a:xfrm>
          <a:off x="14611350" y="1400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460FCB15-A7FF-465A-8F08-3C9445E17470}"/>
            </a:ext>
          </a:extLst>
        </xdr:cNvPr>
        <xdr:cNvSpPr txBox="1"/>
      </xdr:nvSpPr>
      <xdr:spPr>
        <a:xfrm>
          <a:off x="14735175" y="1248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2" name="直線コネクタ 651">
          <a:extLst>
            <a:ext uri="{FF2B5EF4-FFF2-40B4-BE49-F238E27FC236}">
              <a16:creationId xmlns:a16="http://schemas.microsoft.com/office/drawing/2014/main" id="{ECC1DAF7-87AF-47D9-BEA3-9023594E7C25}"/>
            </a:ext>
          </a:extLst>
        </xdr:cNvPr>
        <xdr:cNvCxnSpPr/>
      </xdr:nvCxnSpPr>
      <xdr:spPr>
        <a:xfrm>
          <a:off x="14611350" y="12698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353F2527-78B1-4DD6-8188-EF4976B2E69E}"/>
            </a:ext>
          </a:extLst>
        </xdr:cNvPr>
        <xdr:cNvSpPr txBox="1"/>
      </xdr:nvSpPr>
      <xdr:spPr>
        <a:xfrm>
          <a:off x="14735175" y="13221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4" name="フローチャート: 判断 653">
          <a:extLst>
            <a:ext uri="{FF2B5EF4-FFF2-40B4-BE49-F238E27FC236}">
              <a16:creationId xmlns:a16="http://schemas.microsoft.com/office/drawing/2014/main" id="{6620A5BC-6E49-46E6-88E2-A4F0477DB54A}"/>
            </a:ext>
          </a:extLst>
        </xdr:cNvPr>
        <xdr:cNvSpPr/>
      </xdr:nvSpPr>
      <xdr:spPr>
        <a:xfrm>
          <a:off x="14649450" y="1336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5" name="フローチャート: 判断 654">
          <a:extLst>
            <a:ext uri="{FF2B5EF4-FFF2-40B4-BE49-F238E27FC236}">
              <a16:creationId xmlns:a16="http://schemas.microsoft.com/office/drawing/2014/main" id="{D9BB8CF8-9E12-451C-AA24-58DDA07E2D75}"/>
            </a:ext>
          </a:extLst>
        </xdr:cNvPr>
        <xdr:cNvSpPr/>
      </xdr:nvSpPr>
      <xdr:spPr>
        <a:xfrm>
          <a:off x="13887450" y="133451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6" name="フローチャート: 判断 655">
          <a:extLst>
            <a:ext uri="{FF2B5EF4-FFF2-40B4-BE49-F238E27FC236}">
              <a16:creationId xmlns:a16="http://schemas.microsoft.com/office/drawing/2014/main" id="{1F15DEF8-EAB9-4E78-84F9-A27EA8F78AC9}"/>
            </a:ext>
          </a:extLst>
        </xdr:cNvPr>
        <xdr:cNvSpPr/>
      </xdr:nvSpPr>
      <xdr:spPr>
        <a:xfrm>
          <a:off x="13096875" y="133172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7" name="フローチャート: 判断 656">
          <a:extLst>
            <a:ext uri="{FF2B5EF4-FFF2-40B4-BE49-F238E27FC236}">
              <a16:creationId xmlns:a16="http://schemas.microsoft.com/office/drawing/2014/main" id="{73319E8C-C7DD-46F8-BFA4-ACDE79C31359}"/>
            </a:ext>
          </a:extLst>
        </xdr:cNvPr>
        <xdr:cNvSpPr/>
      </xdr:nvSpPr>
      <xdr:spPr>
        <a:xfrm>
          <a:off x="122967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8" name="フローチャート: 判断 657">
          <a:extLst>
            <a:ext uri="{FF2B5EF4-FFF2-40B4-BE49-F238E27FC236}">
              <a16:creationId xmlns:a16="http://schemas.microsoft.com/office/drawing/2014/main" id="{C694A5E0-8287-4057-BCBF-D92901065DD7}"/>
            </a:ext>
          </a:extLst>
        </xdr:cNvPr>
        <xdr:cNvSpPr/>
      </xdr:nvSpPr>
      <xdr:spPr>
        <a:xfrm>
          <a:off x="11487150" y="132784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C299657-3A64-4F5D-88CB-1647AD24C13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0ADCA04-258B-4447-A5AE-80116CC8C64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AC0B04C-E074-49A5-B6A8-E562C79EF6C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D9792FC-667F-48B5-AC82-E09EAB57E01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C57A596-DB37-4A5D-80F5-80330676BA8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168275</xdr:rowOff>
    </xdr:from>
    <xdr:to>
      <xdr:col>85</xdr:col>
      <xdr:colOff>177800</xdr:colOff>
      <xdr:row>84</xdr:row>
      <xdr:rowOff>98425</xdr:rowOff>
    </xdr:to>
    <xdr:sp macro="" textlink="">
      <xdr:nvSpPr>
        <xdr:cNvPr id="664" name="楕円 663">
          <a:extLst>
            <a:ext uri="{FF2B5EF4-FFF2-40B4-BE49-F238E27FC236}">
              <a16:creationId xmlns:a16="http://schemas.microsoft.com/office/drawing/2014/main" id="{4F76C3FB-DB0D-4B67-873B-8451F6537C76}"/>
            </a:ext>
          </a:extLst>
        </xdr:cNvPr>
        <xdr:cNvSpPr/>
      </xdr:nvSpPr>
      <xdr:spPr>
        <a:xfrm>
          <a:off x="14649450" y="136080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146702</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9D787CCD-B115-4BB3-9B14-FC6A107A883D}"/>
            </a:ext>
          </a:extLst>
        </xdr:cNvPr>
        <xdr:cNvSpPr txBox="1"/>
      </xdr:nvSpPr>
      <xdr:spPr>
        <a:xfrm>
          <a:off x="14735175"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139700</xdr:rowOff>
    </xdr:from>
    <xdr:to>
      <xdr:col>81</xdr:col>
      <xdr:colOff>101600</xdr:colOff>
      <xdr:row>84</xdr:row>
      <xdr:rowOff>69850</xdr:rowOff>
    </xdr:to>
    <xdr:sp macro="" textlink="">
      <xdr:nvSpPr>
        <xdr:cNvPr id="666" name="楕円 665">
          <a:extLst>
            <a:ext uri="{FF2B5EF4-FFF2-40B4-BE49-F238E27FC236}">
              <a16:creationId xmlns:a16="http://schemas.microsoft.com/office/drawing/2014/main" id="{F9E72FE9-DCD0-4983-B76B-AB496CC98EC4}"/>
            </a:ext>
          </a:extLst>
        </xdr:cNvPr>
        <xdr:cNvSpPr/>
      </xdr:nvSpPr>
      <xdr:spPr>
        <a:xfrm>
          <a:off x="13887450" y="135921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19050</xdr:rowOff>
    </xdr:from>
    <xdr:to>
      <xdr:col>85</xdr:col>
      <xdr:colOff>127000</xdr:colOff>
      <xdr:row>84</xdr:row>
      <xdr:rowOff>47625</xdr:rowOff>
    </xdr:to>
    <xdr:cxnSp macro="">
      <xdr:nvCxnSpPr>
        <xdr:cNvPr id="667" name="直線コネクタ 666">
          <a:extLst>
            <a:ext uri="{FF2B5EF4-FFF2-40B4-BE49-F238E27FC236}">
              <a16:creationId xmlns:a16="http://schemas.microsoft.com/office/drawing/2014/main" id="{3F5E6D85-BFC3-4DBF-8513-8557A6CC9511}"/>
            </a:ext>
          </a:extLst>
        </xdr:cNvPr>
        <xdr:cNvCxnSpPr/>
      </xdr:nvCxnSpPr>
      <xdr:spPr>
        <a:xfrm>
          <a:off x="13935075" y="13630275"/>
          <a:ext cx="762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137795</xdr:rowOff>
    </xdr:from>
    <xdr:to>
      <xdr:col>76</xdr:col>
      <xdr:colOff>165100</xdr:colOff>
      <xdr:row>84</xdr:row>
      <xdr:rowOff>67945</xdr:rowOff>
    </xdr:to>
    <xdr:sp macro="" textlink="">
      <xdr:nvSpPr>
        <xdr:cNvPr id="668" name="楕円 667">
          <a:extLst>
            <a:ext uri="{FF2B5EF4-FFF2-40B4-BE49-F238E27FC236}">
              <a16:creationId xmlns:a16="http://schemas.microsoft.com/office/drawing/2014/main" id="{37A54282-E699-41F4-9832-7B62AB8BE087}"/>
            </a:ext>
          </a:extLst>
        </xdr:cNvPr>
        <xdr:cNvSpPr/>
      </xdr:nvSpPr>
      <xdr:spPr>
        <a:xfrm>
          <a:off x="13096875" y="135902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17145</xdr:rowOff>
    </xdr:from>
    <xdr:to>
      <xdr:col>81</xdr:col>
      <xdr:colOff>50800</xdr:colOff>
      <xdr:row>84</xdr:row>
      <xdr:rowOff>19050</xdr:rowOff>
    </xdr:to>
    <xdr:cxnSp macro="">
      <xdr:nvCxnSpPr>
        <xdr:cNvPr id="669" name="直線コネクタ 668">
          <a:extLst>
            <a:ext uri="{FF2B5EF4-FFF2-40B4-BE49-F238E27FC236}">
              <a16:creationId xmlns:a16="http://schemas.microsoft.com/office/drawing/2014/main" id="{4DAFD5DC-5831-4EC1-9747-C8D311555C34}"/>
            </a:ext>
          </a:extLst>
        </xdr:cNvPr>
        <xdr:cNvCxnSpPr/>
      </xdr:nvCxnSpPr>
      <xdr:spPr>
        <a:xfrm>
          <a:off x="13144500" y="13628370"/>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105411</xdr:rowOff>
    </xdr:from>
    <xdr:to>
      <xdr:col>72</xdr:col>
      <xdr:colOff>38100</xdr:colOff>
      <xdr:row>84</xdr:row>
      <xdr:rowOff>35561</xdr:rowOff>
    </xdr:to>
    <xdr:sp macro="" textlink="">
      <xdr:nvSpPr>
        <xdr:cNvPr id="670" name="楕円 669">
          <a:extLst>
            <a:ext uri="{FF2B5EF4-FFF2-40B4-BE49-F238E27FC236}">
              <a16:creationId xmlns:a16="http://schemas.microsoft.com/office/drawing/2014/main" id="{4B240833-AAE8-4C87-A3D1-465F27EA849F}"/>
            </a:ext>
          </a:extLst>
        </xdr:cNvPr>
        <xdr:cNvSpPr/>
      </xdr:nvSpPr>
      <xdr:spPr>
        <a:xfrm>
          <a:off x="12296775" y="135515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156211</xdr:rowOff>
    </xdr:from>
    <xdr:to>
      <xdr:col>76</xdr:col>
      <xdr:colOff>114300</xdr:colOff>
      <xdr:row>84</xdr:row>
      <xdr:rowOff>17145</xdr:rowOff>
    </xdr:to>
    <xdr:cxnSp macro="">
      <xdr:nvCxnSpPr>
        <xdr:cNvPr id="671" name="直線コネクタ 670">
          <a:extLst>
            <a:ext uri="{FF2B5EF4-FFF2-40B4-BE49-F238E27FC236}">
              <a16:creationId xmlns:a16="http://schemas.microsoft.com/office/drawing/2014/main" id="{C707BBB5-14FE-444E-BCC1-5DCA5CE20017}"/>
            </a:ext>
          </a:extLst>
        </xdr:cNvPr>
        <xdr:cNvCxnSpPr/>
      </xdr:nvCxnSpPr>
      <xdr:spPr>
        <a:xfrm>
          <a:off x="12344400" y="13608686"/>
          <a:ext cx="800100"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78739</xdr:rowOff>
    </xdr:from>
    <xdr:to>
      <xdr:col>67</xdr:col>
      <xdr:colOff>101600</xdr:colOff>
      <xdr:row>84</xdr:row>
      <xdr:rowOff>8889</xdr:rowOff>
    </xdr:to>
    <xdr:sp macro="" textlink="">
      <xdr:nvSpPr>
        <xdr:cNvPr id="672" name="楕円 671">
          <a:extLst>
            <a:ext uri="{FF2B5EF4-FFF2-40B4-BE49-F238E27FC236}">
              <a16:creationId xmlns:a16="http://schemas.microsoft.com/office/drawing/2014/main" id="{7CC366FC-4990-408B-80A2-5A5C04DBBC10}"/>
            </a:ext>
          </a:extLst>
        </xdr:cNvPr>
        <xdr:cNvSpPr/>
      </xdr:nvSpPr>
      <xdr:spPr>
        <a:xfrm>
          <a:off x="11487150" y="13528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83</xdr:row>
      <xdr:rowOff>156211</xdr:rowOff>
    </xdr:to>
    <xdr:cxnSp macro="">
      <xdr:nvCxnSpPr>
        <xdr:cNvPr id="673" name="直線コネクタ 672">
          <a:extLst>
            <a:ext uri="{FF2B5EF4-FFF2-40B4-BE49-F238E27FC236}">
              <a16:creationId xmlns:a16="http://schemas.microsoft.com/office/drawing/2014/main" id="{9332586F-E570-4CE4-A86F-8491003C6A66}"/>
            </a:ext>
          </a:extLst>
        </xdr:cNvPr>
        <xdr:cNvCxnSpPr/>
      </xdr:nvCxnSpPr>
      <xdr:spPr>
        <a:xfrm>
          <a:off x="11534775" y="13575664"/>
          <a:ext cx="809625" cy="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4" name="n_1aveValue【消防施設】&#10;有形固定資産減価償却率">
          <a:extLst>
            <a:ext uri="{FF2B5EF4-FFF2-40B4-BE49-F238E27FC236}">
              <a16:creationId xmlns:a16="http://schemas.microsoft.com/office/drawing/2014/main" id="{EA0473E9-534E-4375-A9D6-AC90F434B5F2}"/>
            </a:ext>
          </a:extLst>
        </xdr:cNvPr>
        <xdr:cNvSpPr txBox="1"/>
      </xdr:nvSpPr>
      <xdr:spPr>
        <a:xfrm>
          <a:off x="13745219"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75" name="n_2aveValue【消防施設】&#10;有形固定資産減価償却率">
          <a:extLst>
            <a:ext uri="{FF2B5EF4-FFF2-40B4-BE49-F238E27FC236}">
              <a16:creationId xmlns:a16="http://schemas.microsoft.com/office/drawing/2014/main" id="{3CEA6275-DDEC-468A-B982-D0A78CA3096A}"/>
            </a:ext>
          </a:extLst>
        </xdr:cNvPr>
        <xdr:cNvSpPr txBox="1"/>
      </xdr:nvSpPr>
      <xdr:spPr>
        <a:xfrm>
          <a:off x="12964169"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676" name="n_3aveValue【消防施設】&#10;有形固定資産減価償却率">
          <a:extLst>
            <a:ext uri="{FF2B5EF4-FFF2-40B4-BE49-F238E27FC236}">
              <a16:creationId xmlns:a16="http://schemas.microsoft.com/office/drawing/2014/main" id="{0F779106-4766-43A9-A7C0-A81A1686C599}"/>
            </a:ext>
          </a:extLst>
        </xdr:cNvPr>
        <xdr:cNvSpPr txBox="1"/>
      </xdr:nvSpPr>
      <xdr:spPr>
        <a:xfrm>
          <a:off x="121640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77" name="n_4aveValue【消防施設】&#10;有形固定資産減価償却率">
          <a:extLst>
            <a:ext uri="{FF2B5EF4-FFF2-40B4-BE49-F238E27FC236}">
              <a16:creationId xmlns:a16="http://schemas.microsoft.com/office/drawing/2014/main" id="{C906B96D-E277-470F-B23C-A2A7351F1A60}"/>
            </a:ext>
          </a:extLst>
        </xdr:cNvPr>
        <xdr:cNvSpPr txBox="1"/>
      </xdr:nvSpPr>
      <xdr:spPr>
        <a:xfrm>
          <a:off x="11354444"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60977</xdr:rowOff>
    </xdr:from>
    <xdr:ext cx="405111" cy="259045"/>
    <xdr:sp macro="" textlink="">
      <xdr:nvSpPr>
        <xdr:cNvPr id="678" name="n_1mainValue【消防施設】&#10;有形固定資産減価償却率">
          <a:extLst>
            <a:ext uri="{FF2B5EF4-FFF2-40B4-BE49-F238E27FC236}">
              <a16:creationId xmlns:a16="http://schemas.microsoft.com/office/drawing/2014/main" id="{51DA62F8-D235-471C-B2E9-B719DED768CB}"/>
            </a:ext>
          </a:extLst>
        </xdr:cNvPr>
        <xdr:cNvSpPr txBox="1"/>
      </xdr:nvSpPr>
      <xdr:spPr>
        <a:xfrm>
          <a:off x="13745219" y="1367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59072</xdr:rowOff>
    </xdr:from>
    <xdr:ext cx="405111" cy="259045"/>
    <xdr:sp macro="" textlink="">
      <xdr:nvSpPr>
        <xdr:cNvPr id="679" name="n_2mainValue【消防施設】&#10;有形固定資産減価償却率">
          <a:extLst>
            <a:ext uri="{FF2B5EF4-FFF2-40B4-BE49-F238E27FC236}">
              <a16:creationId xmlns:a16="http://schemas.microsoft.com/office/drawing/2014/main" id="{046BA16D-E0F8-4914-B432-9EED75799179}"/>
            </a:ext>
          </a:extLst>
        </xdr:cNvPr>
        <xdr:cNvSpPr txBox="1"/>
      </xdr:nvSpPr>
      <xdr:spPr>
        <a:xfrm>
          <a:off x="12964169"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26688</xdr:rowOff>
    </xdr:from>
    <xdr:ext cx="405111" cy="259045"/>
    <xdr:sp macro="" textlink="">
      <xdr:nvSpPr>
        <xdr:cNvPr id="680" name="n_3mainValue【消防施設】&#10;有形固定資産減価償却率">
          <a:extLst>
            <a:ext uri="{FF2B5EF4-FFF2-40B4-BE49-F238E27FC236}">
              <a16:creationId xmlns:a16="http://schemas.microsoft.com/office/drawing/2014/main" id="{A60A6D4B-3627-4744-8544-C77D5574FED0}"/>
            </a:ext>
          </a:extLst>
        </xdr:cNvPr>
        <xdr:cNvSpPr txBox="1"/>
      </xdr:nvSpPr>
      <xdr:spPr>
        <a:xfrm>
          <a:off x="12164069"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xdr:rowOff>
    </xdr:from>
    <xdr:ext cx="405111" cy="259045"/>
    <xdr:sp macro="" textlink="">
      <xdr:nvSpPr>
        <xdr:cNvPr id="681" name="n_4mainValue【消防施設】&#10;有形固定資産減価償却率">
          <a:extLst>
            <a:ext uri="{FF2B5EF4-FFF2-40B4-BE49-F238E27FC236}">
              <a16:creationId xmlns:a16="http://schemas.microsoft.com/office/drawing/2014/main" id="{0D2DC123-4FB9-45BA-8D2D-60174451D114}"/>
            </a:ext>
          </a:extLst>
        </xdr:cNvPr>
        <xdr:cNvSpPr txBox="1"/>
      </xdr:nvSpPr>
      <xdr:spPr>
        <a:xfrm>
          <a:off x="113544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1A38924D-6437-4732-815B-7D4E7E5A243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3AF8B864-F8A8-4ECC-9A5C-357564D0E4C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E95FDC35-45B1-4334-8385-2EDF617F45C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16CC0CE0-74D0-4925-8CE9-2DD5CA48105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731EFF0C-C38C-41D4-8093-242F2CE7FFD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9BD8FC87-5E20-4E0F-B1D8-B14A3147584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FE519B99-BA26-4DE6-B7DF-27151F9275C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2E7A96FD-96B9-4C1E-81DD-63EBC27399C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FB4A5627-9BE8-4540-B0F4-BAFBBAC5FF2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30B0DAE6-D5F0-4971-B7F4-768B20CFF2D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E4B94146-1C57-4FC3-9105-4584E9B8BC65}"/>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9A291217-558E-4C28-86DE-B50F880FEA23}"/>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C5F6EC6A-0B58-4D84-86FF-569EE5418132}"/>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3DC4E9C1-F5D5-469C-A143-BAB2954117CF}"/>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CC0E1230-E572-4217-BF86-1ED92B9FB8D1}"/>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54B0D17E-B9F8-417B-B397-6887E619AC05}"/>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086FE2FA-A57D-41DD-99DB-B886E8E1EE9C}"/>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CC8AAC3F-DC8A-4754-96B1-BB832638B76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28D6C25C-C467-444A-800F-235465B00A44}"/>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9AD1B211-E1F2-4FFB-B1CB-0A31203B9DE1}"/>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79887101-7597-4445-AC39-89A2E6A3BCB2}"/>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2970DA2D-5E4A-4947-8DE8-FB416BF80640}"/>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50D62F8B-CFF2-42AD-9207-F4462618680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D4C07A38-712D-429A-99DA-5A5DAE69E03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270A09AE-A745-4F35-A0A5-55E8879BB47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7" name="直線コネクタ 706">
          <a:extLst>
            <a:ext uri="{FF2B5EF4-FFF2-40B4-BE49-F238E27FC236}">
              <a16:creationId xmlns:a16="http://schemas.microsoft.com/office/drawing/2014/main" id="{9CDC5ED8-D11C-40BE-9B3E-B4F9E5539F6C}"/>
            </a:ext>
          </a:extLst>
        </xdr:cNvPr>
        <xdr:cNvCxnSpPr/>
      </xdr:nvCxnSpPr>
      <xdr:spPr>
        <a:xfrm flipV="1">
          <a:off x="19954239" y="12679952"/>
          <a:ext cx="0" cy="1399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8" name="【消防施設】&#10;一人当たり面積最小値テキスト">
          <a:extLst>
            <a:ext uri="{FF2B5EF4-FFF2-40B4-BE49-F238E27FC236}">
              <a16:creationId xmlns:a16="http://schemas.microsoft.com/office/drawing/2014/main" id="{BCAF8C17-6FE8-4AC0-8859-80D2B523A490}"/>
            </a:ext>
          </a:extLst>
        </xdr:cNvPr>
        <xdr:cNvSpPr txBox="1"/>
      </xdr:nvSpPr>
      <xdr:spPr>
        <a:xfrm>
          <a:off x="19992975" y="1408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9" name="直線コネクタ 708">
          <a:extLst>
            <a:ext uri="{FF2B5EF4-FFF2-40B4-BE49-F238E27FC236}">
              <a16:creationId xmlns:a16="http://schemas.microsoft.com/office/drawing/2014/main" id="{C58F8968-F32B-4723-A73D-EEA9EF54661A}"/>
            </a:ext>
          </a:extLst>
        </xdr:cNvPr>
        <xdr:cNvCxnSpPr/>
      </xdr:nvCxnSpPr>
      <xdr:spPr>
        <a:xfrm>
          <a:off x="19878675" y="14079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0" name="【消防施設】&#10;一人当たり面積最大値テキスト">
          <a:extLst>
            <a:ext uri="{FF2B5EF4-FFF2-40B4-BE49-F238E27FC236}">
              <a16:creationId xmlns:a16="http://schemas.microsoft.com/office/drawing/2014/main" id="{F6A1CD82-CBA4-4062-99BE-BC221E288B61}"/>
            </a:ext>
          </a:extLst>
        </xdr:cNvPr>
        <xdr:cNvSpPr txBox="1"/>
      </xdr:nvSpPr>
      <xdr:spPr>
        <a:xfrm>
          <a:off x="19992975" y="1247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1" name="直線コネクタ 710">
          <a:extLst>
            <a:ext uri="{FF2B5EF4-FFF2-40B4-BE49-F238E27FC236}">
              <a16:creationId xmlns:a16="http://schemas.microsoft.com/office/drawing/2014/main" id="{EB434DCE-FF5D-4DBD-9425-128D399BAD2B}"/>
            </a:ext>
          </a:extLst>
        </xdr:cNvPr>
        <xdr:cNvCxnSpPr/>
      </xdr:nvCxnSpPr>
      <xdr:spPr>
        <a:xfrm>
          <a:off x="19878675" y="126799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2" name="【消防施設】&#10;一人当たり面積平均値テキスト">
          <a:extLst>
            <a:ext uri="{FF2B5EF4-FFF2-40B4-BE49-F238E27FC236}">
              <a16:creationId xmlns:a16="http://schemas.microsoft.com/office/drawing/2014/main" id="{A1CD5AF2-4332-4632-9215-34E0887504D0}"/>
            </a:ext>
          </a:extLst>
        </xdr:cNvPr>
        <xdr:cNvSpPr txBox="1"/>
      </xdr:nvSpPr>
      <xdr:spPr>
        <a:xfrm>
          <a:off x="19992975" y="13772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3" name="フローチャート: 判断 712">
          <a:extLst>
            <a:ext uri="{FF2B5EF4-FFF2-40B4-BE49-F238E27FC236}">
              <a16:creationId xmlns:a16="http://schemas.microsoft.com/office/drawing/2014/main" id="{EDD08101-6877-4FEC-AEC0-354DB97EEE9A}"/>
            </a:ext>
          </a:extLst>
        </xdr:cNvPr>
        <xdr:cNvSpPr/>
      </xdr:nvSpPr>
      <xdr:spPr>
        <a:xfrm>
          <a:off x="19897725" y="139178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4" name="フローチャート: 判断 713">
          <a:extLst>
            <a:ext uri="{FF2B5EF4-FFF2-40B4-BE49-F238E27FC236}">
              <a16:creationId xmlns:a16="http://schemas.microsoft.com/office/drawing/2014/main" id="{5F7362F8-C48E-4704-9DDF-635CEA69327D}"/>
            </a:ext>
          </a:extLst>
        </xdr:cNvPr>
        <xdr:cNvSpPr/>
      </xdr:nvSpPr>
      <xdr:spPr>
        <a:xfrm>
          <a:off x="19154775" y="13924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5" name="フローチャート: 判断 714">
          <a:extLst>
            <a:ext uri="{FF2B5EF4-FFF2-40B4-BE49-F238E27FC236}">
              <a16:creationId xmlns:a16="http://schemas.microsoft.com/office/drawing/2014/main" id="{55A7DCA1-5937-401A-9724-313521262661}"/>
            </a:ext>
          </a:extLst>
        </xdr:cNvPr>
        <xdr:cNvSpPr/>
      </xdr:nvSpPr>
      <xdr:spPr>
        <a:xfrm>
          <a:off x="18345150" y="139264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6" name="フローチャート: 判断 715">
          <a:extLst>
            <a:ext uri="{FF2B5EF4-FFF2-40B4-BE49-F238E27FC236}">
              <a16:creationId xmlns:a16="http://schemas.microsoft.com/office/drawing/2014/main" id="{27E00C2B-7E41-48AF-B8D2-A855BEE594E2}"/>
            </a:ext>
          </a:extLst>
        </xdr:cNvPr>
        <xdr:cNvSpPr/>
      </xdr:nvSpPr>
      <xdr:spPr>
        <a:xfrm>
          <a:off x="17554575" y="139189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7" name="フローチャート: 判断 716">
          <a:extLst>
            <a:ext uri="{FF2B5EF4-FFF2-40B4-BE49-F238E27FC236}">
              <a16:creationId xmlns:a16="http://schemas.microsoft.com/office/drawing/2014/main" id="{3E5D8667-0253-4020-8604-F14CAAAA6599}"/>
            </a:ext>
          </a:extLst>
        </xdr:cNvPr>
        <xdr:cNvSpPr/>
      </xdr:nvSpPr>
      <xdr:spPr>
        <a:xfrm>
          <a:off x="16754475" y="139339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639E1B3-779C-47CD-92CB-BB8B81BBE75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8E8B166-AE0C-423A-9D0D-E3F7C3FA97E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2CA903C-D633-4F6F-ACA5-AD773920E3A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42648E7-85A9-4F4A-9FB6-89DDC3A6962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7759D54-A140-461F-8620-7113C55A666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61323</xdr:rowOff>
    </xdr:from>
    <xdr:to>
      <xdr:col>116</xdr:col>
      <xdr:colOff>114300</xdr:colOff>
      <xdr:row>86</xdr:row>
      <xdr:rowOff>162923</xdr:rowOff>
    </xdr:to>
    <xdr:sp macro="" textlink="">
      <xdr:nvSpPr>
        <xdr:cNvPr id="723" name="楕円 722">
          <a:extLst>
            <a:ext uri="{FF2B5EF4-FFF2-40B4-BE49-F238E27FC236}">
              <a16:creationId xmlns:a16="http://schemas.microsoft.com/office/drawing/2014/main" id="{B2D72311-B69A-49DA-AC5C-748BDF13555F}"/>
            </a:ext>
          </a:extLst>
        </xdr:cNvPr>
        <xdr:cNvSpPr/>
      </xdr:nvSpPr>
      <xdr:spPr>
        <a:xfrm>
          <a:off x="19897725" y="139995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147700</xdr:rowOff>
    </xdr:from>
    <xdr:ext cx="469744" cy="259045"/>
    <xdr:sp macro="" textlink="">
      <xdr:nvSpPr>
        <xdr:cNvPr id="724" name="【消防施設】&#10;一人当たり面積該当値テキスト">
          <a:extLst>
            <a:ext uri="{FF2B5EF4-FFF2-40B4-BE49-F238E27FC236}">
              <a16:creationId xmlns:a16="http://schemas.microsoft.com/office/drawing/2014/main" id="{521ABD12-B509-4616-B403-FE2694F4E513}"/>
            </a:ext>
          </a:extLst>
        </xdr:cNvPr>
        <xdr:cNvSpPr txBox="1"/>
      </xdr:nvSpPr>
      <xdr:spPr>
        <a:xfrm>
          <a:off x="19992975" y="1391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61323</xdr:rowOff>
    </xdr:from>
    <xdr:to>
      <xdr:col>112</xdr:col>
      <xdr:colOff>38100</xdr:colOff>
      <xdr:row>86</xdr:row>
      <xdr:rowOff>162923</xdr:rowOff>
    </xdr:to>
    <xdr:sp macro="" textlink="">
      <xdr:nvSpPr>
        <xdr:cNvPr id="725" name="楕円 724">
          <a:extLst>
            <a:ext uri="{FF2B5EF4-FFF2-40B4-BE49-F238E27FC236}">
              <a16:creationId xmlns:a16="http://schemas.microsoft.com/office/drawing/2014/main" id="{DFC6A9F2-4608-4F5C-B9B2-50DE93621432}"/>
            </a:ext>
          </a:extLst>
        </xdr:cNvPr>
        <xdr:cNvSpPr/>
      </xdr:nvSpPr>
      <xdr:spPr>
        <a:xfrm>
          <a:off x="19154775" y="139995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112123</xdr:rowOff>
    </xdr:from>
    <xdr:to>
      <xdr:col>116</xdr:col>
      <xdr:colOff>63500</xdr:colOff>
      <xdr:row>86</xdr:row>
      <xdr:rowOff>112123</xdr:rowOff>
    </xdr:to>
    <xdr:cxnSp macro="">
      <xdr:nvCxnSpPr>
        <xdr:cNvPr id="726" name="直線コネクタ 725">
          <a:extLst>
            <a:ext uri="{FF2B5EF4-FFF2-40B4-BE49-F238E27FC236}">
              <a16:creationId xmlns:a16="http://schemas.microsoft.com/office/drawing/2014/main" id="{493E43BC-B421-40CA-B44A-E6CC4BDDDF4A}"/>
            </a:ext>
          </a:extLst>
        </xdr:cNvPr>
        <xdr:cNvCxnSpPr/>
      </xdr:nvCxnSpPr>
      <xdr:spPr>
        <a:xfrm>
          <a:off x="19202400" y="1404719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62412</xdr:rowOff>
    </xdr:from>
    <xdr:to>
      <xdr:col>107</xdr:col>
      <xdr:colOff>101600</xdr:colOff>
      <xdr:row>86</xdr:row>
      <xdr:rowOff>164012</xdr:rowOff>
    </xdr:to>
    <xdr:sp macro="" textlink="">
      <xdr:nvSpPr>
        <xdr:cNvPr id="727" name="楕円 726">
          <a:extLst>
            <a:ext uri="{FF2B5EF4-FFF2-40B4-BE49-F238E27FC236}">
              <a16:creationId xmlns:a16="http://schemas.microsoft.com/office/drawing/2014/main" id="{11321720-35CE-4300-99C2-89BD9547DD53}"/>
            </a:ext>
          </a:extLst>
        </xdr:cNvPr>
        <xdr:cNvSpPr/>
      </xdr:nvSpPr>
      <xdr:spPr>
        <a:xfrm>
          <a:off x="18345150" y="140006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112123</xdr:rowOff>
    </xdr:from>
    <xdr:to>
      <xdr:col>111</xdr:col>
      <xdr:colOff>177800</xdr:colOff>
      <xdr:row>86</xdr:row>
      <xdr:rowOff>113212</xdr:rowOff>
    </xdr:to>
    <xdr:cxnSp macro="">
      <xdr:nvCxnSpPr>
        <xdr:cNvPr id="728" name="直線コネクタ 727">
          <a:extLst>
            <a:ext uri="{FF2B5EF4-FFF2-40B4-BE49-F238E27FC236}">
              <a16:creationId xmlns:a16="http://schemas.microsoft.com/office/drawing/2014/main" id="{92939948-A07C-4A95-8439-E8668EEE50BA}"/>
            </a:ext>
          </a:extLst>
        </xdr:cNvPr>
        <xdr:cNvCxnSpPr/>
      </xdr:nvCxnSpPr>
      <xdr:spPr>
        <a:xfrm flipV="1">
          <a:off x="18392775" y="14047198"/>
          <a:ext cx="809625"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62412</xdr:rowOff>
    </xdr:from>
    <xdr:to>
      <xdr:col>102</xdr:col>
      <xdr:colOff>165100</xdr:colOff>
      <xdr:row>86</xdr:row>
      <xdr:rowOff>164012</xdr:rowOff>
    </xdr:to>
    <xdr:sp macro="" textlink="">
      <xdr:nvSpPr>
        <xdr:cNvPr id="729" name="楕円 728">
          <a:extLst>
            <a:ext uri="{FF2B5EF4-FFF2-40B4-BE49-F238E27FC236}">
              <a16:creationId xmlns:a16="http://schemas.microsoft.com/office/drawing/2014/main" id="{23EF4356-11B2-4C8D-A4E3-50373DCCCE5F}"/>
            </a:ext>
          </a:extLst>
        </xdr:cNvPr>
        <xdr:cNvSpPr/>
      </xdr:nvSpPr>
      <xdr:spPr>
        <a:xfrm>
          <a:off x="17554575" y="140006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113212</xdr:rowOff>
    </xdr:from>
    <xdr:to>
      <xdr:col>107</xdr:col>
      <xdr:colOff>50800</xdr:colOff>
      <xdr:row>86</xdr:row>
      <xdr:rowOff>113212</xdr:rowOff>
    </xdr:to>
    <xdr:cxnSp macro="">
      <xdr:nvCxnSpPr>
        <xdr:cNvPr id="730" name="直線コネクタ 729">
          <a:extLst>
            <a:ext uri="{FF2B5EF4-FFF2-40B4-BE49-F238E27FC236}">
              <a16:creationId xmlns:a16="http://schemas.microsoft.com/office/drawing/2014/main" id="{B4FD77DC-AA7E-472B-BCB6-082D38786491}"/>
            </a:ext>
          </a:extLst>
        </xdr:cNvPr>
        <xdr:cNvCxnSpPr/>
      </xdr:nvCxnSpPr>
      <xdr:spPr>
        <a:xfrm>
          <a:off x="17602200" y="1404828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62412</xdr:rowOff>
    </xdr:from>
    <xdr:to>
      <xdr:col>98</xdr:col>
      <xdr:colOff>38100</xdr:colOff>
      <xdr:row>86</xdr:row>
      <xdr:rowOff>164012</xdr:rowOff>
    </xdr:to>
    <xdr:sp macro="" textlink="">
      <xdr:nvSpPr>
        <xdr:cNvPr id="731" name="楕円 730">
          <a:extLst>
            <a:ext uri="{FF2B5EF4-FFF2-40B4-BE49-F238E27FC236}">
              <a16:creationId xmlns:a16="http://schemas.microsoft.com/office/drawing/2014/main" id="{B66F6231-259C-4EB7-8C3D-56FB750E53AC}"/>
            </a:ext>
          </a:extLst>
        </xdr:cNvPr>
        <xdr:cNvSpPr/>
      </xdr:nvSpPr>
      <xdr:spPr>
        <a:xfrm>
          <a:off x="16754475" y="140006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113212</xdr:rowOff>
    </xdr:from>
    <xdr:to>
      <xdr:col>102</xdr:col>
      <xdr:colOff>114300</xdr:colOff>
      <xdr:row>86</xdr:row>
      <xdr:rowOff>113212</xdr:rowOff>
    </xdr:to>
    <xdr:cxnSp macro="">
      <xdr:nvCxnSpPr>
        <xdr:cNvPr id="732" name="直線コネクタ 731">
          <a:extLst>
            <a:ext uri="{FF2B5EF4-FFF2-40B4-BE49-F238E27FC236}">
              <a16:creationId xmlns:a16="http://schemas.microsoft.com/office/drawing/2014/main" id="{04727A16-EFC2-4B60-851A-84474D24CD69}"/>
            </a:ext>
          </a:extLst>
        </xdr:cNvPr>
        <xdr:cNvCxnSpPr/>
      </xdr:nvCxnSpPr>
      <xdr:spPr>
        <a:xfrm>
          <a:off x="16802100" y="1404828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3" name="n_1aveValue【消防施設】&#10;一人当たり面積">
          <a:extLst>
            <a:ext uri="{FF2B5EF4-FFF2-40B4-BE49-F238E27FC236}">
              <a16:creationId xmlns:a16="http://schemas.microsoft.com/office/drawing/2014/main" id="{C2F31419-8123-47BE-979B-F5B5C87D2197}"/>
            </a:ext>
          </a:extLst>
        </xdr:cNvPr>
        <xdr:cNvSpPr txBox="1"/>
      </xdr:nvSpPr>
      <xdr:spPr>
        <a:xfrm>
          <a:off x="18983402" y="1370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4" name="n_2aveValue【消防施設】&#10;一人当たり面積">
          <a:extLst>
            <a:ext uri="{FF2B5EF4-FFF2-40B4-BE49-F238E27FC236}">
              <a16:creationId xmlns:a16="http://schemas.microsoft.com/office/drawing/2014/main" id="{BEEB296D-C66B-4DD5-8F37-696B1536B587}"/>
            </a:ext>
          </a:extLst>
        </xdr:cNvPr>
        <xdr:cNvSpPr txBox="1"/>
      </xdr:nvSpPr>
      <xdr:spPr>
        <a:xfrm>
          <a:off x="18183302" y="1371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5" name="n_3aveValue【消防施設】&#10;一人当たり面積">
          <a:extLst>
            <a:ext uri="{FF2B5EF4-FFF2-40B4-BE49-F238E27FC236}">
              <a16:creationId xmlns:a16="http://schemas.microsoft.com/office/drawing/2014/main" id="{830AB0AA-D94B-4EB4-9FCE-4C2732ABFC99}"/>
            </a:ext>
          </a:extLst>
        </xdr:cNvPr>
        <xdr:cNvSpPr txBox="1"/>
      </xdr:nvSpPr>
      <xdr:spPr>
        <a:xfrm>
          <a:off x="17383202" y="1370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6" name="n_4aveValue【消防施設】&#10;一人当たり面積">
          <a:extLst>
            <a:ext uri="{FF2B5EF4-FFF2-40B4-BE49-F238E27FC236}">
              <a16:creationId xmlns:a16="http://schemas.microsoft.com/office/drawing/2014/main" id="{7AAB5D0C-C282-4D9A-9B25-4C6679D9D30C}"/>
            </a:ext>
          </a:extLst>
        </xdr:cNvPr>
        <xdr:cNvSpPr txBox="1"/>
      </xdr:nvSpPr>
      <xdr:spPr>
        <a:xfrm>
          <a:off x="16592627" y="1371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154050</xdr:rowOff>
    </xdr:from>
    <xdr:ext cx="469744" cy="259045"/>
    <xdr:sp macro="" textlink="">
      <xdr:nvSpPr>
        <xdr:cNvPr id="737" name="n_1mainValue【消防施設】&#10;一人当たり面積">
          <a:extLst>
            <a:ext uri="{FF2B5EF4-FFF2-40B4-BE49-F238E27FC236}">
              <a16:creationId xmlns:a16="http://schemas.microsoft.com/office/drawing/2014/main" id="{2EC0025E-8194-4AE2-98AA-8CA42F83F538}"/>
            </a:ext>
          </a:extLst>
        </xdr:cNvPr>
        <xdr:cNvSpPr txBox="1"/>
      </xdr:nvSpPr>
      <xdr:spPr>
        <a:xfrm>
          <a:off x="18983402" y="14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155139</xdr:rowOff>
    </xdr:from>
    <xdr:ext cx="469744" cy="259045"/>
    <xdr:sp macro="" textlink="">
      <xdr:nvSpPr>
        <xdr:cNvPr id="738" name="n_2mainValue【消防施設】&#10;一人当たり面積">
          <a:extLst>
            <a:ext uri="{FF2B5EF4-FFF2-40B4-BE49-F238E27FC236}">
              <a16:creationId xmlns:a16="http://schemas.microsoft.com/office/drawing/2014/main" id="{DAB9D124-F4FB-44B1-8662-DDDA2C2362C9}"/>
            </a:ext>
          </a:extLst>
        </xdr:cNvPr>
        <xdr:cNvSpPr txBox="1"/>
      </xdr:nvSpPr>
      <xdr:spPr>
        <a:xfrm>
          <a:off x="18183302" y="1409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155139</xdr:rowOff>
    </xdr:from>
    <xdr:ext cx="469744" cy="259045"/>
    <xdr:sp macro="" textlink="">
      <xdr:nvSpPr>
        <xdr:cNvPr id="739" name="n_3mainValue【消防施設】&#10;一人当たり面積">
          <a:extLst>
            <a:ext uri="{FF2B5EF4-FFF2-40B4-BE49-F238E27FC236}">
              <a16:creationId xmlns:a16="http://schemas.microsoft.com/office/drawing/2014/main" id="{A6160B76-5679-4AB7-8F44-AA2A464DD24C}"/>
            </a:ext>
          </a:extLst>
        </xdr:cNvPr>
        <xdr:cNvSpPr txBox="1"/>
      </xdr:nvSpPr>
      <xdr:spPr>
        <a:xfrm>
          <a:off x="17383202" y="1409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155139</xdr:rowOff>
    </xdr:from>
    <xdr:ext cx="469744" cy="259045"/>
    <xdr:sp macro="" textlink="">
      <xdr:nvSpPr>
        <xdr:cNvPr id="740" name="n_4mainValue【消防施設】&#10;一人当たり面積">
          <a:extLst>
            <a:ext uri="{FF2B5EF4-FFF2-40B4-BE49-F238E27FC236}">
              <a16:creationId xmlns:a16="http://schemas.microsoft.com/office/drawing/2014/main" id="{D1F0542F-70C2-4F5D-B493-895C0B8B84F3}"/>
            </a:ext>
          </a:extLst>
        </xdr:cNvPr>
        <xdr:cNvSpPr txBox="1"/>
      </xdr:nvSpPr>
      <xdr:spPr>
        <a:xfrm>
          <a:off x="16592627" y="1409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8F446D02-5797-47D4-9384-FEA41CF1C89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C4E2B9F5-5D1F-40D1-9A0D-534C69AE5A0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14D8E524-F062-4113-B426-EEB5F06277A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B6B618D8-3DFE-4E35-ACDF-C098F1AEDAE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6A35A55E-BF4E-4313-B86D-28993E9CE38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60276F73-9972-4DEB-8CBB-506DF3268B1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CF7C9992-CA89-440D-B6D9-0FA36FB9226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E3D008C4-A354-4319-8F82-8ECFECF9886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E040DF3F-945A-4F35-BEB6-24BBFC300F8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1DDA8BE7-22D1-433B-92C2-E3EDC54F7D8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91FA3B36-8F6A-4B0F-B58E-6A3D31A52C4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CAD3262F-BE6C-423A-87B4-1A6D606AE5C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0E87954C-D4D4-4BC1-9472-EA60A87C636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80C1421A-6CA2-4A28-91FA-961DB851A27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8F388B00-4950-41F7-AF0D-CBFC6912E85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E01F43D4-1C10-4028-978D-4C8F6ECC717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5C420142-C138-4529-899C-9B87D80790A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B8D611F3-E215-4B36-AE93-976E7F09DEB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C1C2A567-D721-4911-BC44-F8372BEBCB0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F13A3F25-ED09-4B17-9AF6-EDEE5F09396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F71DB856-58FA-42D6-8CD0-68DC71C0813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18BEAD2F-96F8-429E-BC12-0654E7FA846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3CF12DC6-9778-4171-AE13-AA085730C21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DF78B87C-1AF9-4337-AC38-71A84490D30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6B8C5C67-A7E0-4911-9B66-71C43F329A0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E3D814C1-A6F8-428B-820C-C2C5827088C2}"/>
            </a:ext>
          </a:extLst>
        </xdr:cNvPr>
        <xdr:cNvCxnSpPr/>
      </xdr:nvCxnSpPr>
      <xdr:spPr>
        <a:xfrm flipV="1">
          <a:off x="14696439" y="16390167"/>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9FF51556-2BC2-41AB-9814-8252FDE669A3}"/>
            </a:ext>
          </a:extLst>
        </xdr:cNvPr>
        <xdr:cNvSpPr txBox="1"/>
      </xdr:nvSpPr>
      <xdr:spPr>
        <a:xfrm>
          <a:off x="14735175" y="1786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53D647B9-1065-46DF-9272-821F59481BAF}"/>
            </a:ext>
          </a:extLst>
        </xdr:cNvPr>
        <xdr:cNvCxnSpPr/>
      </xdr:nvCxnSpPr>
      <xdr:spPr>
        <a:xfrm>
          <a:off x="14611350" y="17861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9" name="【庁舎】&#10;有形固定資産減価償却率最大値テキスト">
          <a:extLst>
            <a:ext uri="{FF2B5EF4-FFF2-40B4-BE49-F238E27FC236}">
              <a16:creationId xmlns:a16="http://schemas.microsoft.com/office/drawing/2014/main" id="{40E45CE5-8DFD-4211-827F-5FFC50688D3E}"/>
            </a:ext>
          </a:extLst>
        </xdr:cNvPr>
        <xdr:cNvSpPr txBox="1"/>
      </xdr:nvSpPr>
      <xdr:spPr>
        <a:xfrm>
          <a:off x="14735175" y="161653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0" name="直線コネクタ 769">
          <a:extLst>
            <a:ext uri="{FF2B5EF4-FFF2-40B4-BE49-F238E27FC236}">
              <a16:creationId xmlns:a16="http://schemas.microsoft.com/office/drawing/2014/main" id="{30CB5CDD-C5BC-4B6B-883B-9B14D82242C0}"/>
            </a:ext>
          </a:extLst>
        </xdr:cNvPr>
        <xdr:cNvCxnSpPr/>
      </xdr:nvCxnSpPr>
      <xdr:spPr>
        <a:xfrm>
          <a:off x="14611350" y="16390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1" name="【庁舎】&#10;有形固定資産減価償却率平均値テキスト">
          <a:extLst>
            <a:ext uri="{FF2B5EF4-FFF2-40B4-BE49-F238E27FC236}">
              <a16:creationId xmlns:a16="http://schemas.microsoft.com/office/drawing/2014/main" id="{AE7FEF3E-F3DA-43ED-B027-95E3093C1523}"/>
            </a:ext>
          </a:extLst>
        </xdr:cNvPr>
        <xdr:cNvSpPr txBox="1"/>
      </xdr:nvSpPr>
      <xdr:spPr>
        <a:xfrm>
          <a:off x="14735175" y="16918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2" name="フローチャート: 判断 771">
          <a:extLst>
            <a:ext uri="{FF2B5EF4-FFF2-40B4-BE49-F238E27FC236}">
              <a16:creationId xmlns:a16="http://schemas.microsoft.com/office/drawing/2014/main" id="{0AFD35EE-E498-467B-842C-66355277E774}"/>
            </a:ext>
          </a:extLst>
        </xdr:cNvPr>
        <xdr:cNvSpPr/>
      </xdr:nvSpPr>
      <xdr:spPr>
        <a:xfrm>
          <a:off x="14649450" y="17067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3" name="フローチャート: 判断 772">
          <a:extLst>
            <a:ext uri="{FF2B5EF4-FFF2-40B4-BE49-F238E27FC236}">
              <a16:creationId xmlns:a16="http://schemas.microsoft.com/office/drawing/2014/main" id="{87C5F289-0521-404D-96C6-76DA7ABD8745}"/>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4" name="フローチャート: 判断 773">
          <a:extLst>
            <a:ext uri="{FF2B5EF4-FFF2-40B4-BE49-F238E27FC236}">
              <a16:creationId xmlns:a16="http://schemas.microsoft.com/office/drawing/2014/main" id="{79685794-80C4-48E5-94D7-50B2C14565E3}"/>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5" name="フローチャート: 判断 774">
          <a:extLst>
            <a:ext uri="{FF2B5EF4-FFF2-40B4-BE49-F238E27FC236}">
              <a16:creationId xmlns:a16="http://schemas.microsoft.com/office/drawing/2014/main" id="{C086AB9D-D7BA-47F4-A782-F4EBEC8E2F0F}"/>
            </a:ext>
          </a:extLst>
        </xdr:cNvPr>
        <xdr:cNvSpPr/>
      </xdr:nvSpPr>
      <xdr:spPr>
        <a:xfrm>
          <a:off x="12296775" y="170332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6" name="フローチャート: 判断 775">
          <a:extLst>
            <a:ext uri="{FF2B5EF4-FFF2-40B4-BE49-F238E27FC236}">
              <a16:creationId xmlns:a16="http://schemas.microsoft.com/office/drawing/2014/main" id="{5E720FF5-6EDD-44F8-81C9-E4FABF686521}"/>
            </a:ext>
          </a:extLst>
        </xdr:cNvPr>
        <xdr:cNvSpPr/>
      </xdr:nvSpPr>
      <xdr:spPr>
        <a:xfrm>
          <a:off x="11487150" y="1703968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BD92B78-1FC8-4756-ABBD-08A4DB35750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E84BD73-BD07-4027-BF80-E953B0E765B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FBE22EA-CAC1-4D27-AC3D-3A5C336D917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2D9873C-7860-42F9-A1F9-10ABA7B4134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2D2A4C9-862F-4128-BAB7-46B79D2532F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64588</xdr:rowOff>
    </xdr:from>
    <xdr:to>
      <xdr:col>85</xdr:col>
      <xdr:colOff>177800</xdr:colOff>
      <xdr:row>105</xdr:row>
      <xdr:rowOff>166188</xdr:rowOff>
    </xdr:to>
    <xdr:sp macro="" textlink="">
      <xdr:nvSpPr>
        <xdr:cNvPr id="782" name="楕円 781">
          <a:extLst>
            <a:ext uri="{FF2B5EF4-FFF2-40B4-BE49-F238E27FC236}">
              <a16:creationId xmlns:a16="http://schemas.microsoft.com/office/drawing/2014/main" id="{77F8A245-02B4-4BAD-8D40-C406758E4F12}"/>
            </a:ext>
          </a:extLst>
        </xdr:cNvPr>
        <xdr:cNvSpPr/>
      </xdr:nvSpPr>
      <xdr:spPr>
        <a:xfrm>
          <a:off x="14649450" y="172127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43015</xdr:rowOff>
    </xdr:from>
    <xdr:ext cx="405111" cy="259045"/>
    <xdr:sp macro="" textlink="">
      <xdr:nvSpPr>
        <xdr:cNvPr id="783" name="【庁舎】&#10;有形固定資産減価償却率該当値テキスト">
          <a:extLst>
            <a:ext uri="{FF2B5EF4-FFF2-40B4-BE49-F238E27FC236}">
              <a16:creationId xmlns:a16="http://schemas.microsoft.com/office/drawing/2014/main" id="{CC7EC331-27A5-49BB-8703-CD5C2E471843}"/>
            </a:ext>
          </a:extLst>
        </xdr:cNvPr>
        <xdr:cNvSpPr txBox="1"/>
      </xdr:nvSpPr>
      <xdr:spPr>
        <a:xfrm>
          <a:off x="14735175" y="17191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38463</xdr:rowOff>
    </xdr:from>
    <xdr:to>
      <xdr:col>81</xdr:col>
      <xdr:colOff>101600</xdr:colOff>
      <xdr:row>105</xdr:row>
      <xdr:rowOff>140063</xdr:rowOff>
    </xdr:to>
    <xdr:sp macro="" textlink="">
      <xdr:nvSpPr>
        <xdr:cNvPr id="784" name="楕円 783">
          <a:extLst>
            <a:ext uri="{FF2B5EF4-FFF2-40B4-BE49-F238E27FC236}">
              <a16:creationId xmlns:a16="http://schemas.microsoft.com/office/drawing/2014/main" id="{52266797-4430-4805-BF51-FCA4CA17958C}"/>
            </a:ext>
          </a:extLst>
        </xdr:cNvPr>
        <xdr:cNvSpPr/>
      </xdr:nvSpPr>
      <xdr:spPr>
        <a:xfrm>
          <a:off x="13887450" y="171834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89263</xdr:rowOff>
    </xdr:from>
    <xdr:to>
      <xdr:col>85</xdr:col>
      <xdr:colOff>127000</xdr:colOff>
      <xdr:row>105</xdr:row>
      <xdr:rowOff>115388</xdr:rowOff>
    </xdr:to>
    <xdr:cxnSp macro="">
      <xdr:nvCxnSpPr>
        <xdr:cNvPr id="785" name="直線コネクタ 784">
          <a:extLst>
            <a:ext uri="{FF2B5EF4-FFF2-40B4-BE49-F238E27FC236}">
              <a16:creationId xmlns:a16="http://schemas.microsoft.com/office/drawing/2014/main" id="{7C60EE64-F6CF-47CE-81D7-58538265AC49}"/>
            </a:ext>
          </a:extLst>
        </xdr:cNvPr>
        <xdr:cNvCxnSpPr/>
      </xdr:nvCxnSpPr>
      <xdr:spPr>
        <a:xfrm>
          <a:off x="13935075" y="17231088"/>
          <a:ext cx="762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786" name="楕円 785">
          <a:extLst>
            <a:ext uri="{FF2B5EF4-FFF2-40B4-BE49-F238E27FC236}">
              <a16:creationId xmlns:a16="http://schemas.microsoft.com/office/drawing/2014/main" id="{CE431551-6D13-4A30-AC8D-88F955AB8218}"/>
            </a:ext>
          </a:extLst>
        </xdr:cNvPr>
        <xdr:cNvSpPr/>
      </xdr:nvSpPr>
      <xdr:spPr>
        <a:xfrm>
          <a:off x="13096875" y="17152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61505</xdr:rowOff>
    </xdr:from>
    <xdr:to>
      <xdr:col>81</xdr:col>
      <xdr:colOff>50800</xdr:colOff>
      <xdr:row>105</xdr:row>
      <xdr:rowOff>89263</xdr:rowOff>
    </xdr:to>
    <xdr:cxnSp macro="">
      <xdr:nvCxnSpPr>
        <xdr:cNvPr id="787" name="直線コネクタ 786">
          <a:extLst>
            <a:ext uri="{FF2B5EF4-FFF2-40B4-BE49-F238E27FC236}">
              <a16:creationId xmlns:a16="http://schemas.microsoft.com/office/drawing/2014/main" id="{C950F152-568C-47A7-B784-963BDB7A2F6E}"/>
            </a:ext>
          </a:extLst>
        </xdr:cNvPr>
        <xdr:cNvCxnSpPr/>
      </xdr:nvCxnSpPr>
      <xdr:spPr>
        <a:xfrm>
          <a:off x="13144500" y="17209680"/>
          <a:ext cx="79057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788" name="楕円 787">
          <a:extLst>
            <a:ext uri="{FF2B5EF4-FFF2-40B4-BE49-F238E27FC236}">
              <a16:creationId xmlns:a16="http://schemas.microsoft.com/office/drawing/2014/main" id="{EF14F6F9-24D8-469E-8016-7C084FEFBDBF}"/>
            </a:ext>
          </a:extLst>
        </xdr:cNvPr>
        <xdr:cNvSpPr/>
      </xdr:nvSpPr>
      <xdr:spPr>
        <a:xfrm>
          <a:off x="12296775" y="169418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22316</xdr:rowOff>
    </xdr:from>
    <xdr:to>
      <xdr:col>76</xdr:col>
      <xdr:colOff>114300</xdr:colOff>
      <xdr:row>105</xdr:row>
      <xdr:rowOff>61505</xdr:rowOff>
    </xdr:to>
    <xdr:cxnSp macro="">
      <xdr:nvCxnSpPr>
        <xdr:cNvPr id="789" name="直線コネクタ 788">
          <a:extLst>
            <a:ext uri="{FF2B5EF4-FFF2-40B4-BE49-F238E27FC236}">
              <a16:creationId xmlns:a16="http://schemas.microsoft.com/office/drawing/2014/main" id="{ED0055C3-44EC-4C91-B57B-3108A4B752D0}"/>
            </a:ext>
          </a:extLst>
        </xdr:cNvPr>
        <xdr:cNvCxnSpPr/>
      </xdr:nvCxnSpPr>
      <xdr:spPr>
        <a:xfrm>
          <a:off x="12344400" y="16999041"/>
          <a:ext cx="800100" cy="2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105411</xdr:rowOff>
    </xdr:from>
    <xdr:to>
      <xdr:col>67</xdr:col>
      <xdr:colOff>101600</xdr:colOff>
      <xdr:row>104</xdr:row>
      <xdr:rowOff>35561</xdr:rowOff>
    </xdr:to>
    <xdr:sp macro="" textlink="">
      <xdr:nvSpPr>
        <xdr:cNvPr id="790" name="楕円 789">
          <a:extLst>
            <a:ext uri="{FF2B5EF4-FFF2-40B4-BE49-F238E27FC236}">
              <a16:creationId xmlns:a16="http://schemas.microsoft.com/office/drawing/2014/main" id="{7234B2BB-5658-4B50-9FC5-3120F9031145}"/>
            </a:ext>
          </a:extLst>
        </xdr:cNvPr>
        <xdr:cNvSpPr/>
      </xdr:nvSpPr>
      <xdr:spPr>
        <a:xfrm>
          <a:off x="11487150" y="169043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156211</xdr:rowOff>
    </xdr:from>
    <xdr:to>
      <xdr:col>71</xdr:col>
      <xdr:colOff>177800</xdr:colOff>
      <xdr:row>104</xdr:row>
      <xdr:rowOff>22316</xdr:rowOff>
    </xdr:to>
    <xdr:cxnSp macro="">
      <xdr:nvCxnSpPr>
        <xdr:cNvPr id="791" name="直線コネクタ 790">
          <a:extLst>
            <a:ext uri="{FF2B5EF4-FFF2-40B4-BE49-F238E27FC236}">
              <a16:creationId xmlns:a16="http://schemas.microsoft.com/office/drawing/2014/main" id="{BD66A182-8B07-4C6C-8CD0-D79B4E6406C0}"/>
            </a:ext>
          </a:extLst>
        </xdr:cNvPr>
        <xdr:cNvCxnSpPr/>
      </xdr:nvCxnSpPr>
      <xdr:spPr>
        <a:xfrm>
          <a:off x="11534775" y="16961486"/>
          <a:ext cx="80962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2" name="n_1aveValue【庁舎】&#10;有形固定資産減価償却率">
          <a:extLst>
            <a:ext uri="{FF2B5EF4-FFF2-40B4-BE49-F238E27FC236}">
              <a16:creationId xmlns:a16="http://schemas.microsoft.com/office/drawing/2014/main" id="{11601137-7513-4445-A9EC-E8E53768F5CC}"/>
            </a:ext>
          </a:extLst>
        </xdr:cNvPr>
        <xdr:cNvSpPr txBox="1"/>
      </xdr:nvSpPr>
      <xdr:spPr>
        <a:xfrm>
          <a:off x="13745219" y="1682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3" name="n_2aveValue【庁舎】&#10;有形固定資産減価償却率">
          <a:extLst>
            <a:ext uri="{FF2B5EF4-FFF2-40B4-BE49-F238E27FC236}">
              <a16:creationId xmlns:a16="http://schemas.microsoft.com/office/drawing/2014/main" id="{0432DF4B-9A68-40B8-BE80-B92C48C2FF31}"/>
            </a:ext>
          </a:extLst>
        </xdr:cNvPr>
        <xdr:cNvSpPr txBox="1"/>
      </xdr:nvSpPr>
      <xdr:spPr>
        <a:xfrm>
          <a:off x="12964169" y="1682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4" name="n_3aveValue【庁舎】&#10;有形固定資産減価償却率">
          <a:extLst>
            <a:ext uri="{FF2B5EF4-FFF2-40B4-BE49-F238E27FC236}">
              <a16:creationId xmlns:a16="http://schemas.microsoft.com/office/drawing/2014/main" id="{8201F40B-6C93-472D-A2F3-588F1928C15B}"/>
            </a:ext>
          </a:extLst>
        </xdr:cNvPr>
        <xdr:cNvSpPr txBox="1"/>
      </xdr:nvSpPr>
      <xdr:spPr>
        <a:xfrm>
          <a:off x="12164069"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5" name="n_4aveValue【庁舎】&#10;有形固定資産減価償却率">
          <a:extLst>
            <a:ext uri="{FF2B5EF4-FFF2-40B4-BE49-F238E27FC236}">
              <a16:creationId xmlns:a16="http://schemas.microsoft.com/office/drawing/2014/main" id="{32E1641C-BA7D-4C00-B3ED-329456F499F3}"/>
            </a:ext>
          </a:extLst>
        </xdr:cNvPr>
        <xdr:cNvSpPr txBox="1"/>
      </xdr:nvSpPr>
      <xdr:spPr>
        <a:xfrm>
          <a:off x="11354444" y="17132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131190</xdr:rowOff>
    </xdr:from>
    <xdr:ext cx="405111" cy="259045"/>
    <xdr:sp macro="" textlink="">
      <xdr:nvSpPr>
        <xdr:cNvPr id="796" name="n_1mainValue【庁舎】&#10;有形固定資産減価償却率">
          <a:extLst>
            <a:ext uri="{FF2B5EF4-FFF2-40B4-BE49-F238E27FC236}">
              <a16:creationId xmlns:a16="http://schemas.microsoft.com/office/drawing/2014/main" id="{62ACB5B4-6843-4C28-88EB-0D9C4A4EE4A2}"/>
            </a:ext>
          </a:extLst>
        </xdr:cNvPr>
        <xdr:cNvSpPr txBox="1"/>
      </xdr:nvSpPr>
      <xdr:spPr>
        <a:xfrm>
          <a:off x="13745219" y="1727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797" name="n_2mainValue【庁舎】&#10;有形固定資産減価償却率">
          <a:extLst>
            <a:ext uri="{FF2B5EF4-FFF2-40B4-BE49-F238E27FC236}">
              <a16:creationId xmlns:a16="http://schemas.microsoft.com/office/drawing/2014/main" id="{2AEA34F2-9212-4604-8BFE-12995DE28394}"/>
            </a:ext>
          </a:extLst>
        </xdr:cNvPr>
        <xdr:cNvSpPr txBox="1"/>
      </xdr:nvSpPr>
      <xdr:spPr>
        <a:xfrm>
          <a:off x="12964169" y="1725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89643</xdr:rowOff>
    </xdr:from>
    <xdr:ext cx="405111" cy="259045"/>
    <xdr:sp macro="" textlink="">
      <xdr:nvSpPr>
        <xdr:cNvPr id="798" name="n_3mainValue【庁舎】&#10;有形固定資産減価償却率">
          <a:extLst>
            <a:ext uri="{FF2B5EF4-FFF2-40B4-BE49-F238E27FC236}">
              <a16:creationId xmlns:a16="http://schemas.microsoft.com/office/drawing/2014/main" id="{0DF16053-2092-49C2-85A3-6A2DF7B9BD69}"/>
            </a:ext>
          </a:extLst>
        </xdr:cNvPr>
        <xdr:cNvSpPr txBox="1"/>
      </xdr:nvSpPr>
      <xdr:spPr>
        <a:xfrm>
          <a:off x="12164069" y="1671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52088</xdr:rowOff>
    </xdr:from>
    <xdr:ext cx="405111" cy="259045"/>
    <xdr:sp macro="" textlink="">
      <xdr:nvSpPr>
        <xdr:cNvPr id="799" name="n_4mainValue【庁舎】&#10;有形固定資産減価償却率">
          <a:extLst>
            <a:ext uri="{FF2B5EF4-FFF2-40B4-BE49-F238E27FC236}">
              <a16:creationId xmlns:a16="http://schemas.microsoft.com/office/drawing/2014/main" id="{879A98A1-AC52-4A5D-8ABA-41886D620A28}"/>
            </a:ext>
          </a:extLst>
        </xdr:cNvPr>
        <xdr:cNvSpPr txBox="1"/>
      </xdr:nvSpPr>
      <xdr:spPr>
        <a:xfrm>
          <a:off x="11354444" y="1667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B10A8DAC-068A-48A2-B4C5-3626462BD3D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3D477754-FFEF-4A30-82BC-836561CA056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7EFB1B62-3576-41A1-9896-010BB405F55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B84CE070-9DA9-498F-B9E3-05100414A5E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2A4E7CAC-BBE2-4E96-ADA1-97EB716F799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9C85ECBF-A8B5-4693-A6BF-6C65CD8CCA4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8302DBFA-FC26-49DD-ABF0-491A70118BA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8097FF5E-1744-43A3-8B1B-B66A2C837D9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26A424C7-6ABA-40C8-9AB3-B90D6FB19D9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F58CDAEA-7DBB-4BD5-AE9A-D2C518A6494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535ECC97-45C7-4813-AC85-F48BB5AE73FE}"/>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05F3B9F0-8445-472C-A59B-E236BA5D1BCC}"/>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0F3938EA-B86A-4E1E-8A69-AA61F5506CD2}"/>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279B67D8-189A-4B3E-96AF-E089ABC250FE}"/>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C4CA2320-6575-4807-8E46-22C2197695F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C3298E03-BDC3-4035-9AC4-3E0EEF179214}"/>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2A6D1FF4-8449-49F9-BC59-E9AB5CE18BA1}"/>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D929552F-E6C7-4290-B2E0-88F06DB94723}"/>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1168A2C6-44C5-445C-B9D9-E7824CB02AE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237B0B54-D0B1-4A41-AE60-C9785F9F07D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28F9B1D2-0083-4731-83DB-B3837553919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95598219-71A4-4FFF-A034-F27EDD0D7C9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22E1229D-AE3C-4EF7-9B15-0226FBCD2A5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3" name="直線コネクタ 822">
          <a:extLst>
            <a:ext uri="{FF2B5EF4-FFF2-40B4-BE49-F238E27FC236}">
              <a16:creationId xmlns:a16="http://schemas.microsoft.com/office/drawing/2014/main" id="{E106B2ED-BF40-4165-B9F5-168DA0624497}"/>
            </a:ext>
          </a:extLst>
        </xdr:cNvPr>
        <xdr:cNvCxnSpPr/>
      </xdr:nvCxnSpPr>
      <xdr:spPr>
        <a:xfrm flipV="1">
          <a:off x="19954239" y="16450311"/>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4" name="【庁舎】&#10;一人当たり面積最小値テキスト">
          <a:extLst>
            <a:ext uri="{FF2B5EF4-FFF2-40B4-BE49-F238E27FC236}">
              <a16:creationId xmlns:a16="http://schemas.microsoft.com/office/drawing/2014/main" id="{9CFC7A04-E7E1-4763-B7BD-AE21CFB506A3}"/>
            </a:ext>
          </a:extLst>
        </xdr:cNvPr>
        <xdr:cNvSpPr txBox="1"/>
      </xdr:nvSpPr>
      <xdr:spPr>
        <a:xfrm>
          <a:off x="19992975" y="1776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5" name="直線コネクタ 824">
          <a:extLst>
            <a:ext uri="{FF2B5EF4-FFF2-40B4-BE49-F238E27FC236}">
              <a16:creationId xmlns:a16="http://schemas.microsoft.com/office/drawing/2014/main" id="{C46BB81F-82FE-4B6B-A51B-AF14678A5356}"/>
            </a:ext>
          </a:extLst>
        </xdr:cNvPr>
        <xdr:cNvCxnSpPr/>
      </xdr:nvCxnSpPr>
      <xdr:spPr>
        <a:xfrm>
          <a:off x="19878675" y="17762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6" name="【庁舎】&#10;一人当たり面積最大値テキスト">
          <a:extLst>
            <a:ext uri="{FF2B5EF4-FFF2-40B4-BE49-F238E27FC236}">
              <a16:creationId xmlns:a16="http://schemas.microsoft.com/office/drawing/2014/main" id="{75AE8CB2-8723-4F6D-90D9-3C31335AD8FC}"/>
            </a:ext>
          </a:extLst>
        </xdr:cNvPr>
        <xdr:cNvSpPr txBox="1"/>
      </xdr:nvSpPr>
      <xdr:spPr>
        <a:xfrm>
          <a:off x="19992975" y="1622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7" name="直線コネクタ 826">
          <a:extLst>
            <a:ext uri="{FF2B5EF4-FFF2-40B4-BE49-F238E27FC236}">
              <a16:creationId xmlns:a16="http://schemas.microsoft.com/office/drawing/2014/main" id="{8AB58F22-4E19-49B7-A70A-21A6E5B07989}"/>
            </a:ext>
          </a:extLst>
        </xdr:cNvPr>
        <xdr:cNvCxnSpPr/>
      </xdr:nvCxnSpPr>
      <xdr:spPr>
        <a:xfrm>
          <a:off x="19878675" y="1645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28" name="【庁舎】&#10;一人当たり面積平均値テキスト">
          <a:extLst>
            <a:ext uri="{FF2B5EF4-FFF2-40B4-BE49-F238E27FC236}">
              <a16:creationId xmlns:a16="http://schemas.microsoft.com/office/drawing/2014/main" id="{71712D46-222E-469E-91E9-3F4FB291726B}"/>
            </a:ext>
          </a:extLst>
        </xdr:cNvPr>
        <xdr:cNvSpPr txBox="1"/>
      </xdr:nvSpPr>
      <xdr:spPr>
        <a:xfrm>
          <a:off x="19992975" y="17042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9" name="フローチャート: 判断 828">
          <a:extLst>
            <a:ext uri="{FF2B5EF4-FFF2-40B4-BE49-F238E27FC236}">
              <a16:creationId xmlns:a16="http://schemas.microsoft.com/office/drawing/2014/main" id="{F1F88EBA-AD98-4D40-99E9-5834F913C975}"/>
            </a:ext>
          </a:extLst>
        </xdr:cNvPr>
        <xdr:cNvSpPr/>
      </xdr:nvSpPr>
      <xdr:spPr>
        <a:xfrm>
          <a:off x="19897725" y="1719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0" name="フローチャート: 判断 829">
          <a:extLst>
            <a:ext uri="{FF2B5EF4-FFF2-40B4-BE49-F238E27FC236}">
              <a16:creationId xmlns:a16="http://schemas.microsoft.com/office/drawing/2014/main" id="{086BC6FF-5F79-4917-B42E-9734E956FA7D}"/>
            </a:ext>
          </a:extLst>
        </xdr:cNvPr>
        <xdr:cNvSpPr/>
      </xdr:nvSpPr>
      <xdr:spPr>
        <a:xfrm>
          <a:off x="19154775" y="17191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1" name="フローチャート: 判断 830">
          <a:extLst>
            <a:ext uri="{FF2B5EF4-FFF2-40B4-BE49-F238E27FC236}">
              <a16:creationId xmlns:a16="http://schemas.microsoft.com/office/drawing/2014/main" id="{0065586C-0D90-47E1-B8D5-122203C01CE7}"/>
            </a:ext>
          </a:extLst>
        </xdr:cNvPr>
        <xdr:cNvSpPr/>
      </xdr:nvSpPr>
      <xdr:spPr>
        <a:xfrm>
          <a:off x="18345150" y="17194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2" name="フローチャート: 判断 831">
          <a:extLst>
            <a:ext uri="{FF2B5EF4-FFF2-40B4-BE49-F238E27FC236}">
              <a16:creationId xmlns:a16="http://schemas.microsoft.com/office/drawing/2014/main" id="{CB45F598-74EF-45CB-8104-E2D8DE09C673}"/>
            </a:ext>
          </a:extLst>
        </xdr:cNvPr>
        <xdr:cNvSpPr/>
      </xdr:nvSpPr>
      <xdr:spPr>
        <a:xfrm>
          <a:off x="17554575" y="1719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3" name="フローチャート: 判断 832">
          <a:extLst>
            <a:ext uri="{FF2B5EF4-FFF2-40B4-BE49-F238E27FC236}">
              <a16:creationId xmlns:a16="http://schemas.microsoft.com/office/drawing/2014/main" id="{6AE2D948-1C68-458E-BA15-C9EFA39F6987}"/>
            </a:ext>
          </a:extLst>
        </xdr:cNvPr>
        <xdr:cNvSpPr/>
      </xdr:nvSpPr>
      <xdr:spPr>
        <a:xfrm>
          <a:off x="167544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9CB5474-6CB8-49CA-9055-C8CF350B19B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B23AA9E-AEE0-4A65-A1BC-0DF1679E63B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03405E6-B5AD-4EAB-8627-634E25E7284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79C8E42-EC11-46D6-B439-ADAA7C52BCD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7F7FD3A-9A44-4EEC-BF2E-994C1E852C8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55880</xdr:rowOff>
    </xdr:from>
    <xdr:to>
      <xdr:col>116</xdr:col>
      <xdr:colOff>114300</xdr:colOff>
      <xdr:row>108</xdr:row>
      <xdr:rowOff>157480</xdr:rowOff>
    </xdr:to>
    <xdr:sp macro="" textlink="">
      <xdr:nvSpPr>
        <xdr:cNvPr id="839" name="楕円 838">
          <a:extLst>
            <a:ext uri="{FF2B5EF4-FFF2-40B4-BE49-F238E27FC236}">
              <a16:creationId xmlns:a16="http://schemas.microsoft.com/office/drawing/2014/main" id="{3CAFC4CB-8185-4CE7-B26C-EB02E2AFB3CA}"/>
            </a:ext>
          </a:extLst>
        </xdr:cNvPr>
        <xdr:cNvSpPr/>
      </xdr:nvSpPr>
      <xdr:spPr>
        <a:xfrm>
          <a:off x="19897725" y="17715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142257</xdr:rowOff>
    </xdr:from>
    <xdr:ext cx="469744" cy="259045"/>
    <xdr:sp macro="" textlink="">
      <xdr:nvSpPr>
        <xdr:cNvPr id="840" name="【庁舎】&#10;一人当たり面積該当値テキスト">
          <a:extLst>
            <a:ext uri="{FF2B5EF4-FFF2-40B4-BE49-F238E27FC236}">
              <a16:creationId xmlns:a16="http://schemas.microsoft.com/office/drawing/2014/main" id="{E2B1B35E-B2F3-4223-AA09-25BCB1DB3205}"/>
            </a:ext>
          </a:extLst>
        </xdr:cNvPr>
        <xdr:cNvSpPr txBox="1"/>
      </xdr:nvSpPr>
      <xdr:spPr>
        <a:xfrm>
          <a:off x="19992975"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55880</xdr:rowOff>
    </xdr:from>
    <xdr:to>
      <xdr:col>112</xdr:col>
      <xdr:colOff>38100</xdr:colOff>
      <xdr:row>108</xdr:row>
      <xdr:rowOff>157480</xdr:rowOff>
    </xdr:to>
    <xdr:sp macro="" textlink="">
      <xdr:nvSpPr>
        <xdr:cNvPr id="841" name="楕円 840">
          <a:extLst>
            <a:ext uri="{FF2B5EF4-FFF2-40B4-BE49-F238E27FC236}">
              <a16:creationId xmlns:a16="http://schemas.microsoft.com/office/drawing/2014/main" id="{21F49798-0E36-46CA-B660-45FCB8B64706}"/>
            </a:ext>
          </a:extLst>
        </xdr:cNvPr>
        <xdr:cNvSpPr/>
      </xdr:nvSpPr>
      <xdr:spPr>
        <a:xfrm>
          <a:off x="19154775" y="177152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106680</xdr:rowOff>
    </xdr:from>
    <xdr:to>
      <xdr:col>116</xdr:col>
      <xdr:colOff>63500</xdr:colOff>
      <xdr:row>108</xdr:row>
      <xdr:rowOff>106680</xdr:rowOff>
    </xdr:to>
    <xdr:cxnSp macro="">
      <xdr:nvCxnSpPr>
        <xdr:cNvPr id="842" name="直線コネクタ 841">
          <a:extLst>
            <a:ext uri="{FF2B5EF4-FFF2-40B4-BE49-F238E27FC236}">
              <a16:creationId xmlns:a16="http://schemas.microsoft.com/office/drawing/2014/main" id="{7ED72C17-F53D-48FB-9B84-BC7D42F73C34}"/>
            </a:ext>
          </a:extLst>
        </xdr:cNvPr>
        <xdr:cNvCxnSpPr/>
      </xdr:nvCxnSpPr>
      <xdr:spPr>
        <a:xfrm>
          <a:off x="19202400" y="177628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55880</xdr:rowOff>
    </xdr:from>
    <xdr:to>
      <xdr:col>107</xdr:col>
      <xdr:colOff>101600</xdr:colOff>
      <xdr:row>108</xdr:row>
      <xdr:rowOff>157480</xdr:rowOff>
    </xdr:to>
    <xdr:sp macro="" textlink="">
      <xdr:nvSpPr>
        <xdr:cNvPr id="843" name="楕円 842">
          <a:extLst>
            <a:ext uri="{FF2B5EF4-FFF2-40B4-BE49-F238E27FC236}">
              <a16:creationId xmlns:a16="http://schemas.microsoft.com/office/drawing/2014/main" id="{5D3CEECD-BAA2-4D71-AD6A-44BEE9628114}"/>
            </a:ext>
          </a:extLst>
        </xdr:cNvPr>
        <xdr:cNvSpPr/>
      </xdr:nvSpPr>
      <xdr:spPr>
        <a:xfrm>
          <a:off x="18345150" y="17715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106680</xdr:rowOff>
    </xdr:from>
    <xdr:to>
      <xdr:col>111</xdr:col>
      <xdr:colOff>177800</xdr:colOff>
      <xdr:row>108</xdr:row>
      <xdr:rowOff>106680</xdr:rowOff>
    </xdr:to>
    <xdr:cxnSp macro="">
      <xdr:nvCxnSpPr>
        <xdr:cNvPr id="844" name="直線コネクタ 843">
          <a:extLst>
            <a:ext uri="{FF2B5EF4-FFF2-40B4-BE49-F238E27FC236}">
              <a16:creationId xmlns:a16="http://schemas.microsoft.com/office/drawing/2014/main" id="{1165DDE7-7D00-4BF1-B56A-C8A2CC1B69E3}"/>
            </a:ext>
          </a:extLst>
        </xdr:cNvPr>
        <xdr:cNvCxnSpPr/>
      </xdr:nvCxnSpPr>
      <xdr:spPr>
        <a:xfrm>
          <a:off x="18392775" y="177628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55880</xdr:rowOff>
    </xdr:from>
    <xdr:to>
      <xdr:col>102</xdr:col>
      <xdr:colOff>165100</xdr:colOff>
      <xdr:row>108</xdr:row>
      <xdr:rowOff>157480</xdr:rowOff>
    </xdr:to>
    <xdr:sp macro="" textlink="">
      <xdr:nvSpPr>
        <xdr:cNvPr id="845" name="楕円 844">
          <a:extLst>
            <a:ext uri="{FF2B5EF4-FFF2-40B4-BE49-F238E27FC236}">
              <a16:creationId xmlns:a16="http://schemas.microsoft.com/office/drawing/2014/main" id="{889A6FCF-4059-4C7D-BDCB-CEB041CDF65D}"/>
            </a:ext>
          </a:extLst>
        </xdr:cNvPr>
        <xdr:cNvSpPr/>
      </xdr:nvSpPr>
      <xdr:spPr>
        <a:xfrm>
          <a:off x="17554575" y="177152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106680</xdr:rowOff>
    </xdr:from>
    <xdr:to>
      <xdr:col>107</xdr:col>
      <xdr:colOff>50800</xdr:colOff>
      <xdr:row>108</xdr:row>
      <xdr:rowOff>106680</xdr:rowOff>
    </xdr:to>
    <xdr:cxnSp macro="">
      <xdr:nvCxnSpPr>
        <xdr:cNvPr id="846" name="直線コネクタ 845">
          <a:extLst>
            <a:ext uri="{FF2B5EF4-FFF2-40B4-BE49-F238E27FC236}">
              <a16:creationId xmlns:a16="http://schemas.microsoft.com/office/drawing/2014/main" id="{01A565A4-FEFF-4DC0-A970-E6B451700148}"/>
            </a:ext>
          </a:extLst>
        </xdr:cNvPr>
        <xdr:cNvCxnSpPr/>
      </xdr:nvCxnSpPr>
      <xdr:spPr>
        <a:xfrm>
          <a:off x="17602200" y="177628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55880</xdr:rowOff>
    </xdr:from>
    <xdr:to>
      <xdr:col>98</xdr:col>
      <xdr:colOff>38100</xdr:colOff>
      <xdr:row>108</xdr:row>
      <xdr:rowOff>157480</xdr:rowOff>
    </xdr:to>
    <xdr:sp macro="" textlink="">
      <xdr:nvSpPr>
        <xdr:cNvPr id="847" name="楕円 846">
          <a:extLst>
            <a:ext uri="{FF2B5EF4-FFF2-40B4-BE49-F238E27FC236}">
              <a16:creationId xmlns:a16="http://schemas.microsoft.com/office/drawing/2014/main" id="{BF727E9B-1A1F-4A0A-8B35-74A56275657A}"/>
            </a:ext>
          </a:extLst>
        </xdr:cNvPr>
        <xdr:cNvSpPr/>
      </xdr:nvSpPr>
      <xdr:spPr>
        <a:xfrm>
          <a:off x="16754475" y="177152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106680</xdr:rowOff>
    </xdr:from>
    <xdr:to>
      <xdr:col>102</xdr:col>
      <xdr:colOff>114300</xdr:colOff>
      <xdr:row>108</xdr:row>
      <xdr:rowOff>106680</xdr:rowOff>
    </xdr:to>
    <xdr:cxnSp macro="">
      <xdr:nvCxnSpPr>
        <xdr:cNvPr id="848" name="直線コネクタ 847">
          <a:extLst>
            <a:ext uri="{FF2B5EF4-FFF2-40B4-BE49-F238E27FC236}">
              <a16:creationId xmlns:a16="http://schemas.microsoft.com/office/drawing/2014/main" id="{6850740D-3037-45AC-9052-517C66A88DCE}"/>
            </a:ext>
          </a:extLst>
        </xdr:cNvPr>
        <xdr:cNvCxnSpPr/>
      </xdr:nvCxnSpPr>
      <xdr:spPr>
        <a:xfrm>
          <a:off x="16802100" y="177628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49" name="n_1aveValue【庁舎】&#10;一人当たり面積">
          <a:extLst>
            <a:ext uri="{FF2B5EF4-FFF2-40B4-BE49-F238E27FC236}">
              <a16:creationId xmlns:a16="http://schemas.microsoft.com/office/drawing/2014/main" id="{02C1E29F-04FC-4B7B-AD63-B7BDC3DE9B7E}"/>
            </a:ext>
          </a:extLst>
        </xdr:cNvPr>
        <xdr:cNvSpPr txBox="1"/>
      </xdr:nvSpPr>
      <xdr:spPr>
        <a:xfrm>
          <a:off x="18983402" y="1697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50" name="n_2aveValue【庁舎】&#10;一人当たり面積">
          <a:extLst>
            <a:ext uri="{FF2B5EF4-FFF2-40B4-BE49-F238E27FC236}">
              <a16:creationId xmlns:a16="http://schemas.microsoft.com/office/drawing/2014/main" id="{8F78F289-6EE1-42E1-9271-3BF0934E34CE}"/>
            </a:ext>
          </a:extLst>
        </xdr:cNvPr>
        <xdr:cNvSpPr txBox="1"/>
      </xdr:nvSpPr>
      <xdr:spPr>
        <a:xfrm>
          <a:off x="18183302" y="1696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1" name="n_3aveValue【庁舎】&#10;一人当たり面積">
          <a:extLst>
            <a:ext uri="{FF2B5EF4-FFF2-40B4-BE49-F238E27FC236}">
              <a16:creationId xmlns:a16="http://schemas.microsoft.com/office/drawing/2014/main" id="{34E2A23A-1D62-43F3-AA3B-F548DAB0AAD7}"/>
            </a:ext>
          </a:extLst>
        </xdr:cNvPr>
        <xdr:cNvSpPr txBox="1"/>
      </xdr:nvSpPr>
      <xdr:spPr>
        <a:xfrm>
          <a:off x="17383202"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2" name="n_4aveValue【庁舎】&#10;一人当たり面積">
          <a:extLst>
            <a:ext uri="{FF2B5EF4-FFF2-40B4-BE49-F238E27FC236}">
              <a16:creationId xmlns:a16="http://schemas.microsoft.com/office/drawing/2014/main" id="{AD6D83BC-33F6-426A-B4DF-474FC47A4454}"/>
            </a:ext>
          </a:extLst>
        </xdr:cNvPr>
        <xdr:cNvSpPr txBox="1"/>
      </xdr:nvSpPr>
      <xdr:spPr>
        <a:xfrm>
          <a:off x="16592627"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148607</xdr:rowOff>
    </xdr:from>
    <xdr:ext cx="469744" cy="259045"/>
    <xdr:sp macro="" textlink="">
      <xdr:nvSpPr>
        <xdr:cNvPr id="853" name="n_1mainValue【庁舎】&#10;一人当たり面積">
          <a:extLst>
            <a:ext uri="{FF2B5EF4-FFF2-40B4-BE49-F238E27FC236}">
              <a16:creationId xmlns:a16="http://schemas.microsoft.com/office/drawing/2014/main" id="{C43D6A60-CB83-4F96-8999-37144EC9095E}"/>
            </a:ext>
          </a:extLst>
        </xdr:cNvPr>
        <xdr:cNvSpPr txBox="1"/>
      </xdr:nvSpPr>
      <xdr:spPr>
        <a:xfrm>
          <a:off x="18983402"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148607</xdr:rowOff>
    </xdr:from>
    <xdr:ext cx="469744" cy="259045"/>
    <xdr:sp macro="" textlink="">
      <xdr:nvSpPr>
        <xdr:cNvPr id="854" name="n_2mainValue【庁舎】&#10;一人当たり面積">
          <a:extLst>
            <a:ext uri="{FF2B5EF4-FFF2-40B4-BE49-F238E27FC236}">
              <a16:creationId xmlns:a16="http://schemas.microsoft.com/office/drawing/2014/main" id="{F540014A-2829-40E4-BF5C-4AB889D5509E}"/>
            </a:ext>
          </a:extLst>
        </xdr:cNvPr>
        <xdr:cNvSpPr txBox="1"/>
      </xdr:nvSpPr>
      <xdr:spPr>
        <a:xfrm>
          <a:off x="18183302"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148607</xdr:rowOff>
    </xdr:from>
    <xdr:ext cx="469744" cy="259045"/>
    <xdr:sp macro="" textlink="">
      <xdr:nvSpPr>
        <xdr:cNvPr id="855" name="n_3mainValue【庁舎】&#10;一人当たり面積">
          <a:extLst>
            <a:ext uri="{FF2B5EF4-FFF2-40B4-BE49-F238E27FC236}">
              <a16:creationId xmlns:a16="http://schemas.microsoft.com/office/drawing/2014/main" id="{90A13BDE-B544-418A-A22C-A45F0B07979F}"/>
            </a:ext>
          </a:extLst>
        </xdr:cNvPr>
        <xdr:cNvSpPr txBox="1"/>
      </xdr:nvSpPr>
      <xdr:spPr>
        <a:xfrm>
          <a:off x="17383202"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148607</xdr:rowOff>
    </xdr:from>
    <xdr:ext cx="469744" cy="259045"/>
    <xdr:sp macro="" textlink="">
      <xdr:nvSpPr>
        <xdr:cNvPr id="856" name="n_4mainValue【庁舎】&#10;一人当たり面積">
          <a:extLst>
            <a:ext uri="{FF2B5EF4-FFF2-40B4-BE49-F238E27FC236}">
              <a16:creationId xmlns:a16="http://schemas.microsoft.com/office/drawing/2014/main" id="{8A581A22-58FD-40F7-8FF8-78DE75B4CB3A}"/>
            </a:ext>
          </a:extLst>
        </xdr:cNvPr>
        <xdr:cNvSpPr txBox="1"/>
      </xdr:nvSpPr>
      <xdr:spPr>
        <a:xfrm>
          <a:off x="16592627"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62820857-7ED4-4B48-82F4-CAB7D86614E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5748EB22-8C46-4829-BB80-EB6350E0A97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B4ACD80A-8F73-494A-B77E-B105AD6959A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類似団体と比較して、図書館、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等の多くの施設にて有形固定資産減価償却率が高くなっている。体育館・プールについては複合施設の建設及び旧体育センターの解体により改善が見られた。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全体としては、公共施設総合管理計画に基づき、着実に老朽化対策を行っていくとともに、機能移転に取組むことにより有形固定資産減価償却率は改善されると考えられる。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21082912</v>
      </c>
      <c r="BO4" s="406"/>
      <c r="BP4" s="406"/>
      <c r="BQ4" s="406"/>
      <c r="BR4" s="406"/>
      <c r="BS4" s="406"/>
      <c r="BT4" s="406"/>
      <c r="BU4" s="407"/>
      <c r="BV4" s="405">
        <v>19093502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7.2</v>
      </c>
      <c r="CU4" s="412"/>
      <c r="CV4" s="412"/>
      <c r="CW4" s="412"/>
      <c r="CX4" s="412"/>
      <c r="CY4" s="412"/>
      <c r="CZ4" s="412"/>
      <c r="DA4" s="413"/>
      <c r="DB4" s="411">
        <v>3.5</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20254020</v>
      </c>
      <c r="BO5" s="443"/>
      <c r="BP5" s="443"/>
      <c r="BQ5" s="443"/>
      <c r="BR5" s="443"/>
      <c r="BS5" s="443"/>
      <c r="BT5" s="443"/>
      <c r="BU5" s="444"/>
      <c r="BV5" s="442">
        <v>18643733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91.3</v>
      </c>
      <c r="CU5" s="440"/>
      <c r="CV5" s="440"/>
      <c r="CW5" s="440"/>
      <c r="CX5" s="440"/>
      <c r="CY5" s="440"/>
      <c r="CZ5" s="440"/>
      <c r="DA5" s="441"/>
      <c r="DB5" s="439">
        <v>97.6</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98</v>
      </c>
      <c r="AV6" s="475"/>
      <c r="AW6" s="475"/>
      <c r="AX6" s="475"/>
      <c r="AY6" s="476" t="s">
        <v>99</v>
      </c>
      <c r="AZ6" s="477"/>
      <c r="BA6" s="477"/>
      <c r="BB6" s="477"/>
      <c r="BC6" s="477"/>
      <c r="BD6" s="477"/>
      <c r="BE6" s="477"/>
      <c r="BF6" s="477"/>
      <c r="BG6" s="477"/>
      <c r="BH6" s="477"/>
      <c r="BI6" s="477"/>
      <c r="BJ6" s="477"/>
      <c r="BK6" s="477"/>
      <c r="BL6" s="477"/>
      <c r="BM6" s="478"/>
      <c r="BN6" s="442">
        <v>828892</v>
      </c>
      <c r="BO6" s="443"/>
      <c r="BP6" s="443"/>
      <c r="BQ6" s="443"/>
      <c r="BR6" s="443"/>
      <c r="BS6" s="443"/>
      <c r="BT6" s="443"/>
      <c r="BU6" s="444"/>
      <c r="BV6" s="442">
        <v>449769</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91.3</v>
      </c>
      <c r="CU6" s="480"/>
      <c r="CV6" s="480"/>
      <c r="CW6" s="480"/>
      <c r="CX6" s="480"/>
      <c r="CY6" s="480"/>
      <c r="CZ6" s="480"/>
      <c r="DA6" s="481"/>
      <c r="DB6" s="479">
        <v>97.6</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90</v>
      </c>
      <c r="AV7" s="475"/>
      <c r="AW7" s="475"/>
      <c r="AX7" s="475"/>
      <c r="AY7" s="476" t="s">
        <v>102</v>
      </c>
      <c r="AZ7" s="477"/>
      <c r="BA7" s="477"/>
      <c r="BB7" s="477"/>
      <c r="BC7" s="477"/>
      <c r="BD7" s="477"/>
      <c r="BE7" s="477"/>
      <c r="BF7" s="477"/>
      <c r="BG7" s="477"/>
      <c r="BH7" s="477"/>
      <c r="BI7" s="477"/>
      <c r="BJ7" s="477"/>
      <c r="BK7" s="477"/>
      <c r="BL7" s="477"/>
      <c r="BM7" s="478"/>
      <c r="BN7" s="442">
        <v>80017</v>
      </c>
      <c r="BO7" s="443"/>
      <c r="BP7" s="443"/>
      <c r="BQ7" s="443"/>
      <c r="BR7" s="443"/>
      <c r="BS7" s="443"/>
      <c r="BT7" s="443"/>
      <c r="BU7" s="444"/>
      <c r="BV7" s="442">
        <v>94345</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10330030</v>
      </c>
      <c r="CU7" s="443"/>
      <c r="CV7" s="443"/>
      <c r="CW7" s="443"/>
      <c r="CX7" s="443"/>
      <c r="CY7" s="443"/>
      <c r="CZ7" s="443"/>
      <c r="DA7" s="444"/>
      <c r="DB7" s="442">
        <v>10242874</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748875</v>
      </c>
      <c r="BO8" s="443"/>
      <c r="BP8" s="443"/>
      <c r="BQ8" s="443"/>
      <c r="BR8" s="443"/>
      <c r="BS8" s="443"/>
      <c r="BT8" s="443"/>
      <c r="BU8" s="444"/>
      <c r="BV8" s="442">
        <v>355424</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1.02</v>
      </c>
      <c r="CU8" s="483"/>
      <c r="CV8" s="483"/>
      <c r="CW8" s="483"/>
      <c r="CX8" s="483"/>
      <c r="CY8" s="483"/>
      <c r="CZ8" s="483"/>
      <c r="DA8" s="484"/>
      <c r="DB8" s="482">
        <v>1.01</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46106</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98</v>
      </c>
      <c r="AV9" s="475"/>
      <c r="AW9" s="475"/>
      <c r="AX9" s="475"/>
      <c r="AY9" s="476" t="s">
        <v>111</v>
      </c>
      <c r="AZ9" s="477"/>
      <c r="BA9" s="477"/>
      <c r="BB9" s="477"/>
      <c r="BC9" s="477"/>
      <c r="BD9" s="477"/>
      <c r="BE9" s="477"/>
      <c r="BF9" s="477"/>
      <c r="BG9" s="477"/>
      <c r="BH9" s="477"/>
      <c r="BI9" s="477"/>
      <c r="BJ9" s="477"/>
      <c r="BK9" s="477"/>
      <c r="BL9" s="477"/>
      <c r="BM9" s="478"/>
      <c r="BN9" s="442">
        <v>393451</v>
      </c>
      <c r="BO9" s="443"/>
      <c r="BP9" s="443"/>
      <c r="BQ9" s="443"/>
      <c r="BR9" s="443"/>
      <c r="BS9" s="443"/>
      <c r="BT9" s="443"/>
      <c r="BU9" s="444"/>
      <c r="BV9" s="442">
        <v>-358139</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7</v>
      </c>
      <c r="CU9" s="440"/>
      <c r="CV9" s="440"/>
      <c r="CW9" s="440"/>
      <c r="CX9" s="440"/>
      <c r="CY9" s="440"/>
      <c r="CZ9" s="440"/>
      <c r="DA9" s="441"/>
      <c r="DB9" s="439">
        <v>7.5</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46236</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258006</v>
      </c>
      <c r="BO10" s="443"/>
      <c r="BP10" s="443"/>
      <c r="BQ10" s="443"/>
      <c r="BR10" s="443"/>
      <c r="BS10" s="443"/>
      <c r="BT10" s="443"/>
      <c r="BU10" s="444"/>
      <c r="BV10" s="442">
        <v>1747</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49041</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201748</v>
      </c>
      <c r="BO12" s="443"/>
      <c r="BP12" s="443"/>
      <c r="BQ12" s="443"/>
      <c r="BR12" s="443"/>
      <c r="BS12" s="443"/>
      <c r="BT12" s="443"/>
      <c r="BU12" s="444"/>
      <c r="BV12" s="442">
        <v>191563</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44421</v>
      </c>
      <c r="S13" s="527"/>
      <c r="T13" s="527"/>
      <c r="U13" s="527"/>
      <c r="V13" s="528"/>
      <c r="W13" s="458" t="s">
        <v>131</v>
      </c>
      <c r="X13" s="459"/>
      <c r="Y13" s="459"/>
      <c r="Z13" s="459"/>
      <c r="AA13" s="459"/>
      <c r="AB13" s="449"/>
      <c r="AC13" s="493">
        <v>205</v>
      </c>
      <c r="AD13" s="494"/>
      <c r="AE13" s="494"/>
      <c r="AF13" s="494"/>
      <c r="AG13" s="536"/>
      <c r="AH13" s="493">
        <v>239</v>
      </c>
      <c r="AI13" s="494"/>
      <c r="AJ13" s="494"/>
      <c r="AK13" s="494"/>
      <c r="AL13" s="495"/>
      <c r="AM13" s="471" t="s">
        <v>132</v>
      </c>
      <c r="AN13" s="472"/>
      <c r="AO13" s="472"/>
      <c r="AP13" s="472"/>
      <c r="AQ13" s="472"/>
      <c r="AR13" s="472"/>
      <c r="AS13" s="472"/>
      <c r="AT13" s="473"/>
      <c r="AU13" s="474" t="s">
        <v>98</v>
      </c>
      <c r="AV13" s="475"/>
      <c r="AW13" s="475"/>
      <c r="AX13" s="475"/>
      <c r="AY13" s="476" t="s">
        <v>133</v>
      </c>
      <c r="AZ13" s="477"/>
      <c r="BA13" s="477"/>
      <c r="BB13" s="477"/>
      <c r="BC13" s="477"/>
      <c r="BD13" s="477"/>
      <c r="BE13" s="477"/>
      <c r="BF13" s="477"/>
      <c r="BG13" s="477"/>
      <c r="BH13" s="477"/>
      <c r="BI13" s="477"/>
      <c r="BJ13" s="477"/>
      <c r="BK13" s="477"/>
      <c r="BL13" s="477"/>
      <c r="BM13" s="478"/>
      <c r="BN13" s="442">
        <v>449709</v>
      </c>
      <c r="BO13" s="443"/>
      <c r="BP13" s="443"/>
      <c r="BQ13" s="443"/>
      <c r="BR13" s="443"/>
      <c r="BS13" s="443"/>
      <c r="BT13" s="443"/>
      <c r="BU13" s="444"/>
      <c r="BV13" s="442">
        <v>-547955</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4.0999999999999996</v>
      </c>
      <c r="CU13" s="440"/>
      <c r="CV13" s="440"/>
      <c r="CW13" s="440"/>
      <c r="CX13" s="440"/>
      <c r="CY13" s="440"/>
      <c r="CZ13" s="440"/>
      <c r="DA13" s="441"/>
      <c r="DB13" s="439">
        <v>2.9</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49249</v>
      </c>
      <c r="S14" s="527"/>
      <c r="T14" s="527"/>
      <c r="U14" s="527"/>
      <c r="V14" s="528"/>
      <c r="W14" s="432"/>
      <c r="X14" s="433"/>
      <c r="Y14" s="433"/>
      <c r="Z14" s="433"/>
      <c r="AA14" s="433"/>
      <c r="AB14" s="422"/>
      <c r="AC14" s="529">
        <v>0.9</v>
      </c>
      <c r="AD14" s="530"/>
      <c r="AE14" s="530"/>
      <c r="AF14" s="530"/>
      <c r="AG14" s="531"/>
      <c r="AH14" s="529">
        <v>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37.1</v>
      </c>
      <c r="CU14" s="541"/>
      <c r="CV14" s="541"/>
      <c r="CW14" s="541"/>
      <c r="CX14" s="541"/>
      <c r="CY14" s="541"/>
      <c r="CZ14" s="541"/>
      <c r="DA14" s="542"/>
      <c r="DB14" s="540">
        <v>28.8</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44802</v>
      </c>
      <c r="S15" s="527"/>
      <c r="T15" s="527"/>
      <c r="U15" s="527"/>
      <c r="V15" s="528"/>
      <c r="W15" s="458" t="s">
        <v>137</v>
      </c>
      <c r="X15" s="459"/>
      <c r="Y15" s="459"/>
      <c r="Z15" s="459"/>
      <c r="AA15" s="459"/>
      <c r="AB15" s="449"/>
      <c r="AC15" s="493">
        <v>11831</v>
      </c>
      <c r="AD15" s="494"/>
      <c r="AE15" s="494"/>
      <c r="AF15" s="494"/>
      <c r="AG15" s="536"/>
      <c r="AH15" s="493">
        <v>11833</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8087259</v>
      </c>
      <c r="BO15" s="406"/>
      <c r="BP15" s="406"/>
      <c r="BQ15" s="406"/>
      <c r="BR15" s="406"/>
      <c r="BS15" s="406"/>
      <c r="BT15" s="406"/>
      <c r="BU15" s="407"/>
      <c r="BV15" s="405">
        <v>8027697</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51.1</v>
      </c>
      <c r="AD16" s="530"/>
      <c r="AE16" s="530"/>
      <c r="AF16" s="530"/>
      <c r="AG16" s="531"/>
      <c r="AH16" s="529">
        <v>51.9</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8003280</v>
      </c>
      <c r="BO16" s="443"/>
      <c r="BP16" s="443"/>
      <c r="BQ16" s="443"/>
      <c r="BR16" s="443"/>
      <c r="BS16" s="443"/>
      <c r="BT16" s="443"/>
      <c r="BU16" s="444"/>
      <c r="BV16" s="442">
        <v>7693007</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11120</v>
      </c>
      <c r="AD17" s="494"/>
      <c r="AE17" s="494"/>
      <c r="AF17" s="494"/>
      <c r="AG17" s="536"/>
      <c r="AH17" s="493">
        <v>10708</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10330030</v>
      </c>
      <c r="BO17" s="443"/>
      <c r="BP17" s="443"/>
      <c r="BQ17" s="443"/>
      <c r="BR17" s="443"/>
      <c r="BS17" s="443"/>
      <c r="BT17" s="443"/>
      <c r="BU17" s="444"/>
      <c r="BV17" s="442">
        <v>10242874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13.11</v>
      </c>
      <c r="M18" s="566"/>
      <c r="N18" s="566"/>
      <c r="O18" s="566"/>
      <c r="P18" s="566"/>
      <c r="Q18" s="566"/>
      <c r="R18" s="567"/>
      <c r="S18" s="567"/>
      <c r="T18" s="567"/>
      <c r="U18" s="567"/>
      <c r="V18" s="568"/>
      <c r="W18" s="460"/>
      <c r="X18" s="461"/>
      <c r="Y18" s="461"/>
      <c r="Z18" s="461"/>
      <c r="AA18" s="461"/>
      <c r="AB18" s="452"/>
      <c r="AC18" s="569">
        <v>48</v>
      </c>
      <c r="AD18" s="570"/>
      <c r="AE18" s="570"/>
      <c r="AF18" s="570"/>
      <c r="AG18" s="571"/>
      <c r="AH18" s="569">
        <v>47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10280674</v>
      </c>
      <c r="BO18" s="443"/>
      <c r="BP18" s="443"/>
      <c r="BQ18" s="443"/>
      <c r="BR18" s="443"/>
      <c r="BS18" s="443"/>
      <c r="BT18" s="443"/>
      <c r="BU18" s="444"/>
      <c r="BV18" s="442">
        <v>9966484</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3517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13791686</v>
      </c>
      <c r="BO19" s="443"/>
      <c r="BP19" s="443"/>
      <c r="BQ19" s="443"/>
      <c r="BR19" s="443"/>
      <c r="BS19" s="443"/>
      <c r="BT19" s="443"/>
      <c r="BU19" s="444"/>
      <c r="BV19" s="442">
        <v>12629680</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18239</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10044114</v>
      </c>
      <c r="BO22" s="406"/>
      <c r="BP22" s="406"/>
      <c r="BQ22" s="406"/>
      <c r="BR22" s="406"/>
      <c r="BS22" s="406"/>
      <c r="BT22" s="406"/>
      <c r="BU22" s="407"/>
      <c r="BV22" s="405">
        <v>9318463</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2028384</v>
      </c>
      <c r="BO23" s="443"/>
      <c r="BP23" s="443"/>
      <c r="BQ23" s="443"/>
      <c r="BR23" s="443"/>
      <c r="BS23" s="443"/>
      <c r="BT23" s="443"/>
      <c r="BU23" s="444"/>
      <c r="BV23" s="442">
        <v>2484346</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9120</v>
      </c>
      <c r="R24" s="494"/>
      <c r="S24" s="494"/>
      <c r="T24" s="494"/>
      <c r="U24" s="494"/>
      <c r="V24" s="536"/>
      <c r="W24" s="588"/>
      <c r="X24" s="589"/>
      <c r="Y24" s="590"/>
      <c r="Z24" s="492" t="s">
        <v>162</v>
      </c>
      <c r="AA24" s="472"/>
      <c r="AB24" s="472"/>
      <c r="AC24" s="472"/>
      <c r="AD24" s="472"/>
      <c r="AE24" s="472"/>
      <c r="AF24" s="472"/>
      <c r="AG24" s="473"/>
      <c r="AH24" s="493">
        <v>222</v>
      </c>
      <c r="AI24" s="494"/>
      <c r="AJ24" s="494"/>
      <c r="AK24" s="494"/>
      <c r="AL24" s="536"/>
      <c r="AM24" s="493">
        <v>658896</v>
      </c>
      <c r="AN24" s="494"/>
      <c r="AO24" s="494"/>
      <c r="AP24" s="494"/>
      <c r="AQ24" s="494"/>
      <c r="AR24" s="536"/>
      <c r="AS24" s="493">
        <v>2968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8268999</v>
      </c>
      <c r="BO24" s="443"/>
      <c r="BP24" s="443"/>
      <c r="BQ24" s="443"/>
      <c r="BR24" s="443"/>
      <c r="BS24" s="443"/>
      <c r="BT24" s="443"/>
      <c r="BU24" s="444"/>
      <c r="BV24" s="442">
        <v>7198304</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7580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8003474</v>
      </c>
      <c r="BO25" s="406"/>
      <c r="BP25" s="406"/>
      <c r="BQ25" s="406"/>
      <c r="BR25" s="406"/>
      <c r="BS25" s="406"/>
      <c r="BT25" s="406"/>
      <c r="BU25" s="407"/>
      <c r="BV25" s="405">
        <v>8355482</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6600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4620</v>
      </c>
      <c r="R27" s="494"/>
      <c r="S27" s="494"/>
      <c r="T27" s="494"/>
      <c r="U27" s="494"/>
      <c r="V27" s="536"/>
      <c r="W27" s="588"/>
      <c r="X27" s="589"/>
      <c r="Y27" s="590"/>
      <c r="Z27" s="492" t="s">
        <v>171</v>
      </c>
      <c r="AA27" s="472"/>
      <c r="AB27" s="472"/>
      <c r="AC27" s="472"/>
      <c r="AD27" s="472"/>
      <c r="AE27" s="472"/>
      <c r="AF27" s="472"/>
      <c r="AG27" s="473"/>
      <c r="AH27" s="493">
        <v>21</v>
      </c>
      <c r="AI27" s="494"/>
      <c r="AJ27" s="494"/>
      <c r="AK27" s="494"/>
      <c r="AL27" s="536"/>
      <c r="AM27" s="493">
        <v>60339</v>
      </c>
      <c r="AN27" s="494"/>
      <c r="AO27" s="494"/>
      <c r="AP27" s="494"/>
      <c r="AQ27" s="494"/>
      <c r="AR27" s="536"/>
      <c r="AS27" s="493">
        <v>2873</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937643</v>
      </c>
      <c r="BO27" s="562"/>
      <c r="BP27" s="562"/>
      <c r="BQ27" s="562"/>
      <c r="BR27" s="562"/>
      <c r="BS27" s="562"/>
      <c r="BT27" s="562"/>
      <c r="BU27" s="563"/>
      <c r="BV27" s="561">
        <v>947193</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3980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1675562</v>
      </c>
      <c r="BO28" s="406"/>
      <c r="BP28" s="406"/>
      <c r="BQ28" s="406"/>
      <c r="BR28" s="406"/>
      <c r="BS28" s="406"/>
      <c r="BT28" s="406"/>
      <c r="BU28" s="407"/>
      <c r="BV28" s="405">
        <v>1619304</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12</v>
      </c>
      <c r="M29" s="494"/>
      <c r="N29" s="494"/>
      <c r="O29" s="494"/>
      <c r="P29" s="536"/>
      <c r="Q29" s="493">
        <v>3710</v>
      </c>
      <c r="R29" s="494"/>
      <c r="S29" s="494"/>
      <c r="T29" s="494"/>
      <c r="U29" s="494"/>
      <c r="V29" s="536"/>
      <c r="W29" s="591"/>
      <c r="X29" s="592"/>
      <c r="Y29" s="593"/>
      <c r="Z29" s="492" t="s">
        <v>177</v>
      </c>
      <c r="AA29" s="472"/>
      <c r="AB29" s="472"/>
      <c r="AC29" s="472"/>
      <c r="AD29" s="472"/>
      <c r="AE29" s="472"/>
      <c r="AF29" s="472"/>
      <c r="AG29" s="473"/>
      <c r="AH29" s="493">
        <v>243</v>
      </c>
      <c r="AI29" s="494"/>
      <c r="AJ29" s="494"/>
      <c r="AK29" s="494"/>
      <c r="AL29" s="536"/>
      <c r="AM29" s="493">
        <v>719235</v>
      </c>
      <c r="AN29" s="494"/>
      <c r="AO29" s="494"/>
      <c r="AP29" s="494"/>
      <c r="AQ29" s="494"/>
      <c r="AR29" s="536"/>
      <c r="AS29" s="493">
        <v>2960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t="s">
        <v>122</v>
      </c>
      <c r="BO29" s="443"/>
      <c r="BP29" s="443"/>
      <c r="BQ29" s="443"/>
      <c r="BR29" s="443"/>
      <c r="BS29" s="443"/>
      <c r="BT29" s="443"/>
      <c r="BU29" s="444"/>
      <c r="BV29" s="442" t="s">
        <v>122</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97.5</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214403</v>
      </c>
      <c r="BO30" s="562"/>
      <c r="BP30" s="562"/>
      <c r="BQ30" s="562"/>
      <c r="BR30" s="562"/>
      <c r="BS30" s="562"/>
      <c r="BT30" s="562"/>
      <c r="BU30" s="563"/>
      <c r="BV30" s="561">
        <v>437455</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8</v>
      </c>
      <c r="AN34" s="632"/>
      <c r="AO34" s="633" t="str">
        <f>IF('各会計、関係団体の財政状況及び健全化判断比率'!B33="","",'各会計、関係団体の財政状況及び健全化判断比率'!B33)</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10</v>
      </c>
      <c r="BX34" s="632"/>
      <c r="BY34" s="633" t="str">
        <f>IF('各会計、関係団体の財政状況及び健全化判断比率'!B68="","",'各会計、関係団体の財政状況及び健全化判断比率'!B68)</f>
        <v>衣浦東部広域連合</v>
      </c>
      <c r="BZ34" s="633"/>
      <c r="CA34" s="633"/>
      <c r="CB34" s="633"/>
      <c r="CC34" s="633"/>
      <c r="CD34" s="633"/>
      <c r="CE34" s="633"/>
      <c r="CF34" s="633"/>
      <c r="CG34" s="633"/>
      <c r="CH34" s="633"/>
      <c r="CI34" s="633"/>
      <c r="CJ34" s="633"/>
      <c r="CK34" s="633"/>
      <c r="CL34" s="633"/>
      <c r="CM34" s="633"/>
      <c r="CN34" s="163"/>
      <c r="CO34" s="632">
        <f>IF(CQ34="","",MAX(C34:D43,U34:V43,AM34:AN43,BE34:BF43,BW34:BX43)+1)</f>
        <v>15</v>
      </c>
      <c r="CP34" s="632"/>
      <c r="CQ34" s="633" t="str">
        <f>IF('各会計、関係団体の財政状況及び健全化判断比率'!BS7="","",'各会計、関係団体の財政状況及び健全化判断比率'!BS7)</f>
        <v>高浜市土地開発公社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土地取得費特別会計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介護保険（保険事業勘定）特別会計</v>
      </c>
      <c r="X35" s="633"/>
      <c r="Y35" s="633"/>
      <c r="Z35" s="633"/>
      <c r="AA35" s="633"/>
      <c r="AB35" s="633"/>
      <c r="AC35" s="633"/>
      <c r="AD35" s="633"/>
      <c r="AE35" s="633"/>
      <c r="AF35" s="633"/>
      <c r="AG35" s="633"/>
      <c r="AH35" s="633"/>
      <c r="AI35" s="633"/>
      <c r="AJ35" s="633"/>
      <c r="AK35" s="633"/>
      <c r="AL35" s="163"/>
      <c r="AM35" s="632">
        <f t="shared" ref="AM35:AM43" si="0">IF(AO35="","",AM34+1)</f>
        <v>9</v>
      </c>
      <c r="AN35" s="632"/>
      <c r="AO35" s="633" t="str">
        <f>IF('各会計、関係団体の財政状況及び健全化判断比率'!B34="","",'各会計、関係団体の財政状況及び健全化判断比率'!B34)</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11</v>
      </c>
      <c r="BX35" s="632"/>
      <c r="BY35" s="633" t="str">
        <f>IF('各会計、関係団体の財政状況及び健全化判断比率'!B69="","",'各会計、関係団体の財政状況及び健全化判断比率'!B69)</f>
        <v>衣浦衛生組合</v>
      </c>
      <c r="BZ35" s="633"/>
      <c r="CA35" s="633"/>
      <c r="CB35" s="633"/>
      <c r="CC35" s="633"/>
      <c r="CD35" s="633"/>
      <c r="CE35" s="633"/>
      <c r="CF35" s="633"/>
      <c r="CG35" s="633"/>
      <c r="CH35" s="633"/>
      <c r="CI35" s="633"/>
      <c r="CJ35" s="633"/>
      <c r="CK35" s="633"/>
      <c r="CL35" s="633"/>
      <c r="CM35" s="633"/>
      <c r="CN35" s="163"/>
      <c r="CO35" s="632">
        <f t="shared" ref="CO35:CO43" si="3">IF(CQ35="","",CO34+1)</f>
        <v>16</v>
      </c>
      <c r="CP35" s="632"/>
      <c r="CQ35" s="633" t="str">
        <f>IF('各会計、関係団体の財政状況及び健全化判断比率'!BS8="","",'各会計、関係団体の財政状況及び健全化判断比率'!BS8)</f>
        <v>高浜市総合サービス株式会社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12</v>
      </c>
      <c r="BX36" s="632"/>
      <c r="BY36" s="633" t="str">
        <f>IF('各会計、関係団体の財政状況及び健全化判断比率'!B70="","",'各会計、関係団体の財政状況及び健全化判断比率'!B70)</f>
        <v>愛知県市町村職員退職手当組合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6</v>
      </c>
      <c r="V37" s="632"/>
      <c r="W37" s="633" t="str">
        <f>IF('各会計、関係団体の財政状況及び健全化判断比率'!B31="","",'各会計、関係団体の財政状況及び健全化判断比率'!B31)</f>
        <v>介護保険（介護サービス事業勘定）特別会計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13</v>
      </c>
      <c r="BX37" s="632"/>
      <c r="BY37" s="633" t="str">
        <f>IF('各会計、関係団体の財政状況及び健全化判断比率'!B71="","",'各会計、関係団体の財政状況及び健全化判断比率'!B71)</f>
        <v>愛知県後期高齢者医療広域連合（一般会計）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f t="shared" si="4"/>
        <v>7</v>
      </c>
      <c r="V38" s="632"/>
      <c r="W38" s="633" t="str">
        <f>IF('各会計、関係団体の財政状況及び健全化判断比率'!B32="","",'各会計、関係団体の財政状況及び健全化判断比率'!B32)</f>
        <v>公共駐車場事業特別会計</v>
      </c>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14</v>
      </c>
      <c r="BX38" s="632"/>
      <c r="BY38" s="633" t="str">
        <f>IF('各会計、関係団体の財政状況及び健全化判断比率'!B72="","",'各会計、関係団体の財政状況及び健全化判断比率'!B72)</f>
        <v>愛知県後期高齢者医療広域連合（後期高齢者医療特別会計）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Nqc9gnHzgenFfXAXnOfjUWd1snh9uZq8zCgJ2AVJjZENIiCybbWMsJDcs6I13OJ3Fc9yDIQNGq4gJnOnhsqACA==" saltValue="hM3/XyZxyb0T2/EelpaQ4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9919228</v>
      </c>
      <c r="S5" s="648"/>
      <c r="T5" s="648"/>
      <c r="U5" s="648"/>
      <c r="V5" s="648"/>
      <c r="W5" s="648"/>
      <c r="X5" s="648"/>
      <c r="Y5" s="649"/>
      <c r="Z5" s="650">
        <v>47</v>
      </c>
      <c r="AA5" s="650"/>
      <c r="AB5" s="650"/>
      <c r="AC5" s="650"/>
      <c r="AD5" s="651">
        <v>9092629</v>
      </c>
      <c r="AE5" s="651"/>
      <c r="AF5" s="651"/>
      <c r="AG5" s="651"/>
      <c r="AH5" s="651"/>
      <c r="AI5" s="651"/>
      <c r="AJ5" s="651"/>
      <c r="AK5" s="651"/>
      <c r="AL5" s="652">
        <v>80.7</v>
      </c>
      <c r="AM5" s="653"/>
      <c r="AN5" s="653"/>
      <c r="AO5" s="654"/>
      <c r="AP5" s="644" t="s">
        <v>216</v>
      </c>
      <c r="AQ5" s="645"/>
      <c r="AR5" s="645"/>
      <c r="AS5" s="645"/>
      <c r="AT5" s="645"/>
      <c r="AU5" s="645"/>
      <c r="AV5" s="645"/>
      <c r="AW5" s="645"/>
      <c r="AX5" s="645"/>
      <c r="AY5" s="645"/>
      <c r="AZ5" s="645"/>
      <c r="BA5" s="645"/>
      <c r="BB5" s="645"/>
      <c r="BC5" s="645"/>
      <c r="BD5" s="645"/>
      <c r="BE5" s="645"/>
      <c r="BF5" s="646"/>
      <c r="BG5" s="658">
        <v>9092629</v>
      </c>
      <c r="BH5" s="659"/>
      <c r="BI5" s="659"/>
      <c r="BJ5" s="659"/>
      <c r="BK5" s="659"/>
      <c r="BL5" s="659"/>
      <c r="BM5" s="659"/>
      <c r="BN5" s="660"/>
      <c r="BO5" s="661">
        <v>91.7</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111268</v>
      </c>
      <c r="S6" s="659"/>
      <c r="T6" s="659"/>
      <c r="U6" s="659"/>
      <c r="V6" s="659"/>
      <c r="W6" s="659"/>
      <c r="X6" s="659"/>
      <c r="Y6" s="660"/>
      <c r="Z6" s="661">
        <v>0.5</v>
      </c>
      <c r="AA6" s="661"/>
      <c r="AB6" s="661"/>
      <c r="AC6" s="661"/>
      <c r="AD6" s="662">
        <v>111268</v>
      </c>
      <c r="AE6" s="662"/>
      <c r="AF6" s="662"/>
      <c r="AG6" s="662"/>
      <c r="AH6" s="662"/>
      <c r="AI6" s="662"/>
      <c r="AJ6" s="662"/>
      <c r="AK6" s="662"/>
      <c r="AL6" s="663">
        <v>1</v>
      </c>
      <c r="AM6" s="664"/>
      <c r="AN6" s="664"/>
      <c r="AO6" s="665"/>
      <c r="AP6" s="655" t="s">
        <v>221</v>
      </c>
      <c r="AQ6" s="656"/>
      <c r="AR6" s="656"/>
      <c r="AS6" s="656"/>
      <c r="AT6" s="656"/>
      <c r="AU6" s="656"/>
      <c r="AV6" s="656"/>
      <c r="AW6" s="656"/>
      <c r="AX6" s="656"/>
      <c r="AY6" s="656"/>
      <c r="AZ6" s="656"/>
      <c r="BA6" s="656"/>
      <c r="BB6" s="656"/>
      <c r="BC6" s="656"/>
      <c r="BD6" s="656"/>
      <c r="BE6" s="656"/>
      <c r="BF6" s="657"/>
      <c r="BG6" s="658">
        <v>9092629</v>
      </c>
      <c r="BH6" s="659"/>
      <c r="BI6" s="659"/>
      <c r="BJ6" s="659"/>
      <c r="BK6" s="659"/>
      <c r="BL6" s="659"/>
      <c r="BM6" s="659"/>
      <c r="BN6" s="660"/>
      <c r="BO6" s="661">
        <v>91.7</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152639</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152213</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4668</v>
      </c>
      <c r="S7" s="659"/>
      <c r="T7" s="659"/>
      <c r="U7" s="659"/>
      <c r="V7" s="659"/>
      <c r="W7" s="659"/>
      <c r="X7" s="659"/>
      <c r="Y7" s="660"/>
      <c r="Z7" s="661">
        <v>0</v>
      </c>
      <c r="AA7" s="661"/>
      <c r="AB7" s="661"/>
      <c r="AC7" s="661"/>
      <c r="AD7" s="662">
        <v>4668</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4292033</v>
      </c>
      <c r="BH7" s="659"/>
      <c r="BI7" s="659"/>
      <c r="BJ7" s="659"/>
      <c r="BK7" s="659"/>
      <c r="BL7" s="659"/>
      <c r="BM7" s="659"/>
      <c r="BN7" s="660"/>
      <c r="BO7" s="661">
        <v>43.3</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2324123</v>
      </c>
      <c r="CS7" s="659"/>
      <c r="CT7" s="659"/>
      <c r="CU7" s="659"/>
      <c r="CV7" s="659"/>
      <c r="CW7" s="659"/>
      <c r="CX7" s="659"/>
      <c r="CY7" s="660"/>
      <c r="CZ7" s="661">
        <v>11.5</v>
      </c>
      <c r="DA7" s="661"/>
      <c r="DB7" s="661"/>
      <c r="DC7" s="661"/>
      <c r="DD7" s="667">
        <v>32649</v>
      </c>
      <c r="DE7" s="659"/>
      <c r="DF7" s="659"/>
      <c r="DG7" s="659"/>
      <c r="DH7" s="659"/>
      <c r="DI7" s="659"/>
      <c r="DJ7" s="659"/>
      <c r="DK7" s="659"/>
      <c r="DL7" s="659"/>
      <c r="DM7" s="659"/>
      <c r="DN7" s="659"/>
      <c r="DO7" s="659"/>
      <c r="DP7" s="660"/>
      <c r="DQ7" s="667">
        <v>1913247</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95671</v>
      </c>
      <c r="S8" s="659"/>
      <c r="T8" s="659"/>
      <c r="U8" s="659"/>
      <c r="V8" s="659"/>
      <c r="W8" s="659"/>
      <c r="X8" s="659"/>
      <c r="Y8" s="660"/>
      <c r="Z8" s="661">
        <v>0.5</v>
      </c>
      <c r="AA8" s="661"/>
      <c r="AB8" s="661"/>
      <c r="AC8" s="661"/>
      <c r="AD8" s="662">
        <v>95671</v>
      </c>
      <c r="AE8" s="662"/>
      <c r="AF8" s="662"/>
      <c r="AG8" s="662"/>
      <c r="AH8" s="662"/>
      <c r="AI8" s="662"/>
      <c r="AJ8" s="662"/>
      <c r="AK8" s="662"/>
      <c r="AL8" s="663">
        <v>0.8</v>
      </c>
      <c r="AM8" s="664"/>
      <c r="AN8" s="664"/>
      <c r="AO8" s="665"/>
      <c r="AP8" s="655" t="s">
        <v>227</v>
      </c>
      <c r="AQ8" s="656"/>
      <c r="AR8" s="656"/>
      <c r="AS8" s="656"/>
      <c r="AT8" s="656"/>
      <c r="AU8" s="656"/>
      <c r="AV8" s="656"/>
      <c r="AW8" s="656"/>
      <c r="AX8" s="656"/>
      <c r="AY8" s="656"/>
      <c r="AZ8" s="656"/>
      <c r="BA8" s="656"/>
      <c r="BB8" s="656"/>
      <c r="BC8" s="656"/>
      <c r="BD8" s="656"/>
      <c r="BE8" s="656"/>
      <c r="BF8" s="657"/>
      <c r="BG8" s="658">
        <v>83755</v>
      </c>
      <c r="BH8" s="659"/>
      <c r="BI8" s="659"/>
      <c r="BJ8" s="659"/>
      <c r="BK8" s="659"/>
      <c r="BL8" s="659"/>
      <c r="BM8" s="659"/>
      <c r="BN8" s="660"/>
      <c r="BO8" s="661">
        <v>0.8</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8660143</v>
      </c>
      <c r="CS8" s="659"/>
      <c r="CT8" s="659"/>
      <c r="CU8" s="659"/>
      <c r="CV8" s="659"/>
      <c r="CW8" s="659"/>
      <c r="CX8" s="659"/>
      <c r="CY8" s="660"/>
      <c r="CZ8" s="661">
        <v>42.8</v>
      </c>
      <c r="DA8" s="661"/>
      <c r="DB8" s="661"/>
      <c r="DC8" s="661"/>
      <c r="DD8" s="667">
        <v>195485</v>
      </c>
      <c r="DE8" s="659"/>
      <c r="DF8" s="659"/>
      <c r="DG8" s="659"/>
      <c r="DH8" s="659"/>
      <c r="DI8" s="659"/>
      <c r="DJ8" s="659"/>
      <c r="DK8" s="659"/>
      <c r="DL8" s="659"/>
      <c r="DM8" s="659"/>
      <c r="DN8" s="659"/>
      <c r="DO8" s="659"/>
      <c r="DP8" s="660"/>
      <c r="DQ8" s="667">
        <v>4328879</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127021</v>
      </c>
      <c r="S9" s="659"/>
      <c r="T9" s="659"/>
      <c r="U9" s="659"/>
      <c r="V9" s="659"/>
      <c r="W9" s="659"/>
      <c r="X9" s="659"/>
      <c r="Y9" s="660"/>
      <c r="Z9" s="661">
        <v>0.6</v>
      </c>
      <c r="AA9" s="661"/>
      <c r="AB9" s="661"/>
      <c r="AC9" s="661"/>
      <c r="AD9" s="662">
        <v>127021</v>
      </c>
      <c r="AE9" s="662"/>
      <c r="AF9" s="662"/>
      <c r="AG9" s="662"/>
      <c r="AH9" s="662"/>
      <c r="AI9" s="662"/>
      <c r="AJ9" s="662"/>
      <c r="AK9" s="662"/>
      <c r="AL9" s="663">
        <v>1.1000000000000001</v>
      </c>
      <c r="AM9" s="664"/>
      <c r="AN9" s="664"/>
      <c r="AO9" s="665"/>
      <c r="AP9" s="655" t="s">
        <v>230</v>
      </c>
      <c r="AQ9" s="656"/>
      <c r="AR9" s="656"/>
      <c r="AS9" s="656"/>
      <c r="AT9" s="656"/>
      <c r="AU9" s="656"/>
      <c r="AV9" s="656"/>
      <c r="AW9" s="656"/>
      <c r="AX9" s="656"/>
      <c r="AY9" s="656"/>
      <c r="AZ9" s="656"/>
      <c r="BA9" s="656"/>
      <c r="BB9" s="656"/>
      <c r="BC9" s="656"/>
      <c r="BD9" s="656"/>
      <c r="BE9" s="656"/>
      <c r="BF9" s="657"/>
      <c r="BG9" s="658">
        <v>2973018</v>
      </c>
      <c r="BH9" s="659"/>
      <c r="BI9" s="659"/>
      <c r="BJ9" s="659"/>
      <c r="BK9" s="659"/>
      <c r="BL9" s="659"/>
      <c r="BM9" s="659"/>
      <c r="BN9" s="660"/>
      <c r="BO9" s="661">
        <v>30</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2245668</v>
      </c>
      <c r="CS9" s="659"/>
      <c r="CT9" s="659"/>
      <c r="CU9" s="659"/>
      <c r="CV9" s="659"/>
      <c r="CW9" s="659"/>
      <c r="CX9" s="659"/>
      <c r="CY9" s="660"/>
      <c r="CZ9" s="661">
        <v>11.1</v>
      </c>
      <c r="DA9" s="661"/>
      <c r="DB9" s="661"/>
      <c r="DC9" s="661"/>
      <c r="DD9" s="667">
        <v>200332</v>
      </c>
      <c r="DE9" s="659"/>
      <c r="DF9" s="659"/>
      <c r="DG9" s="659"/>
      <c r="DH9" s="659"/>
      <c r="DI9" s="659"/>
      <c r="DJ9" s="659"/>
      <c r="DK9" s="659"/>
      <c r="DL9" s="659"/>
      <c r="DM9" s="659"/>
      <c r="DN9" s="659"/>
      <c r="DO9" s="659"/>
      <c r="DP9" s="660"/>
      <c r="DQ9" s="667">
        <v>2075589</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124248</v>
      </c>
      <c r="BH10" s="659"/>
      <c r="BI10" s="659"/>
      <c r="BJ10" s="659"/>
      <c r="BK10" s="659"/>
      <c r="BL10" s="659"/>
      <c r="BM10" s="659"/>
      <c r="BN10" s="660"/>
      <c r="BO10" s="661">
        <v>1.3</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572</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572</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1206470</v>
      </c>
      <c r="S11" s="659"/>
      <c r="T11" s="659"/>
      <c r="U11" s="659"/>
      <c r="V11" s="659"/>
      <c r="W11" s="659"/>
      <c r="X11" s="659"/>
      <c r="Y11" s="660"/>
      <c r="Z11" s="663">
        <v>5.7</v>
      </c>
      <c r="AA11" s="664"/>
      <c r="AB11" s="664"/>
      <c r="AC11" s="670"/>
      <c r="AD11" s="667">
        <v>1206470</v>
      </c>
      <c r="AE11" s="659"/>
      <c r="AF11" s="659"/>
      <c r="AG11" s="659"/>
      <c r="AH11" s="659"/>
      <c r="AI11" s="659"/>
      <c r="AJ11" s="659"/>
      <c r="AK11" s="660"/>
      <c r="AL11" s="663">
        <v>10.7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1111012</v>
      </c>
      <c r="BH11" s="659"/>
      <c r="BI11" s="659"/>
      <c r="BJ11" s="659"/>
      <c r="BK11" s="659"/>
      <c r="BL11" s="659"/>
      <c r="BM11" s="659"/>
      <c r="BN11" s="660"/>
      <c r="BO11" s="661">
        <v>11.2</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44853</v>
      </c>
      <c r="CS11" s="659"/>
      <c r="CT11" s="659"/>
      <c r="CU11" s="659"/>
      <c r="CV11" s="659"/>
      <c r="CW11" s="659"/>
      <c r="CX11" s="659"/>
      <c r="CY11" s="660"/>
      <c r="CZ11" s="661">
        <v>0.2</v>
      </c>
      <c r="DA11" s="661"/>
      <c r="DB11" s="661"/>
      <c r="DC11" s="661"/>
      <c r="DD11" s="667">
        <v>2974</v>
      </c>
      <c r="DE11" s="659"/>
      <c r="DF11" s="659"/>
      <c r="DG11" s="659"/>
      <c r="DH11" s="659"/>
      <c r="DI11" s="659"/>
      <c r="DJ11" s="659"/>
      <c r="DK11" s="659"/>
      <c r="DL11" s="659"/>
      <c r="DM11" s="659"/>
      <c r="DN11" s="659"/>
      <c r="DO11" s="659"/>
      <c r="DP11" s="660"/>
      <c r="DQ11" s="667">
        <v>36196</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4284864</v>
      </c>
      <c r="BH12" s="659"/>
      <c r="BI12" s="659"/>
      <c r="BJ12" s="659"/>
      <c r="BK12" s="659"/>
      <c r="BL12" s="659"/>
      <c r="BM12" s="659"/>
      <c r="BN12" s="660"/>
      <c r="BO12" s="661">
        <v>43.2</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239038</v>
      </c>
      <c r="CS12" s="659"/>
      <c r="CT12" s="659"/>
      <c r="CU12" s="659"/>
      <c r="CV12" s="659"/>
      <c r="CW12" s="659"/>
      <c r="CX12" s="659"/>
      <c r="CY12" s="660"/>
      <c r="CZ12" s="661">
        <v>1.2</v>
      </c>
      <c r="DA12" s="661"/>
      <c r="DB12" s="661"/>
      <c r="DC12" s="661"/>
      <c r="DD12" s="667" t="s">
        <v>122</v>
      </c>
      <c r="DE12" s="659"/>
      <c r="DF12" s="659"/>
      <c r="DG12" s="659"/>
      <c r="DH12" s="659"/>
      <c r="DI12" s="659"/>
      <c r="DJ12" s="659"/>
      <c r="DK12" s="659"/>
      <c r="DL12" s="659"/>
      <c r="DM12" s="659"/>
      <c r="DN12" s="659"/>
      <c r="DO12" s="659"/>
      <c r="DP12" s="660"/>
      <c r="DQ12" s="667">
        <v>161114</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1494</v>
      </c>
      <c r="S13" s="659"/>
      <c r="T13" s="659"/>
      <c r="U13" s="659"/>
      <c r="V13" s="659"/>
      <c r="W13" s="659"/>
      <c r="X13" s="659"/>
      <c r="Y13" s="660"/>
      <c r="Z13" s="661">
        <v>0</v>
      </c>
      <c r="AA13" s="661"/>
      <c r="AB13" s="661"/>
      <c r="AC13" s="661"/>
      <c r="AD13" s="662">
        <v>1494</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4241305</v>
      </c>
      <c r="BH13" s="659"/>
      <c r="BI13" s="659"/>
      <c r="BJ13" s="659"/>
      <c r="BK13" s="659"/>
      <c r="BL13" s="659"/>
      <c r="BM13" s="659"/>
      <c r="BN13" s="660"/>
      <c r="BO13" s="661">
        <v>42.8</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1830367</v>
      </c>
      <c r="CS13" s="659"/>
      <c r="CT13" s="659"/>
      <c r="CU13" s="659"/>
      <c r="CV13" s="659"/>
      <c r="CW13" s="659"/>
      <c r="CX13" s="659"/>
      <c r="CY13" s="660"/>
      <c r="CZ13" s="661">
        <v>9</v>
      </c>
      <c r="DA13" s="661"/>
      <c r="DB13" s="661"/>
      <c r="DC13" s="661"/>
      <c r="DD13" s="667">
        <v>556488</v>
      </c>
      <c r="DE13" s="659"/>
      <c r="DF13" s="659"/>
      <c r="DG13" s="659"/>
      <c r="DH13" s="659"/>
      <c r="DI13" s="659"/>
      <c r="DJ13" s="659"/>
      <c r="DK13" s="659"/>
      <c r="DL13" s="659"/>
      <c r="DM13" s="659"/>
      <c r="DN13" s="659"/>
      <c r="DO13" s="659"/>
      <c r="DP13" s="660"/>
      <c r="DQ13" s="667">
        <v>1265422</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150024</v>
      </c>
      <c r="BH14" s="659"/>
      <c r="BI14" s="659"/>
      <c r="BJ14" s="659"/>
      <c r="BK14" s="659"/>
      <c r="BL14" s="659"/>
      <c r="BM14" s="659"/>
      <c r="BN14" s="660"/>
      <c r="BO14" s="661">
        <v>1.5</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559520</v>
      </c>
      <c r="CS14" s="659"/>
      <c r="CT14" s="659"/>
      <c r="CU14" s="659"/>
      <c r="CV14" s="659"/>
      <c r="CW14" s="659"/>
      <c r="CX14" s="659"/>
      <c r="CY14" s="660"/>
      <c r="CZ14" s="661">
        <v>2.8</v>
      </c>
      <c r="DA14" s="661"/>
      <c r="DB14" s="661"/>
      <c r="DC14" s="661"/>
      <c r="DD14" s="667" t="s">
        <v>122</v>
      </c>
      <c r="DE14" s="659"/>
      <c r="DF14" s="659"/>
      <c r="DG14" s="659"/>
      <c r="DH14" s="659"/>
      <c r="DI14" s="659"/>
      <c r="DJ14" s="659"/>
      <c r="DK14" s="659"/>
      <c r="DL14" s="659"/>
      <c r="DM14" s="659"/>
      <c r="DN14" s="659"/>
      <c r="DO14" s="659"/>
      <c r="DP14" s="660"/>
      <c r="DQ14" s="667">
        <v>556107</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29128</v>
      </c>
      <c r="S15" s="659"/>
      <c r="T15" s="659"/>
      <c r="U15" s="659"/>
      <c r="V15" s="659"/>
      <c r="W15" s="659"/>
      <c r="X15" s="659"/>
      <c r="Y15" s="660"/>
      <c r="Z15" s="661">
        <v>0.1</v>
      </c>
      <c r="AA15" s="661"/>
      <c r="AB15" s="661"/>
      <c r="AC15" s="661"/>
      <c r="AD15" s="662">
        <v>29128</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365708</v>
      </c>
      <c r="BH15" s="659"/>
      <c r="BI15" s="659"/>
      <c r="BJ15" s="659"/>
      <c r="BK15" s="659"/>
      <c r="BL15" s="659"/>
      <c r="BM15" s="659"/>
      <c r="BN15" s="660"/>
      <c r="BO15" s="661">
        <v>3.7</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3228184</v>
      </c>
      <c r="CS15" s="659"/>
      <c r="CT15" s="659"/>
      <c r="CU15" s="659"/>
      <c r="CV15" s="659"/>
      <c r="CW15" s="659"/>
      <c r="CX15" s="659"/>
      <c r="CY15" s="660"/>
      <c r="CZ15" s="661">
        <v>15.9</v>
      </c>
      <c r="DA15" s="661"/>
      <c r="DB15" s="661"/>
      <c r="DC15" s="661"/>
      <c r="DD15" s="667">
        <v>1520106</v>
      </c>
      <c r="DE15" s="659"/>
      <c r="DF15" s="659"/>
      <c r="DG15" s="659"/>
      <c r="DH15" s="659"/>
      <c r="DI15" s="659"/>
      <c r="DJ15" s="659"/>
      <c r="DK15" s="659"/>
      <c r="DL15" s="659"/>
      <c r="DM15" s="659"/>
      <c r="DN15" s="659"/>
      <c r="DO15" s="659"/>
      <c r="DP15" s="660"/>
      <c r="DQ15" s="667">
        <v>1504542</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209735</v>
      </c>
      <c r="S16" s="659"/>
      <c r="T16" s="659"/>
      <c r="U16" s="659"/>
      <c r="V16" s="659"/>
      <c r="W16" s="659"/>
      <c r="X16" s="659"/>
      <c r="Y16" s="660"/>
      <c r="Z16" s="661">
        <v>1</v>
      </c>
      <c r="AA16" s="661"/>
      <c r="AB16" s="661"/>
      <c r="AC16" s="661"/>
      <c r="AD16" s="662">
        <v>209735</v>
      </c>
      <c r="AE16" s="662"/>
      <c r="AF16" s="662"/>
      <c r="AG16" s="662"/>
      <c r="AH16" s="662"/>
      <c r="AI16" s="662"/>
      <c r="AJ16" s="662"/>
      <c r="AK16" s="662"/>
      <c r="AL16" s="663">
        <v>1.9</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347249</v>
      </c>
      <c r="S17" s="659"/>
      <c r="T17" s="659"/>
      <c r="U17" s="659"/>
      <c r="V17" s="659"/>
      <c r="W17" s="659"/>
      <c r="X17" s="659"/>
      <c r="Y17" s="660"/>
      <c r="Z17" s="661">
        <v>1.6</v>
      </c>
      <c r="AA17" s="661"/>
      <c r="AB17" s="661"/>
      <c r="AC17" s="661"/>
      <c r="AD17" s="662">
        <v>347249</v>
      </c>
      <c r="AE17" s="662"/>
      <c r="AF17" s="662"/>
      <c r="AG17" s="662"/>
      <c r="AH17" s="662"/>
      <c r="AI17" s="662"/>
      <c r="AJ17" s="662"/>
      <c r="AK17" s="662"/>
      <c r="AL17" s="663">
        <v>3.1</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968913</v>
      </c>
      <c r="CS17" s="659"/>
      <c r="CT17" s="659"/>
      <c r="CU17" s="659"/>
      <c r="CV17" s="659"/>
      <c r="CW17" s="659"/>
      <c r="CX17" s="659"/>
      <c r="CY17" s="660"/>
      <c r="CZ17" s="661">
        <v>4.8</v>
      </c>
      <c r="DA17" s="661"/>
      <c r="DB17" s="661"/>
      <c r="DC17" s="661"/>
      <c r="DD17" s="667" t="s">
        <v>122</v>
      </c>
      <c r="DE17" s="659"/>
      <c r="DF17" s="659"/>
      <c r="DG17" s="659"/>
      <c r="DH17" s="659"/>
      <c r="DI17" s="659"/>
      <c r="DJ17" s="659"/>
      <c r="DK17" s="659"/>
      <c r="DL17" s="659"/>
      <c r="DM17" s="659"/>
      <c r="DN17" s="659"/>
      <c r="DO17" s="659"/>
      <c r="DP17" s="660"/>
      <c r="DQ17" s="667">
        <v>968913</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84778</v>
      </c>
      <c r="S18" s="659"/>
      <c r="T18" s="659"/>
      <c r="U18" s="659"/>
      <c r="V18" s="659"/>
      <c r="W18" s="659"/>
      <c r="X18" s="659"/>
      <c r="Y18" s="660"/>
      <c r="Z18" s="661">
        <v>0.4</v>
      </c>
      <c r="AA18" s="661"/>
      <c r="AB18" s="661"/>
      <c r="AC18" s="661"/>
      <c r="AD18" s="662">
        <v>84778</v>
      </c>
      <c r="AE18" s="662"/>
      <c r="AF18" s="662"/>
      <c r="AG18" s="662"/>
      <c r="AH18" s="662"/>
      <c r="AI18" s="662"/>
      <c r="AJ18" s="662"/>
      <c r="AK18" s="662"/>
      <c r="AL18" s="663">
        <v>0.8</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245657</v>
      </c>
      <c r="S19" s="659"/>
      <c r="T19" s="659"/>
      <c r="U19" s="659"/>
      <c r="V19" s="659"/>
      <c r="W19" s="659"/>
      <c r="X19" s="659"/>
      <c r="Y19" s="660"/>
      <c r="Z19" s="661">
        <v>1.2</v>
      </c>
      <c r="AA19" s="661"/>
      <c r="AB19" s="661"/>
      <c r="AC19" s="661"/>
      <c r="AD19" s="662">
        <v>245657</v>
      </c>
      <c r="AE19" s="662"/>
      <c r="AF19" s="662"/>
      <c r="AG19" s="662"/>
      <c r="AH19" s="662"/>
      <c r="AI19" s="662"/>
      <c r="AJ19" s="662"/>
      <c r="AK19" s="662"/>
      <c r="AL19" s="663">
        <v>2.2000000000000002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826599</v>
      </c>
      <c r="BH19" s="659"/>
      <c r="BI19" s="659"/>
      <c r="BJ19" s="659"/>
      <c r="BK19" s="659"/>
      <c r="BL19" s="659"/>
      <c r="BM19" s="659"/>
      <c r="BN19" s="660"/>
      <c r="BO19" s="661">
        <v>8.3000000000000007</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16814</v>
      </c>
      <c r="S20" s="659"/>
      <c r="T20" s="659"/>
      <c r="U20" s="659"/>
      <c r="V20" s="659"/>
      <c r="W20" s="659"/>
      <c r="X20" s="659"/>
      <c r="Y20" s="660"/>
      <c r="Z20" s="661">
        <v>0.1</v>
      </c>
      <c r="AA20" s="661"/>
      <c r="AB20" s="661"/>
      <c r="AC20" s="661"/>
      <c r="AD20" s="662">
        <v>16814</v>
      </c>
      <c r="AE20" s="662"/>
      <c r="AF20" s="662"/>
      <c r="AG20" s="662"/>
      <c r="AH20" s="662"/>
      <c r="AI20" s="662"/>
      <c r="AJ20" s="662"/>
      <c r="AK20" s="662"/>
      <c r="AL20" s="663">
        <v>0.1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826599</v>
      </c>
      <c r="BH20" s="659"/>
      <c r="BI20" s="659"/>
      <c r="BJ20" s="659"/>
      <c r="BK20" s="659"/>
      <c r="BL20" s="659"/>
      <c r="BM20" s="659"/>
      <c r="BN20" s="660"/>
      <c r="BO20" s="661">
        <v>8.3000000000000007</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20254020</v>
      </c>
      <c r="CS20" s="659"/>
      <c r="CT20" s="659"/>
      <c r="CU20" s="659"/>
      <c r="CV20" s="659"/>
      <c r="CW20" s="659"/>
      <c r="CX20" s="659"/>
      <c r="CY20" s="660"/>
      <c r="CZ20" s="661">
        <v>100</v>
      </c>
      <c r="DA20" s="661"/>
      <c r="DB20" s="661"/>
      <c r="DC20" s="661"/>
      <c r="DD20" s="667">
        <v>2508034</v>
      </c>
      <c r="DE20" s="659"/>
      <c r="DF20" s="659"/>
      <c r="DG20" s="659"/>
      <c r="DH20" s="659"/>
      <c r="DI20" s="659"/>
      <c r="DJ20" s="659"/>
      <c r="DK20" s="659"/>
      <c r="DL20" s="659"/>
      <c r="DM20" s="659"/>
      <c r="DN20" s="659"/>
      <c r="DO20" s="659"/>
      <c r="DP20" s="660"/>
      <c r="DQ20" s="667">
        <v>12962794</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78586</v>
      </c>
      <c r="S21" s="659"/>
      <c r="T21" s="659"/>
      <c r="U21" s="659"/>
      <c r="V21" s="659"/>
      <c r="W21" s="659"/>
      <c r="X21" s="659"/>
      <c r="Y21" s="660"/>
      <c r="Z21" s="661">
        <v>0.4</v>
      </c>
      <c r="AA21" s="661"/>
      <c r="AB21" s="661"/>
      <c r="AC21" s="661"/>
      <c r="AD21" s="662" t="s">
        <v>122</v>
      </c>
      <c r="AE21" s="662"/>
      <c r="AF21" s="662"/>
      <c r="AG21" s="662"/>
      <c r="AH21" s="662"/>
      <c r="AI21" s="662"/>
      <c r="AJ21" s="662"/>
      <c r="AK21" s="662"/>
      <c r="AL21" s="663" t="s">
        <v>122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t="s">
        <v>122</v>
      </c>
      <c r="S22" s="659"/>
      <c r="T22" s="659"/>
      <c r="U22" s="659"/>
      <c r="V22" s="659"/>
      <c r="W22" s="659"/>
      <c r="X22" s="659"/>
      <c r="Y22" s="660"/>
      <c r="Z22" s="661" t="s">
        <v>122</v>
      </c>
      <c r="AA22" s="661"/>
      <c r="AB22" s="661"/>
      <c r="AC22" s="661"/>
      <c r="AD22" s="662" t="s">
        <v>122</v>
      </c>
      <c r="AE22" s="662"/>
      <c r="AF22" s="662"/>
      <c r="AG22" s="662"/>
      <c r="AH22" s="662"/>
      <c r="AI22" s="662"/>
      <c r="AJ22" s="662"/>
      <c r="AK22" s="662"/>
      <c r="AL22" s="663" t="s">
        <v>122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78586</v>
      </c>
      <c r="S23" s="659"/>
      <c r="T23" s="659"/>
      <c r="U23" s="659"/>
      <c r="V23" s="659"/>
      <c r="W23" s="659"/>
      <c r="X23" s="659"/>
      <c r="Y23" s="660"/>
      <c r="Z23" s="661">
        <v>0.4</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826599</v>
      </c>
      <c r="BH23" s="659"/>
      <c r="BI23" s="659"/>
      <c r="BJ23" s="659"/>
      <c r="BK23" s="659"/>
      <c r="BL23" s="659"/>
      <c r="BM23" s="659"/>
      <c r="BN23" s="660"/>
      <c r="BO23" s="661">
        <v>8.3000000000000007</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9039880</v>
      </c>
      <c r="CS24" s="648"/>
      <c r="CT24" s="648"/>
      <c r="CU24" s="648"/>
      <c r="CV24" s="648"/>
      <c r="CW24" s="648"/>
      <c r="CX24" s="648"/>
      <c r="CY24" s="649"/>
      <c r="CZ24" s="652">
        <v>44.6</v>
      </c>
      <c r="DA24" s="653"/>
      <c r="DB24" s="653"/>
      <c r="DC24" s="669"/>
      <c r="DD24" s="690">
        <v>5243616</v>
      </c>
      <c r="DE24" s="648"/>
      <c r="DF24" s="648"/>
      <c r="DG24" s="648"/>
      <c r="DH24" s="648"/>
      <c r="DI24" s="648"/>
      <c r="DJ24" s="648"/>
      <c r="DK24" s="649"/>
      <c r="DL24" s="690">
        <v>4459571</v>
      </c>
      <c r="DM24" s="648"/>
      <c r="DN24" s="648"/>
      <c r="DO24" s="648"/>
      <c r="DP24" s="648"/>
      <c r="DQ24" s="648"/>
      <c r="DR24" s="648"/>
      <c r="DS24" s="648"/>
      <c r="DT24" s="648"/>
      <c r="DU24" s="648"/>
      <c r="DV24" s="649"/>
      <c r="DW24" s="652">
        <v>39.6</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12130518</v>
      </c>
      <c r="S25" s="659"/>
      <c r="T25" s="659"/>
      <c r="U25" s="659"/>
      <c r="V25" s="659"/>
      <c r="W25" s="659"/>
      <c r="X25" s="659"/>
      <c r="Y25" s="660"/>
      <c r="Z25" s="661">
        <v>57.5</v>
      </c>
      <c r="AA25" s="661"/>
      <c r="AB25" s="661"/>
      <c r="AC25" s="661"/>
      <c r="AD25" s="662">
        <v>11225333</v>
      </c>
      <c r="AE25" s="662"/>
      <c r="AF25" s="662"/>
      <c r="AG25" s="662"/>
      <c r="AH25" s="662"/>
      <c r="AI25" s="662"/>
      <c r="AJ25" s="662"/>
      <c r="AK25" s="662"/>
      <c r="AL25" s="663">
        <v>99.7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2247919</v>
      </c>
      <c r="CS25" s="679"/>
      <c r="CT25" s="679"/>
      <c r="CU25" s="679"/>
      <c r="CV25" s="679"/>
      <c r="CW25" s="679"/>
      <c r="CX25" s="679"/>
      <c r="CY25" s="680"/>
      <c r="CZ25" s="663">
        <v>11.1</v>
      </c>
      <c r="DA25" s="691"/>
      <c r="DB25" s="691"/>
      <c r="DC25" s="693"/>
      <c r="DD25" s="667">
        <v>2025373</v>
      </c>
      <c r="DE25" s="679"/>
      <c r="DF25" s="679"/>
      <c r="DG25" s="679"/>
      <c r="DH25" s="679"/>
      <c r="DI25" s="679"/>
      <c r="DJ25" s="679"/>
      <c r="DK25" s="680"/>
      <c r="DL25" s="667">
        <v>1881237</v>
      </c>
      <c r="DM25" s="679"/>
      <c r="DN25" s="679"/>
      <c r="DO25" s="679"/>
      <c r="DP25" s="679"/>
      <c r="DQ25" s="679"/>
      <c r="DR25" s="679"/>
      <c r="DS25" s="679"/>
      <c r="DT25" s="679"/>
      <c r="DU25" s="679"/>
      <c r="DV25" s="680"/>
      <c r="DW25" s="663">
        <v>16.7</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v>5021</v>
      </c>
      <c r="S26" s="659"/>
      <c r="T26" s="659"/>
      <c r="U26" s="659"/>
      <c r="V26" s="659"/>
      <c r="W26" s="659"/>
      <c r="X26" s="659"/>
      <c r="Y26" s="660"/>
      <c r="Z26" s="661">
        <v>0</v>
      </c>
      <c r="AA26" s="661"/>
      <c r="AB26" s="661"/>
      <c r="AC26" s="661"/>
      <c r="AD26" s="662">
        <v>5021</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1369572</v>
      </c>
      <c r="CS26" s="659"/>
      <c r="CT26" s="659"/>
      <c r="CU26" s="659"/>
      <c r="CV26" s="659"/>
      <c r="CW26" s="659"/>
      <c r="CX26" s="659"/>
      <c r="CY26" s="660"/>
      <c r="CZ26" s="663">
        <v>6.8</v>
      </c>
      <c r="DA26" s="691"/>
      <c r="DB26" s="691"/>
      <c r="DC26" s="693"/>
      <c r="DD26" s="667">
        <v>1213613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7627</v>
      </c>
      <c r="S27" s="659"/>
      <c r="T27" s="659"/>
      <c r="U27" s="659"/>
      <c r="V27" s="659"/>
      <c r="W27" s="659"/>
      <c r="X27" s="659"/>
      <c r="Y27" s="660"/>
      <c r="Z27" s="661">
        <v>0</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9919228</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5823048</v>
      </c>
      <c r="CS27" s="679"/>
      <c r="CT27" s="679"/>
      <c r="CU27" s="679"/>
      <c r="CV27" s="679"/>
      <c r="CW27" s="679"/>
      <c r="CX27" s="679"/>
      <c r="CY27" s="680"/>
      <c r="CZ27" s="663">
        <v>28.8</v>
      </c>
      <c r="DA27" s="691"/>
      <c r="DB27" s="691"/>
      <c r="DC27" s="693"/>
      <c r="DD27" s="667">
        <v>2249330</v>
      </c>
      <c r="DE27" s="679"/>
      <c r="DF27" s="679"/>
      <c r="DG27" s="679"/>
      <c r="DH27" s="679"/>
      <c r="DI27" s="679"/>
      <c r="DJ27" s="679"/>
      <c r="DK27" s="680"/>
      <c r="DL27" s="667">
        <v>1609421</v>
      </c>
      <c r="DM27" s="679"/>
      <c r="DN27" s="679"/>
      <c r="DO27" s="679"/>
      <c r="DP27" s="679"/>
      <c r="DQ27" s="679"/>
      <c r="DR27" s="679"/>
      <c r="DS27" s="679"/>
      <c r="DT27" s="679"/>
      <c r="DU27" s="679"/>
      <c r="DV27" s="680"/>
      <c r="DW27" s="663">
        <v>14.3</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149071</v>
      </c>
      <c r="S28" s="659"/>
      <c r="T28" s="659"/>
      <c r="U28" s="659"/>
      <c r="V28" s="659"/>
      <c r="W28" s="659"/>
      <c r="X28" s="659"/>
      <c r="Y28" s="660"/>
      <c r="Z28" s="661">
        <v>0.7</v>
      </c>
      <c r="AA28" s="661"/>
      <c r="AB28" s="661"/>
      <c r="AC28" s="661"/>
      <c r="AD28" s="662">
        <v>30483</v>
      </c>
      <c r="AE28" s="662"/>
      <c r="AF28" s="662"/>
      <c r="AG28" s="662"/>
      <c r="AH28" s="662"/>
      <c r="AI28" s="662"/>
      <c r="AJ28" s="662"/>
      <c r="AK28" s="662"/>
      <c r="AL28" s="663">
        <v>0.3</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968913</v>
      </c>
      <c r="CS28" s="659"/>
      <c r="CT28" s="659"/>
      <c r="CU28" s="659"/>
      <c r="CV28" s="659"/>
      <c r="CW28" s="659"/>
      <c r="CX28" s="659"/>
      <c r="CY28" s="660"/>
      <c r="CZ28" s="663">
        <v>4.8</v>
      </c>
      <c r="DA28" s="691"/>
      <c r="DB28" s="691"/>
      <c r="DC28" s="693"/>
      <c r="DD28" s="667">
        <v>968913</v>
      </c>
      <c r="DE28" s="659"/>
      <c r="DF28" s="659"/>
      <c r="DG28" s="659"/>
      <c r="DH28" s="659"/>
      <c r="DI28" s="659"/>
      <c r="DJ28" s="659"/>
      <c r="DK28" s="660"/>
      <c r="DL28" s="667">
        <v>968913</v>
      </c>
      <c r="DM28" s="659"/>
      <c r="DN28" s="659"/>
      <c r="DO28" s="659"/>
      <c r="DP28" s="659"/>
      <c r="DQ28" s="659"/>
      <c r="DR28" s="659"/>
      <c r="DS28" s="659"/>
      <c r="DT28" s="659"/>
      <c r="DU28" s="659"/>
      <c r="DV28" s="660"/>
      <c r="DW28" s="663">
        <v>8.6</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59649</v>
      </c>
      <c r="S29" s="659"/>
      <c r="T29" s="659"/>
      <c r="U29" s="659"/>
      <c r="V29" s="659"/>
      <c r="W29" s="659"/>
      <c r="X29" s="659"/>
      <c r="Y29" s="660"/>
      <c r="Z29" s="661">
        <v>0.3</v>
      </c>
      <c r="AA29" s="661"/>
      <c r="AB29" s="661"/>
      <c r="AC29" s="661"/>
      <c r="AD29" s="662">
        <v>18</v>
      </c>
      <c r="AE29" s="662"/>
      <c r="AF29" s="662"/>
      <c r="AG29" s="662"/>
      <c r="AH29" s="662"/>
      <c r="AI29" s="662"/>
      <c r="AJ29" s="662"/>
      <c r="AK29" s="662"/>
      <c r="AL29" s="663">
        <v>0</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968913</v>
      </c>
      <c r="CS29" s="679"/>
      <c r="CT29" s="679"/>
      <c r="CU29" s="679"/>
      <c r="CV29" s="679"/>
      <c r="CW29" s="679"/>
      <c r="CX29" s="679"/>
      <c r="CY29" s="680"/>
      <c r="CZ29" s="663">
        <v>4.8</v>
      </c>
      <c r="DA29" s="691"/>
      <c r="DB29" s="691"/>
      <c r="DC29" s="693"/>
      <c r="DD29" s="667">
        <v>968913</v>
      </c>
      <c r="DE29" s="679"/>
      <c r="DF29" s="679"/>
      <c r="DG29" s="679"/>
      <c r="DH29" s="679"/>
      <c r="DI29" s="679"/>
      <c r="DJ29" s="679"/>
      <c r="DK29" s="680"/>
      <c r="DL29" s="667">
        <v>968913</v>
      </c>
      <c r="DM29" s="679"/>
      <c r="DN29" s="679"/>
      <c r="DO29" s="679"/>
      <c r="DP29" s="679"/>
      <c r="DQ29" s="679"/>
      <c r="DR29" s="679"/>
      <c r="DS29" s="679"/>
      <c r="DT29" s="679"/>
      <c r="DU29" s="679"/>
      <c r="DV29" s="680"/>
      <c r="DW29" s="663">
        <v>8.6</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3968944</v>
      </c>
      <c r="S30" s="659"/>
      <c r="T30" s="659"/>
      <c r="U30" s="659"/>
      <c r="V30" s="659"/>
      <c r="W30" s="659"/>
      <c r="X30" s="659"/>
      <c r="Y30" s="660"/>
      <c r="Z30" s="661">
        <v>18.8</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927349</v>
      </c>
      <c r="CS30" s="659"/>
      <c r="CT30" s="659"/>
      <c r="CU30" s="659"/>
      <c r="CV30" s="659"/>
      <c r="CW30" s="659"/>
      <c r="CX30" s="659"/>
      <c r="CY30" s="660"/>
      <c r="CZ30" s="663">
        <v>4.5999999999999996</v>
      </c>
      <c r="DA30" s="691"/>
      <c r="DB30" s="691"/>
      <c r="DC30" s="693"/>
      <c r="DD30" s="667">
        <v>927349</v>
      </c>
      <c r="DE30" s="659"/>
      <c r="DF30" s="659"/>
      <c r="DG30" s="659"/>
      <c r="DH30" s="659"/>
      <c r="DI30" s="659"/>
      <c r="DJ30" s="659"/>
      <c r="DK30" s="660"/>
      <c r="DL30" s="667">
        <v>927349</v>
      </c>
      <c r="DM30" s="659"/>
      <c r="DN30" s="659"/>
      <c r="DO30" s="659"/>
      <c r="DP30" s="659"/>
      <c r="DQ30" s="659"/>
      <c r="DR30" s="659"/>
      <c r="DS30" s="659"/>
      <c r="DT30" s="659"/>
      <c r="DU30" s="659"/>
      <c r="DV30" s="660"/>
      <c r="DW30" s="663">
        <v>8.1999999999999993</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99.3</v>
      </c>
      <c r="BH31" s="702"/>
      <c r="BI31" s="702"/>
      <c r="BJ31" s="702"/>
      <c r="BK31" s="702"/>
      <c r="BL31" s="702"/>
      <c r="BM31" s="653">
        <v>98.1</v>
      </c>
      <c r="BN31" s="702"/>
      <c r="BO31" s="702"/>
      <c r="BP31" s="702"/>
      <c r="BQ31" s="703"/>
      <c r="BR31" s="705">
        <v>98.4</v>
      </c>
      <c r="BS31" s="702"/>
      <c r="BT31" s="702"/>
      <c r="BU31" s="702"/>
      <c r="BV31" s="702"/>
      <c r="BW31" s="702"/>
      <c r="BX31" s="653">
        <v>97</v>
      </c>
      <c r="BY31" s="702"/>
      <c r="BZ31" s="702"/>
      <c r="CA31" s="702"/>
      <c r="CB31" s="703"/>
      <c r="CD31" s="698"/>
      <c r="CE31" s="699"/>
      <c r="CF31" s="655" t="s">
        <v>300</v>
      </c>
      <c r="CG31" s="656"/>
      <c r="CH31" s="656"/>
      <c r="CI31" s="656"/>
      <c r="CJ31" s="656"/>
      <c r="CK31" s="656"/>
      <c r="CL31" s="656"/>
      <c r="CM31" s="656"/>
      <c r="CN31" s="656"/>
      <c r="CO31" s="656"/>
      <c r="CP31" s="656"/>
      <c r="CQ31" s="657"/>
      <c r="CR31" s="658">
        <v>41564</v>
      </c>
      <c r="CS31" s="679"/>
      <c r="CT31" s="679"/>
      <c r="CU31" s="679"/>
      <c r="CV31" s="679"/>
      <c r="CW31" s="679"/>
      <c r="CX31" s="679"/>
      <c r="CY31" s="680"/>
      <c r="CZ31" s="663">
        <v>0.2</v>
      </c>
      <c r="DA31" s="691"/>
      <c r="DB31" s="691"/>
      <c r="DC31" s="693"/>
      <c r="DD31" s="667">
        <v>41564</v>
      </c>
      <c r="DE31" s="679"/>
      <c r="DF31" s="679"/>
      <c r="DG31" s="679"/>
      <c r="DH31" s="679"/>
      <c r="DI31" s="679"/>
      <c r="DJ31" s="679"/>
      <c r="DK31" s="680"/>
      <c r="DL31" s="667">
        <v>41564</v>
      </c>
      <c r="DM31" s="679"/>
      <c r="DN31" s="679"/>
      <c r="DO31" s="679"/>
      <c r="DP31" s="679"/>
      <c r="DQ31" s="679"/>
      <c r="DR31" s="679"/>
      <c r="DS31" s="679"/>
      <c r="DT31" s="679"/>
      <c r="DU31" s="679"/>
      <c r="DV31" s="680"/>
      <c r="DW31" s="663">
        <v>0.4</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1372035</v>
      </c>
      <c r="S32" s="659"/>
      <c r="T32" s="659"/>
      <c r="U32" s="659"/>
      <c r="V32" s="659"/>
      <c r="W32" s="659"/>
      <c r="X32" s="659"/>
      <c r="Y32" s="660"/>
      <c r="Z32" s="661">
        <v>6.5</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99.1</v>
      </c>
      <c r="BH32" s="679"/>
      <c r="BI32" s="679"/>
      <c r="BJ32" s="679"/>
      <c r="BK32" s="679"/>
      <c r="BL32" s="679"/>
      <c r="BM32" s="664">
        <v>96.8</v>
      </c>
      <c r="BN32" s="679"/>
      <c r="BO32" s="679"/>
      <c r="BP32" s="679"/>
      <c r="BQ32" s="704"/>
      <c r="BR32" s="715">
        <v>96.7</v>
      </c>
      <c r="BS32" s="679"/>
      <c r="BT32" s="679"/>
      <c r="BU32" s="679"/>
      <c r="BV32" s="679"/>
      <c r="BW32" s="679"/>
      <c r="BX32" s="664">
        <v>94.1</v>
      </c>
      <c r="BY32" s="679"/>
      <c r="BZ32" s="679"/>
      <c r="CA32" s="679"/>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91"/>
      <c r="DB32" s="691"/>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74167</v>
      </c>
      <c r="S33" s="659"/>
      <c r="T33" s="659"/>
      <c r="U33" s="659"/>
      <c r="V33" s="659"/>
      <c r="W33" s="659"/>
      <c r="X33" s="659"/>
      <c r="Y33" s="660"/>
      <c r="Z33" s="661">
        <v>0.4</v>
      </c>
      <c r="AA33" s="661"/>
      <c r="AB33" s="661"/>
      <c r="AC33" s="661"/>
      <c r="AD33" s="662">
        <v>25</v>
      </c>
      <c r="AE33" s="662"/>
      <c r="AF33" s="662"/>
      <c r="AG33" s="662"/>
      <c r="AH33" s="662"/>
      <c r="AI33" s="662"/>
      <c r="AJ33" s="662"/>
      <c r="AK33" s="662"/>
      <c r="AL33" s="663">
        <v>0</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99.5</v>
      </c>
      <c r="BH33" s="717"/>
      <c r="BI33" s="717"/>
      <c r="BJ33" s="717"/>
      <c r="BK33" s="717"/>
      <c r="BL33" s="717"/>
      <c r="BM33" s="718">
        <v>99.1</v>
      </c>
      <c r="BN33" s="717"/>
      <c r="BO33" s="717"/>
      <c r="BP33" s="717"/>
      <c r="BQ33" s="719"/>
      <c r="BR33" s="716">
        <v>99.5</v>
      </c>
      <c r="BS33" s="717"/>
      <c r="BT33" s="717"/>
      <c r="BU33" s="717"/>
      <c r="BV33" s="717"/>
      <c r="BW33" s="717"/>
      <c r="BX33" s="718">
        <v>99</v>
      </c>
      <c r="BY33" s="717"/>
      <c r="BZ33" s="717"/>
      <c r="CA33" s="717"/>
      <c r="CB33" s="719"/>
      <c r="CD33" s="655" t="s">
        <v>307</v>
      </c>
      <c r="CE33" s="656"/>
      <c r="CF33" s="656"/>
      <c r="CG33" s="656"/>
      <c r="CH33" s="656"/>
      <c r="CI33" s="656"/>
      <c r="CJ33" s="656"/>
      <c r="CK33" s="656"/>
      <c r="CL33" s="656"/>
      <c r="CM33" s="656"/>
      <c r="CN33" s="656"/>
      <c r="CO33" s="656"/>
      <c r="CP33" s="656"/>
      <c r="CQ33" s="657"/>
      <c r="CR33" s="658">
        <v>8706106</v>
      </c>
      <c r="CS33" s="679"/>
      <c r="CT33" s="679"/>
      <c r="CU33" s="679"/>
      <c r="CV33" s="679"/>
      <c r="CW33" s="679"/>
      <c r="CX33" s="679"/>
      <c r="CY33" s="680"/>
      <c r="CZ33" s="663">
        <v>43</v>
      </c>
      <c r="DA33" s="691"/>
      <c r="DB33" s="691"/>
      <c r="DC33" s="693"/>
      <c r="DD33" s="667">
        <v>7306480</v>
      </c>
      <c r="DE33" s="679"/>
      <c r="DF33" s="679"/>
      <c r="DG33" s="679"/>
      <c r="DH33" s="679"/>
      <c r="DI33" s="679"/>
      <c r="DJ33" s="679"/>
      <c r="DK33" s="680"/>
      <c r="DL33" s="667">
        <v>5821103</v>
      </c>
      <c r="DM33" s="679"/>
      <c r="DN33" s="679"/>
      <c r="DO33" s="679"/>
      <c r="DP33" s="679"/>
      <c r="DQ33" s="679"/>
      <c r="DR33" s="679"/>
      <c r="DS33" s="679"/>
      <c r="DT33" s="679"/>
      <c r="DU33" s="679"/>
      <c r="DV33" s="680"/>
      <c r="DW33" s="663">
        <v>51.7</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74818</v>
      </c>
      <c r="S34" s="659"/>
      <c r="T34" s="659"/>
      <c r="U34" s="659"/>
      <c r="V34" s="659"/>
      <c r="W34" s="659"/>
      <c r="X34" s="659"/>
      <c r="Y34" s="660"/>
      <c r="Z34" s="661">
        <v>0.4</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3547721</v>
      </c>
      <c r="CS34" s="659"/>
      <c r="CT34" s="659"/>
      <c r="CU34" s="659"/>
      <c r="CV34" s="659"/>
      <c r="CW34" s="659"/>
      <c r="CX34" s="659"/>
      <c r="CY34" s="660"/>
      <c r="CZ34" s="663">
        <v>17.5</v>
      </c>
      <c r="DA34" s="691"/>
      <c r="DB34" s="691"/>
      <c r="DC34" s="693"/>
      <c r="DD34" s="667">
        <v>2862587</v>
      </c>
      <c r="DE34" s="659"/>
      <c r="DF34" s="659"/>
      <c r="DG34" s="659"/>
      <c r="DH34" s="659"/>
      <c r="DI34" s="659"/>
      <c r="DJ34" s="659"/>
      <c r="DK34" s="660"/>
      <c r="DL34" s="667">
        <v>2503398</v>
      </c>
      <c r="DM34" s="659"/>
      <c r="DN34" s="659"/>
      <c r="DO34" s="659"/>
      <c r="DP34" s="659"/>
      <c r="DQ34" s="659"/>
      <c r="DR34" s="659"/>
      <c r="DS34" s="659"/>
      <c r="DT34" s="659"/>
      <c r="DU34" s="659"/>
      <c r="DV34" s="660"/>
      <c r="DW34" s="663">
        <v>22.2</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528737</v>
      </c>
      <c r="S35" s="659"/>
      <c r="T35" s="659"/>
      <c r="U35" s="659"/>
      <c r="V35" s="659"/>
      <c r="W35" s="659"/>
      <c r="X35" s="659"/>
      <c r="Y35" s="660"/>
      <c r="Z35" s="661">
        <v>2.5</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96685</v>
      </c>
      <c r="CS35" s="679"/>
      <c r="CT35" s="679"/>
      <c r="CU35" s="679"/>
      <c r="CV35" s="679"/>
      <c r="CW35" s="679"/>
      <c r="CX35" s="679"/>
      <c r="CY35" s="680"/>
      <c r="CZ35" s="663">
        <v>0.5</v>
      </c>
      <c r="DA35" s="691"/>
      <c r="DB35" s="691"/>
      <c r="DC35" s="693"/>
      <c r="DD35" s="667">
        <v>87564</v>
      </c>
      <c r="DE35" s="679"/>
      <c r="DF35" s="679"/>
      <c r="DG35" s="679"/>
      <c r="DH35" s="679"/>
      <c r="DI35" s="679"/>
      <c r="DJ35" s="679"/>
      <c r="DK35" s="680"/>
      <c r="DL35" s="667">
        <v>74521</v>
      </c>
      <c r="DM35" s="679"/>
      <c r="DN35" s="679"/>
      <c r="DO35" s="679"/>
      <c r="DP35" s="679"/>
      <c r="DQ35" s="679"/>
      <c r="DR35" s="679"/>
      <c r="DS35" s="679"/>
      <c r="DT35" s="679"/>
      <c r="DU35" s="679"/>
      <c r="DV35" s="680"/>
      <c r="DW35" s="663">
        <v>0.7</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449769</v>
      </c>
      <c r="S36" s="659"/>
      <c r="T36" s="659"/>
      <c r="U36" s="659"/>
      <c r="V36" s="659"/>
      <c r="W36" s="659"/>
      <c r="X36" s="659"/>
      <c r="Y36" s="660"/>
      <c r="Z36" s="661">
        <v>2.1</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2220038</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60212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2910394</v>
      </c>
      <c r="CS36" s="659"/>
      <c r="CT36" s="659"/>
      <c r="CU36" s="659"/>
      <c r="CV36" s="659"/>
      <c r="CW36" s="659"/>
      <c r="CX36" s="659"/>
      <c r="CY36" s="660"/>
      <c r="CZ36" s="663">
        <v>14.4</v>
      </c>
      <c r="DA36" s="691"/>
      <c r="DB36" s="691"/>
      <c r="DC36" s="693"/>
      <c r="DD36" s="667">
        <v>2606146</v>
      </c>
      <c r="DE36" s="659"/>
      <c r="DF36" s="659"/>
      <c r="DG36" s="659"/>
      <c r="DH36" s="659"/>
      <c r="DI36" s="659"/>
      <c r="DJ36" s="659"/>
      <c r="DK36" s="660"/>
      <c r="DL36" s="667">
        <v>2254235</v>
      </c>
      <c r="DM36" s="659"/>
      <c r="DN36" s="659"/>
      <c r="DO36" s="659"/>
      <c r="DP36" s="659"/>
      <c r="DQ36" s="659"/>
      <c r="DR36" s="659"/>
      <c r="DS36" s="659"/>
      <c r="DT36" s="659"/>
      <c r="DU36" s="659"/>
      <c r="DV36" s="660"/>
      <c r="DW36" s="663">
        <v>20</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609556</v>
      </c>
      <c r="S37" s="659"/>
      <c r="T37" s="659"/>
      <c r="U37" s="659"/>
      <c r="V37" s="659"/>
      <c r="W37" s="659"/>
      <c r="X37" s="659"/>
      <c r="Y37" s="660"/>
      <c r="Z37" s="661">
        <v>2.9</v>
      </c>
      <c r="AA37" s="661"/>
      <c r="AB37" s="661"/>
      <c r="AC37" s="661"/>
      <c r="AD37" s="662" t="s">
        <v>122</v>
      </c>
      <c r="AE37" s="662"/>
      <c r="AF37" s="662"/>
      <c r="AG37" s="662"/>
      <c r="AH37" s="662"/>
      <c r="AI37" s="662"/>
      <c r="AJ37" s="662"/>
      <c r="AK37" s="662"/>
      <c r="AL37" s="663" t="s">
        <v>122</v>
      </c>
      <c r="AM37" s="664"/>
      <c r="AN37" s="664"/>
      <c r="AO37" s="665"/>
      <c r="AQ37" s="721" t="s">
        <v>319</v>
      </c>
      <c r="AR37" s="722"/>
      <c r="AS37" s="722"/>
      <c r="AT37" s="722"/>
      <c r="AU37" s="722"/>
      <c r="AV37" s="722"/>
      <c r="AW37" s="722"/>
      <c r="AX37" s="722"/>
      <c r="AY37" s="723"/>
      <c r="AZ37" s="658">
        <v>888001</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31439</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1381330</v>
      </c>
      <c r="CS37" s="679"/>
      <c r="CT37" s="679"/>
      <c r="CU37" s="679"/>
      <c r="CV37" s="679"/>
      <c r="CW37" s="679"/>
      <c r="CX37" s="679"/>
      <c r="CY37" s="680"/>
      <c r="CZ37" s="663">
        <v>6.8</v>
      </c>
      <c r="DA37" s="691"/>
      <c r="DB37" s="691"/>
      <c r="DC37" s="693"/>
      <c r="DD37" s="667">
        <v>1330237</v>
      </c>
      <c r="DE37" s="679"/>
      <c r="DF37" s="679"/>
      <c r="DG37" s="679"/>
      <c r="DH37" s="679"/>
      <c r="DI37" s="679"/>
      <c r="DJ37" s="679"/>
      <c r="DK37" s="680"/>
      <c r="DL37" s="667">
        <v>1250443</v>
      </c>
      <c r="DM37" s="679"/>
      <c r="DN37" s="679"/>
      <c r="DO37" s="679"/>
      <c r="DP37" s="679"/>
      <c r="DQ37" s="679"/>
      <c r="DR37" s="679"/>
      <c r="DS37" s="679"/>
      <c r="DT37" s="679"/>
      <c r="DU37" s="679"/>
      <c r="DV37" s="680"/>
      <c r="DW37" s="663">
        <v>11.1</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1653000</v>
      </c>
      <c r="S38" s="659"/>
      <c r="T38" s="659"/>
      <c r="U38" s="659"/>
      <c r="V38" s="659"/>
      <c r="W38" s="659"/>
      <c r="X38" s="659"/>
      <c r="Y38" s="660"/>
      <c r="Z38" s="661">
        <v>7.8</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61944</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4530</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1332037</v>
      </c>
      <c r="CS38" s="659"/>
      <c r="CT38" s="659"/>
      <c r="CU38" s="659"/>
      <c r="CV38" s="659"/>
      <c r="CW38" s="659"/>
      <c r="CX38" s="659"/>
      <c r="CY38" s="660"/>
      <c r="CZ38" s="663">
        <v>6.6</v>
      </c>
      <c r="DA38" s="691"/>
      <c r="DB38" s="691"/>
      <c r="DC38" s="693"/>
      <c r="DD38" s="667">
        <v>1103000</v>
      </c>
      <c r="DE38" s="659"/>
      <c r="DF38" s="659"/>
      <c r="DG38" s="659"/>
      <c r="DH38" s="659"/>
      <c r="DI38" s="659"/>
      <c r="DJ38" s="659"/>
      <c r="DK38" s="660"/>
      <c r="DL38" s="667">
        <v>988949</v>
      </c>
      <c r="DM38" s="659"/>
      <c r="DN38" s="659"/>
      <c r="DO38" s="659"/>
      <c r="DP38" s="659"/>
      <c r="DQ38" s="659"/>
      <c r="DR38" s="659"/>
      <c r="DS38" s="659"/>
      <c r="DT38" s="659"/>
      <c r="DU38" s="659"/>
      <c r="DV38" s="660"/>
      <c r="DW38" s="663">
        <v>8.8000000000000007</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6714</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361512</v>
      </c>
      <c r="CS39" s="679"/>
      <c r="CT39" s="679"/>
      <c r="CU39" s="679"/>
      <c r="CV39" s="679"/>
      <c r="CW39" s="679"/>
      <c r="CX39" s="679"/>
      <c r="CY39" s="680"/>
      <c r="CZ39" s="663">
        <v>1.8</v>
      </c>
      <c r="DA39" s="691"/>
      <c r="DB39" s="691"/>
      <c r="DC39" s="693"/>
      <c r="DD39" s="667">
        <v>254426</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5"/>
      <c r="BM40" s="656" t="s">
        <v>333</v>
      </c>
      <c r="BN40" s="656"/>
      <c r="BO40" s="656"/>
      <c r="BP40" s="656"/>
      <c r="BQ40" s="656"/>
      <c r="BR40" s="656"/>
      <c r="BS40" s="656"/>
      <c r="BT40" s="656"/>
      <c r="BU40" s="657"/>
      <c r="BV40" s="658">
        <v>117</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457757</v>
      </c>
      <c r="CS40" s="659"/>
      <c r="CT40" s="659"/>
      <c r="CU40" s="659"/>
      <c r="CV40" s="659"/>
      <c r="CW40" s="659"/>
      <c r="CX40" s="659"/>
      <c r="CY40" s="660"/>
      <c r="CZ40" s="663">
        <v>2.2999999999999998</v>
      </c>
      <c r="DA40" s="691"/>
      <c r="DB40" s="691"/>
      <c r="DC40" s="693"/>
      <c r="DD40" s="667">
        <v>392757</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21082912</v>
      </c>
      <c r="S41" s="731"/>
      <c r="T41" s="731"/>
      <c r="U41" s="731"/>
      <c r="V41" s="731"/>
      <c r="W41" s="731"/>
      <c r="X41" s="731"/>
      <c r="Y41" s="735"/>
      <c r="Z41" s="736">
        <v>100</v>
      </c>
      <c r="AA41" s="736"/>
      <c r="AB41" s="736"/>
      <c r="AC41" s="736"/>
      <c r="AD41" s="737">
        <v>11260880</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293278</v>
      </c>
      <c r="BA41" s="659"/>
      <c r="BB41" s="659"/>
      <c r="BC41" s="659"/>
      <c r="BD41" s="679"/>
      <c r="BE41" s="679"/>
      <c r="BF41" s="704"/>
      <c r="BG41" s="708"/>
      <c r="BH41" s="709"/>
      <c r="BI41" s="709"/>
      <c r="BJ41" s="709"/>
      <c r="BK41" s="709"/>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323</v>
      </c>
      <c r="AR42" s="728"/>
      <c r="AS42" s="728"/>
      <c r="AT42" s="728"/>
      <c r="AU42" s="728"/>
      <c r="AV42" s="728"/>
      <c r="AW42" s="728"/>
      <c r="AX42" s="728"/>
      <c r="AY42" s="729"/>
      <c r="AZ42" s="730">
        <v>976815</v>
      </c>
      <c r="BA42" s="731"/>
      <c r="BB42" s="731"/>
      <c r="BC42" s="731"/>
      <c r="BD42" s="717"/>
      <c r="BE42" s="717"/>
      <c r="BF42" s="719"/>
      <c r="BG42" s="710"/>
      <c r="BH42" s="711"/>
      <c r="BI42" s="711"/>
      <c r="BJ42" s="711"/>
      <c r="BK42" s="711"/>
      <c r="BL42" s="206"/>
      <c r="BM42" s="682" t="s">
        <v>339</v>
      </c>
      <c r="BN42" s="682"/>
      <c r="BO42" s="682"/>
      <c r="BP42" s="682"/>
      <c r="BQ42" s="682"/>
      <c r="BR42" s="682"/>
      <c r="BS42" s="682"/>
      <c r="BT42" s="682"/>
      <c r="BU42" s="683"/>
      <c r="BV42" s="730">
        <v>351</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2508034</v>
      </c>
      <c r="CS42" s="679"/>
      <c r="CT42" s="679"/>
      <c r="CU42" s="679"/>
      <c r="CV42" s="679"/>
      <c r="CW42" s="679"/>
      <c r="CX42" s="679"/>
      <c r="CY42" s="680"/>
      <c r="CZ42" s="663">
        <v>12.4</v>
      </c>
      <c r="DA42" s="691"/>
      <c r="DB42" s="691"/>
      <c r="DC42" s="693"/>
      <c r="DD42" s="667">
        <v>412698</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v>35864</v>
      </c>
      <c r="CS43" s="679"/>
      <c r="CT43" s="679"/>
      <c r="CU43" s="679"/>
      <c r="CV43" s="679"/>
      <c r="CW43" s="679"/>
      <c r="CX43" s="679"/>
      <c r="CY43" s="680"/>
      <c r="CZ43" s="663">
        <v>0.2</v>
      </c>
      <c r="DA43" s="691"/>
      <c r="DB43" s="691"/>
      <c r="DC43" s="693"/>
      <c r="DD43" s="667">
        <v>35864</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344</v>
      </c>
      <c r="CG44" s="656"/>
      <c r="CH44" s="656"/>
      <c r="CI44" s="656"/>
      <c r="CJ44" s="656"/>
      <c r="CK44" s="656"/>
      <c r="CL44" s="656"/>
      <c r="CM44" s="656"/>
      <c r="CN44" s="656"/>
      <c r="CO44" s="656"/>
      <c r="CP44" s="656"/>
      <c r="CQ44" s="657"/>
      <c r="CR44" s="658">
        <v>2508034</v>
      </c>
      <c r="CS44" s="659"/>
      <c r="CT44" s="659"/>
      <c r="CU44" s="659"/>
      <c r="CV44" s="659"/>
      <c r="CW44" s="659"/>
      <c r="CX44" s="659"/>
      <c r="CY44" s="660"/>
      <c r="CZ44" s="663">
        <v>12.4</v>
      </c>
      <c r="DA44" s="664"/>
      <c r="DB44" s="664"/>
      <c r="DC44" s="670"/>
      <c r="DD44" s="667">
        <v>412698</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346</v>
      </c>
      <c r="CG45" s="656"/>
      <c r="CH45" s="656"/>
      <c r="CI45" s="656"/>
      <c r="CJ45" s="656"/>
      <c r="CK45" s="656"/>
      <c r="CL45" s="656"/>
      <c r="CM45" s="656"/>
      <c r="CN45" s="656"/>
      <c r="CO45" s="656"/>
      <c r="CP45" s="656"/>
      <c r="CQ45" s="657"/>
      <c r="CR45" s="658">
        <v>1077825</v>
      </c>
      <c r="CS45" s="679"/>
      <c r="CT45" s="679"/>
      <c r="CU45" s="679"/>
      <c r="CV45" s="679"/>
      <c r="CW45" s="679"/>
      <c r="CX45" s="679"/>
      <c r="CY45" s="680"/>
      <c r="CZ45" s="663">
        <v>5.3</v>
      </c>
      <c r="DA45" s="691"/>
      <c r="DB45" s="691"/>
      <c r="DC45" s="693"/>
      <c r="DD45" s="667">
        <v>25758</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347</v>
      </c>
      <c r="CG46" s="656"/>
      <c r="CH46" s="656"/>
      <c r="CI46" s="656"/>
      <c r="CJ46" s="656"/>
      <c r="CK46" s="656"/>
      <c r="CL46" s="656"/>
      <c r="CM46" s="656"/>
      <c r="CN46" s="656"/>
      <c r="CO46" s="656"/>
      <c r="CP46" s="656"/>
      <c r="CQ46" s="657"/>
      <c r="CR46" s="658">
        <v>1429205</v>
      </c>
      <c r="CS46" s="659"/>
      <c r="CT46" s="659"/>
      <c r="CU46" s="659"/>
      <c r="CV46" s="659"/>
      <c r="CW46" s="659"/>
      <c r="CX46" s="659"/>
      <c r="CY46" s="660"/>
      <c r="CZ46" s="663">
        <v>7.1</v>
      </c>
      <c r="DA46" s="664"/>
      <c r="DB46" s="664"/>
      <c r="DC46" s="670"/>
      <c r="DD46" s="667">
        <v>385936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348</v>
      </c>
      <c r="CG47" s="656"/>
      <c r="CH47" s="656"/>
      <c r="CI47" s="656"/>
      <c r="CJ47" s="656"/>
      <c r="CK47" s="656"/>
      <c r="CL47" s="656"/>
      <c r="CM47" s="656"/>
      <c r="CN47" s="656"/>
      <c r="CO47" s="656"/>
      <c r="CP47" s="656"/>
      <c r="CQ47" s="657"/>
      <c r="CR47" s="658" t="s">
        <v>122</v>
      </c>
      <c r="CS47" s="679"/>
      <c r="CT47" s="679"/>
      <c r="CU47" s="679"/>
      <c r="CV47" s="679"/>
      <c r="CW47" s="679"/>
      <c r="CX47" s="679"/>
      <c r="CY47" s="680"/>
      <c r="CZ47" s="663" t="s">
        <v>122</v>
      </c>
      <c r="DA47" s="691"/>
      <c r="DB47" s="691"/>
      <c r="DC47" s="693"/>
      <c r="DD47" s="667" t="s">
        <v>122</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700"/>
      <c r="CE48" s="701"/>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350</v>
      </c>
      <c r="CE49" s="682"/>
      <c r="CF49" s="682"/>
      <c r="CG49" s="682"/>
      <c r="CH49" s="682"/>
      <c r="CI49" s="682"/>
      <c r="CJ49" s="682"/>
      <c r="CK49" s="682"/>
      <c r="CL49" s="682"/>
      <c r="CM49" s="682"/>
      <c r="CN49" s="682"/>
      <c r="CO49" s="682"/>
      <c r="CP49" s="682"/>
      <c r="CQ49" s="683"/>
      <c r="CR49" s="730">
        <v>20254020</v>
      </c>
      <c r="CS49" s="717"/>
      <c r="CT49" s="717"/>
      <c r="CU49" s="717"/>
      <c r="CV49" s="717"/>
      <c r="CW49" s="717"/>
      <c r="CX49" s="717"/>
      <c r="CY49" s="746"/>
      <c r="CZ49" s="738">
        <v>100</v>
      </c>
      <c r="DA49" s="747"/>
      <c r="DB49" s="747"/>
      <c r="DC49" s="748"/>
      <c r="DD49" s="749">
        <v>12962794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mMNUVJt5zqolr+QS4A6Y5fM1Asv8D0NCOWLlRI975sLTo4NmwyKjaq8GTUpYeaKum1grdECN970q6QhICY5tSw==" saltValue="ZlknfAg/vqVsW73900ge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373</v>
      </c>
      <c r="C7" s="785"/>
      <c r="D7" s="785"/>
      <c r="E7" s="785"/>
      <c r="F7" s="785"/>
      <c r="G7" s="785"/>
      <c r="H7" s="785"/>
      <c r="I7" s="785"/>
      <c r="J7" s="785"/>
      <c r="K7" s="785"/>
      <c r="L7" s="785"/>
      <c r="M7" s="785"/>
      <c r="N7" s="785"/>
      <c r="O7" s="785"/>
      <c r="P7" s="786"/>
      <c r="Q7" s="787">
        <v>21047</v>
      </c>
      <c r="R7" s="788"/>
      <c r="S7" s="788"/>
      <c r="T7" s="788"/>
      <c r="U7" s="788"/>
      <c r="V7" s="788">
        <v>20274</v>
      </c>
      <c r="W7" s="788"/>
      <c r="X7" s="788"/>
      <c r="Y7" s="788"/>
      <c r="Z7" s="788"/>
      <c r="AA7" s="788">
        <v>773</v>
      </c>
      <c r="AB7" s="788"/>
      <c r="AC7" s="788"/>
      <c r="AD7" s="788"/>
      <c r="AE7" s="789"/>
      <c r="AF7" s="790">
        <v>693</v>
      </c>
      <c r="AG7" s="791"/>
      <c r="AH7" s="791"/>
      <c r="AI7" s="791"/>
      <c r="AJ7" s="792"/>
      <c r="AK7" s="793">
        <v>529</v>
      </c>
      <c r="AL7" s="794"/>
      <c r="AM7" s="794"/>
      <c r="AN7" s="794"/>
      <c r="AO7" s="794"/>
      <c r="AP7" s="794">
        <v>10247</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553</v>
      </c>
      <c r="BT7" s="782"/>
      <c r="BU7" s="782"/>
      <c r="BV7" s="782"/>
      <c r="BW7" s="782"/>
      <c r="BX7" s="782"/>
      <c r="BY7" s="782"/>
      <c r="BZ7" s="782"/>
      <c r="CA7" s="782"/>
      <c r="CB7" s="782"/>
      <c r="CC7" s="782"/>
      <c r="CD7" s="782"/>
      <c r="CE7" s="782"/>
      <c r="CF7" s="782"/>
      <c r="CG7" s="797"/>
      <c r="CH7" s="778">
        <v>13</v>
      </c>
      <c r="CI7" s="779"/>
      <c r="CJ7" s="779"/>
      <c r="CK7" s="779"/>
      <c r="CL7" s="780"/>
      <c r="CM7" s="778">
        <v>80</v>
      </c>
      <c r="CN7" s="779"/>
      <c r="CO7" s="779"/>
      <c r="CP7" s="779"/>
      <c r="CQ7" s="780"/>
      <c r="CR7" s="778">
        <v>10</v>
      </c>
      <c r="CS7" s="779"/>
      <c r="CT7" s="779"/>
      <c r="CU7" s="779"/>
      <c r="CV7" s="780"/>
      <c r="CW7" s="778">
        <v>0</v>
      </c>
      <c r="CX7" s="779"/>
      <c r="CY7" s="779"/>
      <c r="CZ7" s="779"/>
      <c r="DA7" s="780"/>
      <c r="DB7" s="778">
        <v>0</v>
      </c>
      <c r="DC7" s="779"/>
      <c r="DD7" s="779"/>
      <c r="DE7" s="779"/>
      <c r="DF7" s="780"/>
      <c r="DG7" s="778">
        <v>229</v>
      </c>
      <c r="DH7" s="779"/>
      <c r="DI7" s="779"/>
      <c r="DJ7" s="779"/>
      <c r="DK7" s="780"/>
      <c r="DL7" s="778">
        <v>0</v>
      </c>
      <c r="DM7" s="779"/>
      <c r="DN7" s="779"/>
      <c r="DO7" s="779"/>
      <c r="DP7" s="780"/>
      <c r="DQ7" s="778">
        <v>194</v>
      </c>
      <c r="DR7" s="779"/>
      <c r="DS7" s="779"/>
      <c r="DT7" s="779"/>
      <c r="DU7" s="780"/>
      <c r="DV7" s="781"/>
      <c r="DW7" s="782"/>
      <c r="DX7" s="782"/>
      <c r="DY7" s="782"/>
      <c r="DZ7" s="783"/>
      <c r="EA7" s="216"/>
    </row>
    <row r="8" spans="1:131" s="217" customFormat="1" ht="26.25" customHeight="1" x14ac:dyDescent="0.2">
      <c r="A8" s="220">
        <v>2</v>
      </c>
      <c r="B8" s="815" t="s">
        <v>374</v>
      </c>
      <c r="C8" s="816"/>
      <c r="D8" s="816"/>
      <c r="E8" s="816"/>
      <c r="F8" s="816"/>
      <c r="G8" s="816"/>
      <c r="H8" s="816"/>
      <c r="I8" s="816"/>
      <c r="J8" s="816"/>
      <c r="K8" s="816"/>
      <c r="L8" s="816"/>
      <c r="M8" s="816"/>
      <c r="N8" s="816"/>
      <c r="O8" s="816"/>
      <c r="P8" s="817"/>
      <c r="Q8" s="818">
        <v>68</v>
      </c>
      <c r="R8" s="819"/>
      <c r="S8" s="819"/>
      <c r="T8" s="819"/>
      <c r="U8" s="819"/>
      <c r="V8" s="819">
        <v>12</v>
      </c>
      <c r="W8" s="819"/>
      <c r="X8" s="819"/>
      <c r="Y8" s="819"/>
      <c r="Z8" s="819"/>
      <c r="AA8" s="819">
        <v>56</v>
      </c>
      <c r="AB8" s="819"/>
      <c r="AC8" s="819"/>
      <c r="AD8" s="819"/>
      <c r="AE8" s="820"/>
      <c r="AF8" s="821">
        <v>56</v>
      </c>
      <c r="AG8" s="822"/>
      <c r="AH8" s="822"/>
      <c r="AI8" s="822"/>
      <c r="AJ8" s="823"/>
      <c r="AK8" s="804" t="s">
        <v>555</v>
      </c>
      <c r="AL8" s="805"/>
      <c r="AM8" s="805"/>
      <c r="AN8" s="805"/>
      <c r="AO8" s="805"/>
      <c r="AP8" s="805" t="s">
        <v>555</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554</v>
      </c>
      <c r="BT8" s="809"/>
      <c r="BU8" s="809"/>
      <c r="BV8" s="809"/>
      <c r="BW8" s="809"/>
      <c r="BX8" s="809"/>
      <c r="BY8" s="809"/>
      <c r="BZ8" s="809"/>
      <c r="CA8" s="809"/>
      <c r="CB8" s="809"/>
      <c r="CC8" s="809"/>
      <c r="CD8" s="809"/>
      <c r="CE8" s="809"/>
      <c r="CF8" s="809"/>
      <c r="CG8" s="810"/>
      <c r="CH8" s="811">
        <v>1</v>
      </c>
      <c r="CI8" s="812"/>
      <c r="CJ8" s="812"/>
      <c r="CK8" s="812"/>
      <c r="CL8" s="813"/>
      <c r="CM8" s="811">
        <v>279</v>
      </c>
      <c r="CN8" s="812"/>
      <c r="CO8" s="812"/>
      <c r="CP8" s="812"/>
      <c r="CQ8" s="813"/>
      <c r="CR8" s="811">
        <v>10</v>
      </c>
      <c r="CS8" s="812"/>
      <c r="CT8" s="812"/>
      <c r="CU8" s="812"/>
      <c r="CV8" s="813"/>
      <c r="CW8" s="811">
        <v>0</v>
      </c>
      <c r="CX8" s="812"/>
      <c r="CY8" s="812"/>
      <c r="CZ8" s="812"/>
      <c r="DA8" s="813"/>
      <c r="DB8" s="811">
        <v>0</v>
      </c>
      <c r="DC8" s="812"/>
      <c r="DD8" s="812"/>
      <c r="DE8" s="812"/>
      <c r="DF8" s="813"/>
      <c r="DG8" s="811">
        <v>0</v>
      </c>
      <c r="DH8" s="812"/>
      <c r="DI8" s="812"/>
      <c r="DJ8" s="812"/>
      <c r="DK8" s="813"/>
      <c r="DL8" s="811">
        <v>0</v>
      </c>
      <c r="DM8" s="812"/>
      <c r="DN8" s="812"/>
      <c r="DO8" s="812"/>
      <c r="DP8" s="813"/>
      <c r="DQ8" s="811">
        <v>0</v>
      </c>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6"/>
      <c r="R22" s="837"/>
      <c r="S22" s="837"/>
      <c r="T22" s="837"/>
      <c r="U22" s="837"/>
      <c r="V22" s="837"/>
      <c r="W22" s="837"/>
      <c r="X22" s="837"/>
      <c r="Y22" s="837"/>
      <c r="Z22" s="837"/>
      <c r="AA22" s="837"/>
      <c r="AB22" s="837"/>
      <c r="AC22" s="837"/>
      <c r="AD22" s="837"/>
      <c r="AE22" s="838"/>
      <c r="AF22" s="821"/>
      <c r="AG22" s="822"/>
      <c r="AH22" s="822"/>
      <c r="AI22" s="822"/>
      <c r="AJ22" s="823"/>
      <c r="AK22" s="839"/>
      <c r="AL22" s="840"/>
      <c r="AM22" s="840"/>
      <c r="AN22" s="840"/>
      <c r="AO22" s="840"/>
      <c r="AP22" s="840"/>
      <c r="AQ22" s="840"/>
      <c r="AR22" s="840"/>
      <c r="AS22" s="840"/>
      <c r="AT22" s="840"/>
      <c r="AU22" s="841"/>
      <c r="AV22" s="841"/>
      <c r="AW22" s="841"/>
      <c r="AX22" s="841"/>
      <c r="AY22" s="842"/>
      <c r="AZ22" s="843" t="s">
        <v>375</v>
      </c>
      <c r="BA22" s="843"/>
      <c r="BB22" s="843"/>
      <c r="BC22" s="843"/>
      <c r="BD22" s="844"/>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376</v>
      </c>
      <c r="B23" s="824" t="s">
        <v>377</v>
      </c>
      <c r="C23" s="825"/>
      <c r="D23" s="825"/>
      <c r="E23" s="825"/>
      <c r="F23" s="825"/>
      <c r="G23" s="825"/>
      <c r="H23" s="825"/>
      <c r="I23" s="825"/>
      <c r="J23" s="825"/>
      <c r="K23" s="825"/>
      <c r="L23" s="825"/>
      <c r="M23" s="825"/>
      <c r="N23" s="825"/>
      <c r="O23" s="825"/>
      <c r="P23" s="826"/>
      <c r="Q23" s="827">
        <f>SUM(Q7:U8)</f>
        <v>21115</v>
      </c>
      <c r="R23" s="828"/>
      <c r="S23" s="828"/>
      <c r="T23" s="828"/>
      <c r="U23" s="828"/>
      <c r="V23" s="829">
        <f>SUM(V7:Z8)</f>
        <v>20286</v>
      </c>
      <c r="W23" s="830"/>
      <c r="X23" s="830"/>
      <c r="Y23" s="830"/>
      <c r="Z23" s="831"/>
      <c r="AA23" s="828">
        <f>SUM(AA7:AE8)</f>
        <v>829</v>
      </c>
      <c r="AB23" s="828"/>
      <c r="AC23" s="828"/>
      <c r="AD23" s="828"/>
      <c r="AE23" s="829"/>
      <c r="AF23" s="832">
        <v>749</v>
      </c>
      <c r="AG23" s="828"/>
      <c r="AH23" s="828"/>
      <c r="AI23" s="828"/>
      <c r="AJ23" s="833"/>
      <c r="AK23" s="834"/>
      <c r="AL23" s="835"/>
      <c r="AM23" s="835"/>
      <c r="AN23" s="835"/>
      <c r="AO23" s="835"/>
      <c r="AP23" s="828">
        <v>10247</v>
      </c>
      <c r="AQ23" s="828"/>
      <c r="AR23" s="828"/>
      <c r="AS23" s="828"/>
      <c r="AT23" s="828"/>
      <c r="AU23" s="846"/>
      <c r="AV23" s="846"/>
      <c r="AW23" s="846"/>
      <c r="AX23" s="846"/>
      <c r="AY23" s="847"/>
      <c r="AZ23" s="848" t="s">
        <v>122</v>
      </c>
      <c r="BA23" s="830"/>
      <c r="BB23" s="830"/>
      <c r="BC23" s="830"/>
      <c r="BD23" s="849"/>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5" t="s">
        <v>378</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50" t="s">
        <v>383</v>
      </c>
      <c r="AG26" s="851"/>
      <c r="AH26" s="851"/>
      <c r="AI26" s="851"/>
      <c r="AJ26" s="852"/>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363</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3"/>
      <c r="AG27" s="854"/>
      <c r="AH27" s="854"/>
      <c r="AI27" s="854"/>
      <c r="AJ27" s="855"/>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388</v>
      </c>
      <c r="C28" s="785"/>
      <c r="D28" s="785"/>
      <c r="E28" s="785"/>
      <c r="F28" s="785"/>
      <c r="G28" s="785"/>
      <c r="H28" s="785"/>
      <c r="I28" s="785"/>
      <c r="J28" s="785"/>
      <c r="K28" s="785"/>
      <c r="L28" s="785"/>
      <c r="M28" s="785"/>
      <c r="N28" s="785"/>
      <c r="O28" s="785"/>
      <c r="P28" s="786"/>
      <c r="Q28" s="858">
        <v>3671</v>
      </c>
      <c r="R28" s="859"/>
      <c r="S28" s="859"/>
      <c r="T28" s="859"/>
      <c r="U28" s="859"/>
      <c r="V28" s="859">
        <v>3611</v>
      </c>
      <c r="W28" s="859"/>
      <c r="X28" s="859"/>
      <c r="Y28" s="859"/>
      <c r="Z28" s="859"/>
      <c r="AA28" s="859">
        <v>60</v>
      </c>
      <c r="AB28" s="859"/>
      <c r="AC28" s="859"/>
      <c r="AD28" s="859"/>
      <c r="AE28" s="860"/>
      <c r="AF28" s="861">
        <v>60</v>
      </c>
      <c r="AG28" s="859"/>
      <c r="AH28" s="859"/>
      <c r="AI28" s="859"/>
      <c r="AJ28" s="862"/>
      <c r="AK28" s="863">
        <v>293</v>
      </c>
      <c r="AL28" s="864"/>
      <c r="AM28" s="864"/>
      <c r="AN28" s="864"/>
      <c r="AO28" s="864"/>
      <c r="AP28" s="864" t="s">
        <v>555</v>
      </c>
      <c r="AQ28" s="864"/>
      <c r="AR28" s="864"/>
      <c r="AS28" s="864"/>
      <c r="AT28" s="864"/>
      <c r="AU28" s="864" t="s">
        <v>555</v>
      </c>
      <c r="AV28" s="864"/>
      <c r="AW28" s="864"/>
      <c r="AX28" s="864"/>
      <c r="AY28" s="864"/>
      <c r="AZ28" s="865" t="s">
        <v>555</v>
      </c>
      <c r="BA28" s="865"/>
      <c r="BB28" s="865"/>
      <c r="BC28" s="865"/>
      <c r="BD28" s="865"/>
      <c r="BE28" s="856"/>
      <c r="BF28" s="856"/>
      <c r="BG28" s="856"/>
      <c r="BH28" s="856"/>
      <c r="BI28" s="857"/>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389</v>
      </c>
      <c r="C29" s="816"/>
      <c r="D29" s="816"/>
      <c r="E29" s="816"/>
      <c r="F29" s="816"/>
      <c r="G29" s="816"/>
      <c r="H29" s="816"/>
      <c r="I29" s="816"/>
      <c r="J29" s="816"/>
      <c r="K29" s="816"/>
      <c r="L29" s="816"/>
      <c r="M29" s="816"/>
      <c r="N29" s="816"/>
      <c r="O29" s="816"/>
      <c r="P29" s="817"/>
      <c r="Q29" s="818">
        <v>3076</v>
      </c>
      <c r="R29" s="819"/>
      <c r="S29" s="819"/>
      <c r="T29" s="819"/>
      <c r="U29" s="819"/>
      <c r="V29" s="819">
        <v>2971</v>
      </c>
      <c r="W29" s="819"/>
      <c r="X29" s="819"/>
      <c r="Y29" s="819"/>
      <c r="Z29" s="819"/>
      <c r="AA29" s="819">
        <v>105</v>
      </c>
      <c r="AB29" s="819"/>
      <c r="AC29" s="819"/>
      <c r="AD29" s="819"/>
      <c r="AE29" s="820"/>
      <c r="AF29" s="821">
        <v>105</v>
      </c>
      <c r="AG29" s="822"/>
      <c r="AH29" s="822"/>
      <c r="AI29" s="822"/>
      <c r="AJ29" s="823"/>
      <c r="AK29" s="870">
        <v>445</v>
      </c>
      <c r="AL29" s="866"/>
      <c r="AM29" s="866"/>
      <c r="AN29" s="866"/>
      <c r="AO29" s="866"/>
      <c r="AP29" s="866" t="s">
        <v>555</v>
      </c>
      <c r="AQ29" s="866"/>
      <c r="AR29" s="866"/>
      <c r="AS29" s="866"/>
      <c r="AT29" s="866"/>
      <c r="AU29" s="866" t="s">
        <v>555</v>
      </c>
      <c r="AV29" s="866"/>
      <c r="AW29" s="866"/>
      <c r="AX29" s="866"/>
      <c r="AY29" s="866"/>
      <c r="AZ29" s="867" t="s">
        <v>555</v>
      </c>
      <c r="BA29" s="867"/>
      <c r="BB29" s="867"/>
      <c r="BC29" s="867"/>
      <c r="BD29" s="867"/>
      <c r="BE29" s="868"/>
      <c r="BF29" s="868"/>
      <c r="BG29" s="868"/>
      <c r="BH29" s="868"/>
      <c r="BI29" s="869"/>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390</v>
      </c>
      <c r="C30" s="816"/>
      <c r="D30" s="816"/>
      <c r="E30" s="816"/>
      <c r="F30" s="816"/>
      <c r="G30" s="816"/>
      <c r="H30" s="816"/>
      <c r="I30" s="816"/>
      <c r="J30" s="816"/>
      <c r="K30" s="816"/>
      <c r="L30" s="816"/>
      <c r="M30" s="816"/>
      <c r="N30" s="816"/>
      <c r="O30" s="816"/>
      <c r="P30" s="817"/>
      <c r="Q30" s="818">
        <v>705</v>
      </c>
      <c r="R30" s="819"/>
      <c r="S30" s="819"/>
      <c r="T30" s="819"/>
      <c r="U30" s="819"/>
      <c r="V30" s="819">
        <v>694</v>
      </c>
      <c r="W30" s="819"/>
      <c r="X30" s="819"/>
      <c r="Y30" s="819"/>
      <c r="Z30" s="819"/>
      <c r="AA30" s="819">
        <v>11</v>
      </c>
      <c r="AB30" s="819"/>
      <c r="AC30" s="819"/>
      <c r="AD30" s="819"/>
      <c r="AE30" s="820"/>
      <c r="AF30" s="821">
        <v>11</v>
      </c>
      <c r="AG30" s="822"/>
      <c r="AH30" s="822"/>
      <c r="AI30" s="822"/>
      <c r="AJ30" s="823"/>
      <c r="AK30" s="870">
        <v>135</v>
      </c>
      <c r="AL30" s="866"/>
      <c r="AM30" s="866"/>
      <c r="AN30" s="866"/>
      <c r="AO30" s="866"/>
      <c r="AP30" s="866" t="s">
        <v>555</v>
      </c>
      <c r="AQ30" s="866"/>
      <c r="AR30" s="866"/>
      <c r="AS30" s="866"/>
      <c r="AT30" s="866"/>
      <c r="AU30" s="866" t="s">
        <v>555</v>
      </c>
      <c r="AV30" s="866"/>
      <c r="AW30" s="866"/>
      <c r="AX30" s="866"/>
      <c r="AY30" s="866"/>
      <c r="AZ30" s="867" t="s">
        <v>555</v>
      </c>
      <c r="BA30" s="867"/>
      <c r="BB30" s="867"/>
      <c r="BC30" s="867"/>
      <c r="BD30" s="867"/>
      <c r="BE30" s="868"/>
      <c r="BF30" s="868"/>
      <c r="BG30" s="868"/>
      <c r="BH30" s="868"/>
      <c r="BI30" s="869"/>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391</v>
      </c>
      <c r="C31" s="816"/>
      <c r="D31" s="816"/>
      <c r="E31" s="816"/>
      <c r="F31" s="816"/>
      <c r="G31" s="816"/>
      <c r="H31" s="816"/>
      <c r="I31" s="816"/>
      <c r="J31" s="816"/>
      <c r="K31" s="816"/>
      <c r="L31" s="816"/>
      <c r="M31" s="816"/>
      <c r="N31" s="816"/>
      <c r="O31" s="816"/>
      <c r="P31" s="817"/>
      <c r="Q31" s="818">
        <v>68</v>
      </c>
      <c r="R31" s="819"/>
      <c r="S31" s="819"/>
      <c r="T31" s="819"/>
      <c r="U31" s="819"/>
      <c r="V31" s="819">
        <v>65</v>
      </c>
      <c r="W31" s="819"/>
      <c r="X31" s="819"/>
      <c r="Y31" s="819"/>
      <c r="Z31" s="819"/>
      <c r="AA31" s="819">
        <v>3</v>
      </c>
      <c r="AB31" s="819"/>
      <c r="AC31" s="819"/>
      <c r="AD31" s="819"/>
      <c r="AE31" s="820"/>
      <c r="AF31" s="821">
        <v>3</v>
      </c>
      <c r="AG31" s="822"/>
      <c r="AH31" s="822"/>
      <c r="AI31" s="822"/>
      <c r="AJ31" s="823"/>
      <c r="AK31" s="870">
        <v>54</v>
      </c>
      <c r="AL31" s="866"/>
      <c r="AM31" s="866"/>
      <c r="AN31" s="866"/>
      <c r="AO31" s="866"/>
      <c r="AP31" s="866" t="s">
        <v>555</v>
      </c>
      <c r="AQ31" s="866"/>
      <c r="AR31" s="866"/>
      <c r="AS31" s="866"/>
      <c r="AT31" s="866"/>
      <c r="AU31" s="866" t="s">
        <v>555</v>
      </c>
      <c r="AV31" s="866"/>
      <c r="AW31" s="866"/>
      <c r="AX31" s="866"/>
      <c r="AY31" s="866"/>
      <c r="AZ31" s="867" t="s">
        <v>555</v>
      </c>
      <c r="BA31" s="867"/>
      <c r="BB31" s="867"/>
      <c r="BC31" s="867"/>
      <c r="BD31" s="867"/>
      <c r="BE31" s="868"/>
      <c r="BF31" s="868"/>
      <c r="BG31" s="868"/>
      <c r="BH31" s="868"/>
      <c r="BI31" s="869"/>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392</v>
      </c>
      <c r="C32" s="816"/>
      <c r="D32" s="816"/>
      <c r="E32" s="816"/>
      <c r="F32" s="816"/>
      <c r="G32" s="816"/>
      <c r="H32" s="816"/>
      <c r="I32" s="816"/>
      <c r="J32" s="816"/>
      <c r="K32" s="816"/>
      <c r="L32" s="816"/>
      <c r="M32" s="816"/>
      <c r="N32" s="816"/>
      <c r="O32" s="816"/>
      <c r="P32" s="817"/>
      <c r="Q32" s="818">
        <v>34</v>
      </c>
      <c r="R32" s="819"/>
      <c r="S32" s="819"/>
      <c r="T32" s="819"/>
      <c r="U32" s="819"/>
      <c r="V32" s="819">
        <v>31</v>
      </c>
      <c r="W32" s="819"/>
      <c r="X32" s="819"/>
      <c r="Y32" s="819"/>
      <c r="Z32" s="819"/>
      <c r="AA32" s="819">
        <v>3</v>
      </c>
      <c r="AB32" s="819"/>
      <c r="AC32" s="819"/>
      <c r="AD32" s="819"/>
      <c r="AE32" s="820"/>
      <c r="AF32" s="821">
        <v>3</v>
      </c>
      <c r="AG32" s="822"/>
      <c r="AH32" s="822"/>
      <c r="AI32" s="822"/>
      <c r="AJ32" s="823"/>
      <c r="AK32" s="870" t="s">
        <v>555</v>
      </c>
      <c r="AL32" s="866"/>
      <c r="AM32" s="866"/>
      <c r="AN32" s="866"/>
      <c r="AO32" s="866"/>
      <c r="AP32" s="866" t="s">
        <v>555</v>
      </c>
      <c r="AQ32" s="866"/>
      <c r="AR32" s="866"/>
      <c r="AS32" s="866"/>
      <c r="AT32" s="866"/>
      <c r="AU32" s="866" t="s">
        <v>555</v>
      </c>
      <c r="AV32" s="866"/>
      <c r="AW32" s="866"/>
      <c r="AX32" s="866"/>
      <c r="AY32" s="866"/>
      <c r="AZ32" s="867" t="s">
        <v>555</v>
      </c>
      <c r="BA32" s="867"/>
      <c r="BB32" s="867"/>
      <c r="BC32" s="867"/>
      <c r="BD32" s="867"/>
      <c r="BE32" s="868"/>
      <c r="BF32" s="868"/>
      <c r="BG32" s="868"/>
      <c r="BH32" s="868"/>
      <c r="BI32" s="869"/>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393</v>
      </c>
      <c r="C33" s="816"/>
      <c r="D33" s="816"/>
      <c r="E33" s="816"/>
      <c r="F33" s="816"/>
      <c r="G33" s="816"/>
      <c r="H33" s="816"/>
      <c r="I33" s="816"/>
      <c r="J33" s="816"/>
      <c r="K33" s="816"/>
      <c r="L33" s="816"/>
      <c r="M33" s="816"/>
      <c r="N33" s="816"/>
      <c r="O33" s="816"/>
      <c r="P33" s="817"/>
      <c r="Q33" s="818">
        <v>861</v>
      </c>
      <c r="R33" s="819"/>
      <c r="S33" s="819"/>
      <c r="T33" s="819"/>
      <c r="U33" s="819"/>
      <c r="V33" s="819">
        <v>760</v>
      </c>
      <c r="W33" s="819"/>
      <c r="X33" s="819"/>
      <c r="Y33" s="819"/>
      <c r="Z33" s="819"/>
      <c r="AA33" s="819">
        <v>101</v>
      </c>
      <c r="AB33" s="819"/>
      <c r="AC33" s="819"/>
      <c r="AD33" s="819"/>
      <c r="AE33" s="820"/>
      <c r="AF33" s="821">
        <v>1123</v>
      </c>
      <c r="AG33" s="822"/>
      <c r="AH33" s="822"/>
      <c r="AI33" s="822"/>
      <c r="AJ33" s="823"/>
      <c r="AK33" s="870">
        <v>0</v>
      </c>
      <c r="AL33" s="866"/>
      <c r="AM33" s="866"/>
      <c r="AN33" s="866"/>
      <c r="AO33" s="866"/>
      <c r="AP33" s="866">
        <v>493</v>
      </c>
      <c r="AQ33" s="866"/>
      <c r="AR33" s="866"/>
      <c r="AS33" s="866"/>
      <c r="AT33" s="866"/>
      <c r="AU33" s="866">
        <v>1</v>
      </c>
      <c r="AV33" s="866"/>
      <c r="AW33" s="866"/>
      <c r="AX33" s="866"/>
      <c r="AY33" s="866"/>
      <c r="AZ33" s="867" t="s">
        <v>555</v>
      </c>
      <c r="BA33" s="867"/>
      <c r="BB33" s="867"/>
      <c r="BC33" s="867"/>
      <c r="BD33" s="867"/>
      <c r="BE33" s="868" t="s">
        <v>394</v>
      </c>
      <c r="BF33" s="868"/>
      <c r="BG33" s="868"/>
      <c r="BH33" s="868"/>
      <c r="BI33" s="869"/>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395</v>
      </c>
      <c r="C34" s="816"/>
      <c r="D34" s="816"/>
      <c r="E34" s="816"/>
      <c r="F34" s="816"/>
      <c r="G34" s="816"/>
      <c r="H34" s="816"/>
      <c r="I34" s="816"/>
      <c r="J34" s="816"/>
      <c r="K34" s="816"/>
      <c r="L34" s="816"/>
      <c r="M34" s="816"/>
      <c r="N34" s="816"/>
      <c r="O34" s="816"/>
      <c r="P34" s="817"/>
      <c r="Q34" s="818">
        <v>1032</v>
      </c>
      <c r="R34" s="819"/>
      <c r="S34" s="819"/>
      <c r="T34" s="819"/>
      <c r="U34" s="819"/>
      <c r="V34" s="819">
        <v>964</v>
      </c>
      <c r="W34" s="819"/>
      <c r="X34" s="819"/>
      <c r="Y34" s="819"/>
      <c r="Z34" s="819"/>
      <c r="AA34" s="819">
        <v>68</v>
      </c>
      <c r="AB34" s="819"/>
      <c r="AC34" s="819"/>
      <c r="AD34" s="819"/>
      <c r="AE34" s="820"/>
      <c r="AF34" s="821">
        <v>542</v>
      </c>
      <c r="AG34" s="822"/>
      <c r="AH34" s="822"/>
      <c r="AI34" s="822"/>
      <c r="AJ34" s="823"/>
      <c r="AK34" s="870">
        <v>888</v>
      </c>
      <c r="AL34" s="866"/>
      <c r="AM34" s="866"/>
      <c r="AN34" s="866"/>
      <c r="AO34" s="866"/>
      <c r="AP34" s="866">
        <v>7512</v>
      </c>
      <c r="AQ34" s="866"/>
      <c r="AR34" s="866"/>
      <c r="AS34" s="866"/>
      <c r="AT34" s="866"/>
      <c r="AU34" s="866">
        <v>4440</v>
      </c>
      <c r="AV34" s="866"/>
      <c r="AW34" s="866"/>
      <c r="AX34" s="866"/>
      <c r="AY34" s="866"/>
      <c r="AZ34" s="867" t="s">
        <v>555</v>
      </c>
      <c r="BA34" s="867"/>
      <c r="BB34" s="867"/>
      <c r="BC34" s="867"/>
      <c r="BD34" s="867"/>
      <c r="BE34" s="868" t="s">
        <v>394</v>
      </c>
      <c r="BF34" s="868"/>
      <c r="BG34" s="868"/>
      <c r="BH34" s="868"/>
      <c r="BI34" s="869"/>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1"/>
      <c r="R50" s="872"/>
      <c r="S50" s="872"/>
      <c r="T50" s="872"/>
      <c r="U50" s="872"/>
      <c r="V50" s="872"/>
      <c r="W50" s="872"/>
      <c r="X50" s="872"/>
      <c r="Y50" s="872"/>
      <c r="Z50" s="872"/>
      <c r="AA50" s="872"/>
      <c r="AB50" s="872"/>
      <c r="AC50" s="872"/>
      <c r="AD50" s="872"/>
      <c r="AE50" s="873"/>
      <c r="AF50" s="821"/>
      <c r="AG50" s="822"/>
      <c r="AH50" s="822"/>
      <c r="AI50" s="822"/>
      <c r="AJ50" s="823"/>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1"/>
      <c r="R51" s="872"/>
      <c r="S51" s="872"/>
      <c r="T51" s="872"/>
      <c r="U51" s="872"/>
      <c r="V51" s="872"/>
      <c r="W51" s="872"/>
      <c r="X51" s="872"/>
      <c r="Y51" s="872"/>
      <c r="Z51" s="872"/>
      <c r="AA51" s="872"/>
      <c r="AB51" s="872"/>
      <c r="AC51" s="872"/>
      <c r="AD51" s="872"/>
      <c r="AE51" s="873"/>
      <c r="AF51" s="821"/>
      <c r="AG51" s="822"/>
      <c r="AH51" s="822"/>
      <c r="AI51" s="822"/>
      <c r="AJ51" s="823"/>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1"/>
      <c r="R52" s="872"/>
      <c r="S52" s="872"/>
      <c r="T52" s="872"/>
      <c r="U52" s="872"/>
      <c r="V52" s="872"/>
      <c r="W52" s="872"/>
      <c r="X52" s="872"/>
      <c r="Y52" s="872"/>
      <c r="Z52" s="872"/>
      <c r="AA52" s="872"/>
      <c r="AB52" s="872"/>
      <c r="AC52" s="872"/>
      <c r="AD52" s="872"/>
      <c r="AE52" s="873"/>
      <c r="AF52" s="821"/>
      <c r="AG52" s="822"/>
      <c r="AH52" s="822"/>
      <c r="AI52" s="822"/>
      <c r="AJ52" s="823"/>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1"/>
      <c r="R53" s="872"/>
      <c r="S53" s="872"/>
      <c r="T53" s="872"/>
      <c r="U53" s="872"/>
      <c r="V53" s="872"/>
      <c r="W53" s="872"/>
      <c r="X53" s="872"/>
      <c r="Y53" s="872"/>
      <c r="Z53" s="872"/>
      <c r="AA53" s="872"/>
      <c r="AB53" s="872"/>
      <c r="AC53" s="872"/>
      <c r="AD53" s="872"/>
      <c r="AE53" s="873"/>
      <c r="AF53" s="821"/>
      <c r="AG53" s="822"/>
      <c r="AH53" s="822"/>
      <c r="AI53" s="822"/>
      <c r="AJ53" s="823"/>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1"/>
      <c r="R54" s="872"/>
      <c r="S54" s="872"/>
      <c r="T54" s="872"/>
      <c r="U54" s="872"/>
      <c r="V54" s="872"/>
      <c r="W54" s="872"/>
      <c r="X54" s="872"/>
      <c r="Y54" s="872"/>
      <c r="Z54" s="872"/>
      <c r="AA54" s="872"/>
      <c r="AB54" s="872"/>
      <c r="AC54" s="872"/>
      <c r="AD54" s="872"/>
      <c r="AE54" s="873"/>
      <c r="AF54" s="821"/>
      <c r="AG54" s="822"/>
      <c r="AH54" s="822"/>
      <c r="AI54" s="822"/>
      <c r="AJ54" s="823"/>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1"/>
      <c r="R55" s="872"/>
      <c r="S55" s="872"/>
      <c r="T55" s="872"/>
      <c r="U55" s="872"/>
      <c r="V55" s="872"/>
      <c r="W55" s="872"/>
      <c r="X55" s="872"/>
      <c r="Y55" s="872"/>
      <c r="Z55" s="872"/>
      <c r="AA55" s="872"/>
      <c r="AB55" s="872"/>
      <c r="AC55" s="872"/>
      <c r="AD55" s="872"/>
      <c r="AE55" s="873"/>
      <c r="AF55" s="821"/>
      <c r="AG55" s="822"/>
      <c r="AH55" s="822"/>
      <c r="AI55" s="822"/>
      <c r="AJ55" s="823"/>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1"/>
      <c r="R56" s="872"/>
      <c r="S56" s="872"/>
      <c r="T56" s="872"/>
      <c r="U56" s="872"/>
      <c r="V56" s="872"/>
      <c r="W56" s="872"/>
      <c r="X56" s="872"/>
      <c r="Y56" s="872"/>
      <c r="Z56" s="872"/>
      <c r="AA56" s="872"/>
      <c r="AB56" s="872"/>
      <c r="AC56" s="872"/>
      <c r="AD56" s="872"/>
      <c r="AE56" s="873"/>
      <c r="AF56" s="821"/>
      <c r="AG56" s="822"/>
      <c r="AH56" s="822"/>
      <c r="AI56" s="822"/>
      <c r="AJ56" s="823"/>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1"/>
      <c r="R57" s="872"/>
      <c r="S57" s="872"/>
      <c r="T57" s="872"/>
      <c r="U57" s="872"/>
      <c r="V57" s="872"/>
      <c r="W57" s="872"/>
      <c r="X57" s="872"/>
      <c r="Y57" s="872"/>
      <c r="Z57" s="872"/>
      <c r="AA57" s="872"/>
      <c r="AB57" s="872"/>
      <c r="AC57" s="872"/>
      <c r="AD57" s="872"/>
      <c r="AE57" s="873"/>
      <c r="AF57" s="821"/>
      <c r="AG57" s="822"/>
      <c r="AH57" s="822"/>
      <c r="AI57" s="822"/>
      <c r="AJ57" s="823"/>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1"/>
      <c r="R58" s="872"/>
      <c r="S58" s="872"/>
      <c r="T58" s="872"/>
      <c r="U58" s="872"/>
      <c r="V58" s="872"/>
      <c r="W58" s="872"/>
      <c r="X58" s="872"/>
      <c r="Y58" s="872"/>
      <c r="Z58" s="872"/>
      <c r="AA58" s="872"/>
      <c r="AB58" s="872"/>
      <c r="AC58" s="872"/>
      <c r="AD58" s="872"/>
      <c r="AE58" s="873"/>
      <c r="AF58" s="821"/>
      <c r="AG58" s="822"/>
      <c r="AH58" s="822"/>
      <c r="AI58" s="822"/>
      <c r="AJ58" s="823"/>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1"/>
      <c r="R59" s="872"/>
      <c r="S59" s="872"/>
      <c r="T59" s="872"/>
      <c r="U59" s="872"/>
      <c r="V59" s="872"/>
      <c r="W59" s="872"/>
      <c r="X59" s="872"/>
      <c r="Y59" s="872"/>
      <c r="Z59" s="872"/>
      <c r="AA59" s="872"/>
      <c r="AB59" s="872"/>
      <c r="AC59" s="872"/>
      <c r="AD59" s="872"/>
      <c r="AE59" s="873"/>
      <c r="AF59" s="821"/>
      <c r="AG59" s="822"/>
      <c r="AH59" s="822"/>
      <c r="AI59" s="822"/>
      <c r="AJ59" s="823"/>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1"/>
      <c r="R60" s="872"/>
      <c r="S60" s="872"/>
      <c r="T60" s="872"/>
      <c r="U60" s="872"/>
      <c r="V60" s="872"/>
      <c r="W60" s="872"/>
      <c r="X60" s="872"/>
      <c r="Y60" s="872"/>
      <c r="Z60" s="872"/>
      <c r="AA60" s="872"/>
      <c r="AB60" s="872"/>
      <c r="AC60" s="872"/>
      <c r="AD60" s="872"/>
      <c r="AE60" s="873"/>
      <c r="AF60" s="821"/>
      <c r="AG60" s="822"/>
      <c r="AH60" s="822"/>
      <c r="AI60" s="822"/>
      <c r="AJ60" s="823"/>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1"/>
      <c r="R61" s="872"/>
      <c r="S61" s="872"/>
      <c r="T61" s="872"/>
      <c r="U61" s="872"/>
      <c r="V61" s="872"/>
      <c r="W61" s="872"/>
      <c r="X61" s="872"/>
      <c r="Y61" s="872"/>
      <c r="Z61" s="872"/>
      <c r="AA61" s="872"/>
      <c r="AB61" s="872"/>
      <c r="AC61" s="872"/>
      <c r="AD61" s="872"/>
      <c r="AE61" s="873"/>
      <c r="AF61" s="821"/>
      <c r="AG61" s="822"/>
      <c r="AH61" s="822"/>
      <c r="AI61" s="822"/>
      <c r="AJ61" s="823"/>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1"/>
      <c r="R62" s="872"/>
      <c r="S62" s="872"/>
      <c r="T62" s="872"/>
      <c r="U62" s="872"/>
      <c r="V62" s="872"/>
      <c r="W62" s="872"/>
      <c r="X62" s="872"/>
      <c r="Y62" s="872"/>
      <c r="Z62" s="872"/>
      <c r="AA62" s="872"/>
      <c r="AB62" s="872"/>
      <c r="AC62" s="872"/>
      <c r="AD62" s="872"/>
      <c r="AE62" s="873"/>
      <c r="AF62" s="821"/>
      <c r="AG62" s="822"/>
      <c r="AH62" s="822"/>
      <c r="AI62" s="822"/>
      <c r="AJ62" s="823"/>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3"/>
      <c r="BL62" s="843"/>
      <c r="BM62" s="843"/>
      <c r="BN62" s="844"/>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376</v>
      </c>
      <c r="B63" s="824" t="s">
        <v>397</v>
      </c>
      <c r="C63" s="825"/>
      <c r="D63" s="825"/>
      <c r="E63" s="825"/>
      <c r="F63" s="825"/>
      <c r="G63" s="825"/>
      <c r="H63" s="825"/>
      <c r="I63" s="825"/>
      <c r="J63" s="825"/>
      <c r="K63" s="825"/>
      <c r="L63" s="825"/>
      <c r="M63" s="825"/>
      <c r="N63" s="825"/>
      <c r="O63" s="825"/>
      <c r="P63" s="826"/>
      <c r="Q63" s="876"/>
      <c r="R63" s="877"/>
      <c r="S63" s="877"/>
      <c r="T63" s="877"/>
      <c r="U63" s="877"/>
      <c r="V63" s="877"/>
      <c r="W63" s="877"/>
      <c r="X63" s="877"/>
      <c r="Y63" s="877"/>
      <c r="Z63" s="877"/>
      <c r="AA63" s="877"/>
      <c r="AB63" s="877"/>
      <c r="AC63" s="877"/>
      <c r="AD63" s="877"/>
      <c r="AE63" s="878"/>
      <c r="AF63" s="879">
        <v>1847</v>
      </c>
      <c r="AG63" s="880"/>
      <c r="AH63" s="880"/>
      <c r="AI63" s="880"/>
      <c r="AJ63" s="881"/>
      <c r="AK63" s="882"/>
      <c r="AL63" s="877"/>
      <c r="AM63" s="877"/>
      <c r="AN63" s="877"/>
      <c r="AO63" s="877"/>
      <c r="AP63" s="880">
        <f>SUM(AP28:AT62)</f>
        <v>8005</v>
      </c>
      <c r="AQ63" s="880"/>
      <c r="AR63" s="880"/>
      <c r="AS63" s="880"/>
      <c r="AT63" s="880"/>
      <c r="AU63" s="880">
        <f>SUM(AU28:AY62)</f>
        <v>4441</v>
      </c>
      <c r="AV63" s="880"/>
      <c r="AW63" s="880"/>
      <c r="AX63" s="880"/>
      <c r="AY63" s="880"/>
      <c r="AZ63" s="884"/>
      <c r="BA63" s="884"/>
      <c r="BB63" s="884"/>
      <c r="BC63" s="884"/>
      <c r="BD63" s="884"/>
      <c r="BE63" s="885"/>
      <c r="BF63" s="885"/>
      <c r="BG63" s="885"/>
      <c r="BH63" s="885"/>
      <c r="BI63" s="886"/>
      <c r="BJ63" s="887" t="s">
        <v>122</v>
      </c>
      <c r="BK63" s="888"/>
      <c r="BL63" s="888"/>
      <c r="BM63" s="888"/>
      <c r="BN63" s="889"/>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399</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90" t="s">
        <v>383</v>
      </c>
      <c r="AG66" s="851"/>
      <c r="AH66" s="851"/>
      <c r="AI66" s="851"/>
      <c r="AJ66" s="891"/>
      <c r="AK66" s="768" t="s">
        <v>384</v>
      </c>
      <c r="AL66" s="763"/>
      <c r="AM66" s="763"/>
      <c r="AN66" s="763"/>
      <c r="AO66" s="764"/>
      <c r="AP66" s="768" t="s">
        <v>385</v>
      </c>
      <c r="AQ66" s="769"/>
      <c r="AR66" s="769"/>
      <c r="AS66" s="769"/>
      <c r="AT66" s="770"/>
      <c r="AU66" s="768" t="s">
        <v>400</v>
      </c>
      <c r="AV66" s="769"/>
      <c r="AW66" s="769"/>
      <c r="AX66" s="769"/>
      <c r="AY66" s="770"/>
      <c r="AZ66" s="768" t="s">
        <v>363</v>
      </c>
      <c r="BA66" s="769"/>
      <c r="BB66" s="769"/>
      <c r="BC66" s="769"/>
      <c r="BD66" s="775"/>
      <c r="BE66" s="223"/>
      <c r="BF66" s="223"/>
      <c r="BG66" s="223"/>
      <c r="BH66" s="223"/>
      <c r="BI66" s="223"/>
      <c r="BJ66" s="223"/>
      <c r="BK66" s="223"/>
      <c r="BL66" s="223"/>
      <c r="BM66" s="223"/>
      <c r="BN66" s="223"/>
      <c r="BO66" s="223"/>
      <c r="BP66" s="223"/>
      <c r="BQ66" s="220">
        <v>60</v>
      </c>
      <c r="BR66" s="225"/>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2"/>
      <c r="AG67" s="854"/>
      <c r="AH67" s="854"/>
      <c r="AI67" s="854"/>
      <c r="AJ67" s="893"/>
      <c r="AK67" s="894"/>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2">
      <c r="A68" s="218">
        <v>1</v>
      </c>
      <c r="B68" s="905" t="s">
        <v>548</v>
      </c>
      <c r="C68" s="906"/>
      <c r="D68" s="906"/>
      <c r="E68" s="906"/>
      <c r="F68" s="906"/>
      <c r="G68" s="906"/>
      <c r="H68" s="906"/>
      <c r="I68" s="906"/>
      <c r="J68" s="906"/>
      <c r="K68" s="906"/>
      <c r="L68" s="906"/>
      <c r="M68" s="906"/>
      <c r="N68" s="906"/>
      <c r="O68" s="906"/>
      <c r="P68" s="907"/>
      <c r="Q68" s="908">
        <v>6483</v>
      </c>
      <c r="R68" s="902"/>
      <c r="S68" s="902"/>
      <c r="T68" s="902"/>
      <c r="U68" s="902"/>
      <c r="V68" s="902">
        <v>6082</v>
      </c>
      <c r="W68" s="902"/>
      <c r="X68" s="902"/>
      <c r="Y68" s="902"/>
      <c r="Z68" s="902"/>
      <c r="AA68" s="902">
        <v>401</v>
      </c>
      <c r="AB68" s="902"/>
      <c r="AC68" s="902"/>
      <c r="AD68" s="902"/>
      <c r="AE68" s="902"/>
      <c r="AF68" s="902">
        <v>270</v>
      </c>
      <c r="AG68" s="902"/>
      <c r="AH68" s="902"/>
      <c r="AI68" s="902"/>
      <c r="AJ68" s="902"/>
      <c r="AK68" s="902" t="s">
        <v>555</v>
      </c>
      <c r="AL68" s="902"/>
      <c r="AM68" s="902"/>
      <c r="AN68" s="902"/>
      <c r="AO68" s="902"/>
      <c r="AP68" s="902">
        <v>707</v>
      </c>
      <c r="AQ68" s="902"/>
      <c r="AR68" s="902"/>
      <c r="AS68" s="902"/>
      <c r="AT68" s="902"/>
      <c r="AU68" s="902">
        <v>66</v>
      </c>
      <c r="AV68" s="902"/>
      <c r="AW68" s="902"/>
      <c r="AX68" s="902"/>
      <c r="AY68" s="902"/>
      <c r="AZ68" s="903"/>
      <c r="BA68" s="903"/>
      <c r="BB68" s="903"/>
      <c r="BC68" s="903"/>
      <c r="BD68" s="904"/>
      <c r="BE68" s="223"/>
      <c r="BF68" s="223"/>
      <c r="BG68" s="223"/>
      <c r="BH68" s="223"/>
      <c r="BI68" s="223"/>
      <c r="BJ68" s="223"/>
      <c r="BK68" s="223"/>
      <c r="BL68" s="223"/>
      <c r="BM68" s="223"/>
      <c r="BN68" s="223"/>
      <c r="BO68" s="223"/>
      <c r="BP68" s="223"/>
      <c r="BQ68" s="220">
        <v>62</v>
      </c>
      <c r="BR68" s="225"/>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2">
      <c r="A69" s="220">
        <v>2</v>
      </c>
      <c r="B69" s="909" t="s">
        <v>549</v>
      </c>
      <c r="C69" s="910"/>
      <c r="D69" s="910"/>
      <c r="E69" s="910"/>
      <c r="F69" s="910"/>
      <c r="G69" s="910"/>
      <c r="H69" s="910"/>
      <c r="I69" s="910"/>
      <c r="J69" s="910"/>
      <c r="K69" s="910"/>
      <c r="L69" s="910"/>
      <c r="M69" s="910"/>
      <c r="N69" s="910"/>
      <c r="O69" s="910"/>
      <c r="P69" s="911"/>
      <c r="Q69" s="912">
        <v>2575</v>
      </c>
      <c r="R69" s="866"/>
      <c r="S69" s="866"/>
      <c r="T69" s="866"/>
      <c r="U69" s="866"/>
      <c r="V69" s="866">
        <v>2497</v>
      </c>
      <c r="W69" s="866"/>
      <c r="X69" s="866"/>
      <c r="Y69" s="866"/>
      <c r="Z69" s="866"/>
      <c r="AA69" s="866">
        <v>78</v>
      </c>
      <c r="AB69" s="866"/>
      <c r="AC69" s="866"/>
      <c r="AD69" s="866"/>
      <c r="AE69" s="866"/>
      <c r="AF69" s="866">
        <v>78</v>
      </c>
      <c r="AG69" s="866"/>
      <c r="AH69" s="866"/>
      <c r="AI69" s="866"/>
      <c r="AJ69" s="866"/>
      <c r="AK69" s="866" t="s">
        <v>555</v>
      </c>
      <c r="AL69" s="866"/>
      <c r="AM69" s="866"/>
      <c r="AN69" s="866"/>
      <c r="AO69" s="866"/>
      <c r="AP69" s="866">
        <v>3163</v>
      </c>
      <c r="AQ69" s="866"/>
      <c r="AR69" s="866"/>
      <c r="AS69" s="866"/>
      <c r="AT69" s="866"/>
      <c r="AU69" s="866">
        <v>1300</v>
      </c>
      <c r="AV69" s="866"/>
      <c r="AW69" s="866"/>
      <c r="AX69" s="866"/>
      <c r="AY69" s="866"/>
      <c r="AZ69" s="868"/>
      <c r="BA69" s="868"/>
      <c r="BB69" s="868"/>
      <c r="BC69" s="868"/>
      <c r="BD69" s="869"/>
      <c r="BE69" s="223"/>
      <c r="BF69" s="223"/>
      <c r="BG69" s="223"/>
      <c r="BH69" s="223"/>
      <c r="BI69" s="223"/>
      <c r="BJ69" s="223"/>
      <c r="BK69" s="223"/>
      <c r="BL69" s="223"/>
      <c r="BM69" s="223"/>
      <c r="BN69" s="223"/>
      <c r="BO69" s="223"/>
      <c r="BP69" s="223"/>
      <c r="BQ69" s="220">
        <v>63</v>
      </c>
      <c r="BR69" s="225"/>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2">
      <c r="A70" s="220">
        <v>3</v>
      </c>
      <c r="B70" s="909" t="s">
        <v>550</v>
      </c>
      <c r="C70" s="910"/>
      <c r="D70" s="910"/>
      <c r="E70" s="910"/>
      <c r="F70" s="910"/>
      <c r="G70" s="910"/>
      <c r="H70" s="910"/>
      <c r="I70" s="910"/>
      <c r="J70" s="910"/>
      <c r="K70" s="910"/>
      <c r="L70" s="910"/>
      <c r="M70" s="910"/>
      <c r="N70" s="910"/>
      <c r="O70" s="910"/>
      <c r="P70" s="911"/>
      <c r="Q70" s="912">
        <v>8102</v>
      </c>
      <c r="R70" s="866"/>
      <c r="S70" s="866"/>
      <c r="T70" s="866"/>
      <c r="U70" s="866"/>
      <c r="V70" s="866">
        <v>6206</v>
      </c>
      <c r="W70" s="866"/>
      <c r="X70" s="866"/>
      <c r="Y70" s="866"/>
      <c r="Z70" s="866"/>
      <c r="AA70" s="866">
        <v>1897</v>
      </c>
      <c r="AB70" s="866"/>
      <c r="AC70" s="866"/>
      <c r="AD70" s="866"/>
      <c r="AE70" s="866"/>
      <c r="AF70" s="866">
        <v>1897</v>
      </c>
      <c r="AG70" s="866"/>
      <c r="AH70" s="866"/>
      <c r="AI70" s="866"/>
      <c r="AJ70" s="866"/>
      <c r="AK70" s="866" t="s">
        <v>555</v>
      </c>
      <c r="AL70" s="866"/>
      <c r="AM70" s="866"/>
      <c r="AN70" s="866"/>
      <c r="AO70" s="866"/>
      <c r="AP70" s="866" t="s">
        <v>555</v>
      </c>
      <c r="AQ70" s="866"/>
      <c r="AR70" s="866"/>
      <c r="AS70" s="866"/>
      <c r="AT70" s="866"/>
      <c r="AU70" s="866" t="s">
        <v>555</v>
      </c>
      <c r="AV70" s="866"/>
      <c r="AW70" s="866"/>
      <c r="AX70" s="866"/>
      <c r="AY70" s="866"/>
      <c r="AZ70" s="868"/>
      <c r="BA70" s="868"/>
      <c r="BB70" s="868"/>
      <c r="BC70" s="868"/>
      <c r="BD70" s="869"/>
      <c r="BE70" s="223"/>
      <c r="BF70" s="223"/>
      <c r="BG70" s="223"/>
      <c r="BH70" s="223"/>
      <c r="BI70" s="223"/>
      <c r="BJ70" s="223"/>
      <c r="BK70" s="223"/>
      <c r="BL70" s="223"/>
      <c r="BM70" s="223"/>
      <c r="BN70" s="223"/>
      <c r="BO70" s="223"/>
      <c r="BP70" s="223"/>
      <c r="BQ70" s="220">
        <v>64</v>
      </c>
      <c r="BR70" s="225"/>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2">
      <c r="A71" s="220">
        <v>4</v>
      </c>
      <c r="B71" s="909" t="s">
        <v>551</v>
      </c>
      <c r="C71" s="910"/>
      <c r="D71" s="910"/>
      <c r="E71" s="910"/>
      <c r="F71" s="910"/>
      <c r="G71" s="910"/>
      <c r="H71" s="910"/>
      <c r="I71" s="910"/>
      <c r="J71" s="910"/>
      <c r="K71" s="910"/>
      <c r="L71" s="910"/>
      <c r="M71" s="910"/>
      <c r="N71" s="910"/>
      <c r="O71" s="910"/>
      <c r="P71" s="911"/>
      <c r="Q71" s="912">
        <v>2653</v>
      </c>
      <c r="R71" s="866"/>
      <c r="S71" s="866"/>
      <c r="T71" s="866"/>
      <c r="U71" s="866"/>
      <c r="V71" s="866">
        <v>2392</v>
      </c>
      <c r="W71" s="866"/>
      <c r="X71" s="866"/>
      <c r="Y71" s="866"/>
      <c r="Z71" s="866"/>
      <c r="AA71" s="866">
        <v>261</v>
      </c>
      <c r="AB71" s="866"/>
      <c r="AC71" s="866"/>
      <c r="AD71" s="866"/>
      <c r="AE71" s="866"/>
      <c r="AF71" s="866">
        <v>261</v>
      </c>
      <c r="AG71" s="866"/>
      <c r="AH71" s="866"/>
      <c r="AI71" s="866"/>
      <c r="AJ71" s="866"/>
      <c r="AK71" s="866" t="s">
        <v>555</v>
      </c>
      <c r="AL71" s="866"/>
      <c r="AM71" s="866"/>
      <c r="AN71" s="866"/>
      <c r="AO71" s="866"/>
      <c r="AP71" s="866" t="s">
        <v>555</v>
      </c>
      <c r="AQ71" s="866"/>
      <c r="AR71" s="866"/>
      <c r="AS71" s="866"/>
      <c r="AT71" s="866"/>
      <c r="AU71" s="866"/>
      <c r="AV71" s="866"/>
      <c r="AW71" s="866"/>
      <c r="AX71" s="866"/>
      <c r="AY71" s="866"/>
      <c r="AZ71" s="868"/>
      <c r="BA71" s="868"/>
      <c r="BB71" s="868"/>
      <c r="BC71" s="868"/>
      <c r="BD71" s="869"/>
      <c r="BE71" s="223"/>
      <c r="BF71" s="223"/>
      <c r="BG71" s="223"/>
      <c r="BH71" s="223"/>
      <c r="BI71" s="223"/>
      <c r="BJ71" s="223"/>
      <c r="BK71" s="223"/>
      <c r="BL71" s="223"/>
      <c r="BM71" s="223"/>
      <c r="BN71" s="223"/>
      <c r="BO71" s="223"/>
      <c r="BP71" s="223"/>
      <c r="BQ71" s="220">
        <v>65</v>
      </c>
      <c r="BR71" s="225"/>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2">
      <c r="A72" s="220">
        <v>5</v>
      </c>
      <c r="B72" s="909" t="s">
        <v>552</v>
      </c>
      <c r="C72" s="910"/>
      <c r="D72" s="910"/>
      <c r="E72" s="910"/>
      <c r="F72" s="910"/>
      <c r="G72" s="910"/>
      <c r="H72" s="910"/>
      <c r="I72" s="910"/>
      <c r="J72" s="910"/>
      <c r="K72" s="910"/>
      <c r="L72" s="910"/>
      <c r="M72" s="910"/>
      <c r="N72" s="910"/>
      <c r="O72" s="910"/>
      <c r="P72" s="911"/>
      <c r="Q72" s="912">
        <v>1047955</v>
      </c>
      <c r="R72" s="866"/>
      <c r="S72" s="866"/>
      <c r="T72" s="866"/>
      <c r="U72" s="866"/>
      <c r="V72" s="866">
        <v>1016638</v>
      </c>
      <c r="W72" s="866"/>
      <c r="X72" s="866"/>
      <c r="Y72" s="866"/>
      <c r="Z72" s="866"/>
      <c r="AA72" s="866">
        <v>31318</v>
      </c>
      <c r="AB72" s="866"/>
      <c r="AC72" s="866"/>
      <c r="AD72" s="866"/>
      <c r="AE72" s="866"/>
      <c r="AF72" s="866">
        <v>31318</v>
      </c>
      <c r="AG72" s="866"/>
      <c r="AH72" s="866"/>
      <c r="AI72" s="866"/>
      <c r="AJ72" s="866"/>
      <c r="AK72" s="866">
        <v>1</v>
      </c>
      <c r="AL72" s="866"/>
      <c r="AM72" s="866"/>
      <c r="AN72" s="866"/>
      <c r="AO72" s="866"/>
      <c r="AP72" s="866" t="s">
        <v>555</v>
      </c>
      <c r="AQ72" s="866"/>
      <c r="AR72" s="866"/>
      <c r="AS72" s="866"/>
      <c r="AT72" s="866"/>
      <c r="AU72" s="866" t="s">
        <v>555</v>
      </c>
      <c r="AV72" s="866"/>
      <c r="AW72" s="866"/>
      <c r="AX72" s="866"/>
      <c r="AY72" s="866"/>
      <c r="AZ72" s="868"/>
      <c r="BA72" s="868"/>
      <c r="BB72" s="868"/>
      <c r="BC72" s="868"/>
      <c r="BD72" s="869"/>
      <c r="BE72" s="223"/>
      <c r="BF72" s="223"/>
      <c r="BG72" s="223"/>
      <c r="BH72" s="223"/>
      <c r="BI72" s="223"/>
      <c r="BJ72" s="223"/>
      <c r="BK72" s="223"/>
      <c r="BL72" s="223"/>
      <c r="BM72" s="223"/>
      <c r="BN72" s="223"/>
      <c r="BO72" s="223"/>
      <c r="BP72" s="223"/>
      <c r="BQ72" s="220">
        <v>66</v>
      </c>
      <c r="BR72" s="225"/>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2">
      <c r="A73" s="220">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3"/>
      <c r="BF73" s="223"/>
      <c r="BG73" s="223"/>
      <c r="BH73" s="223"/>
      <c r="BI73" s="223"/>
      <c r="BJ73" s="223"/>
      <c r="BK73" s="223"/>
      <c r="BL73" s="223"/>
      <c r="BM73" s="223"/>
      <c r="BN73" s="223"/>
      <c r="BO73" s="223"/>
      <c r="BP73" s="223"/>
      <c r="BQ73" s="220">
        <v>67</v>
      </c>
      <c r="BR73" s="225"/>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2">
      <c r="A74" s="220">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3"/>
      <c r="BF74" s="223"/>
      <c r="BG74" s="223"/>
      <c r="BH74" s="223"/>
      <c r="BI74" s="223"/>
      <c r="BJ74" s="223"/>
      <c r="BK74" s="223"/>
      <c r="BL74" s="223"/>
      <c r="BM74" s="223"/>
      <c r="BN74" s="223"/>
      <c r="BO74" s="223"/>
      <c r="BP74" s="223"/>
      <c r="BQ74" s="220">
        <v>68</v>
      </c>
      <c r="BR74" s="225"/>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2">
      <c r="A75" s="220">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3"/>
      <c r="BF75" s="223"/>
      <c r="BG75" s="223"/>
      <c r="BH75" s="223"/>
      <c r="BI75" s="223"/>
      <c r="BJ75" s="223"/>
      <c r="BK75" s="223"/>
      <c r="BL75" s="223"/>
      <c r="BM75" s="223"/>
      <c r="BN75" s="223"/>
      <c r="BO75" s="223"/>
      <c r="BP75" s="223"/>
      <c r="BQ75" s="220">
        <v>69</v>
      </c>
      <c r="BR75" s="225"/>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2">
      <c r="A76" s="220">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3"/>
      <c r="BF76" s="223"/>
      <c r="BG76" s="223"/>
      <c r="BH76" s="223"/>
      <c r="BI76" s="223"/>
      <c r="BJ76" s="223"/>
      <c r="BK76" s="223"/>
      <c r="BL76" s="223"/>
      <c r="BM76" s="223"/>
      <c r="BN76" s="223"/>
      <c r="BO76" s="223"/>
      <c r="BP76" s="223"/>
      <c r="BQ76" s="220">
        <v>70</v>
      </c>
      <c r="BR76" s="225"/>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2">
      <c r="A77" s="220">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3"/>
      <c r="BF77" s="223"/>
      <c r="BG77" s="223"/>
      <c r="BH77" s="223"/>
      <c r="BI77" s="223"/>
      <c r="BJ77" s="223"/>
      <c r="BK77" s="223"/>
      <c r="BL77" s="223"/>
      <c r="BM77" s="223"/>
      <c r="BN77" s="223"/>
      <c r="BO77" s="223"/>
      <c r="BP77" s="223"/>
      <c r="BQ77" s="220">
        <v>71</v>
      </c>
      <c r="BR77" s="225"/>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2">
      <c r="A78" s="220">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3"/>
      <c r="BF78" s="223"/>
      <c r="BG78" s="223"/>
      <c r="BH78" s="223"/>
      <c r="BI78" s="223"/>
      <c r="BJ78" s="212"/>
      <c r="BK78" s="212"/>
      <c r="BL78" s="212"/>
      <c r="BM78" s="212"/>
      <c r="BN78" s="212"/>
      <c r="BO78" s="223"/>
      <c r="BP78" s="223"/>
      <c r="BQ78" s="220">
        <v>72</v>
      </c>
      <c r="BR78" s="225"/>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2">
      <c r="A79" s="220">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3"/>
      <c r="BF79" s="223"/>
      <c r="BG79" s="223"/>
      <c r="BH79" s="223"/>
      <c r="BI79" s="223"/>
      <c r="BJ79" s="212"/>
      <c r="BK79" s="212"/>
      <c r="BL79" s="212"/>
      <c r="BM79" s="212"/>
      <c r="BN79" s="212"/>
      <c r="BO79" s="223"/>
      <c r="BP79" s="223"/>
      <c r="BQ79" s="220">
        <v>73</v>
      </c>
      <c r="BR79" s="225"/>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2">
      <c r="A80" s="220">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3"/>
      <c r="BF80" s="223"/>
      <c r="BG80" s="223"/>
      <c r="BH80" s="223"/>
      <c r="BI80" s="223"/>
      <c r="BJ80" s="223"/>
      <c r="BK80" s="223"/>
      <c r="BL80" s="223"/>
      <c r="BM80" s="223"/>
      <c r="BN80" s="223"/>
      <c r="BO80" s="223"/>
      <c r="BP80" s="223"/>
      <c r="BQ80" s="220">
        <v>74</v>
      </c>
      <c r="BR80" s="225"/>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2">
      <c r="A81" s="220">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3"/>
      <c r="BF81" s="223"/>
      <c r="BG81" s="223"/>
      <c r="BH81" s="223"/>
      <c r="BI81" s="223"/>
      <c r="BJ81" s="223"/>
      <c r="BK81" s="223"/>
      <c r="BL81" s="223"/>
      <c r="BM81" s="223"/>
      <c r="BN81" s="223"/>
      <c r="BO81" s="223"/>
      <c r="BP81" s="223"/>
      <c r="BQ81" s="220">
        <v>75</v>
      </c>
      <c r="BR81" s="225"/>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2">
      <c r="A82" s="220">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3"/>
      <c r="BF82" s="223"/>
      <c r="BG82" s="223"/>
      <c r="BH82" s="223"/>
      <c r="BI82" s="223"/>
      <c r="BJ82" s="223"/>
      <c r="BK82" s="223"/>
      <c r="BL82" s="223"/>
      <c r="BM82" s="223"/>
      <c r="BN82" s="223"/>
      <c r="BO82" s="223"/>
      <c r="BP82" s="223"/>
      <c r="BQ82" s="220">
        <v>76</v>
      </c>
      <c r="BR82" s="225"/>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2">
      <c r="A83" s="220">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3"/>
      <c r="BF83" s="223"/>
      <c r="BG83" s="223"/>
      <c r="BH83" s="223"/>
      <c r="BI83" s="223"/>
      <c r="BJ83" s="223"/>
      <c r="BK83" s="223"/>
      <c r="BL83" s="223"/>
      <c r="BM83" s="223"/>
      <c r="BN83" s="223"/>
      <c r="BO83" s="223"/>
      <c r="BP83" s="223"/>
      <c r="BQ83" s="220">
        <v>77</v>
      </c>
      <c r="BR83" s="225"/>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2">
      <c r="A84" s="220">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3"/>
      <c r="BF84" s="223"/>
      <c r="BG84" s="223"/>
      <c r="BH84" s="223"/>
      <c r="BI84" s="223"/>
      <c r="BJ84" s="223"/>
      <c r="BK84" s="223"/>
      <c r="BL84" s="223"/>
      <c r="BM84" s="223"/>
      <c r="BN84" s="223"/>
      <c r="BO84" s="223"/>
      <c r="BP84" s="223"/>
      <c r="BQ84" s="220">
        <v>78</v>
      </c>
      <c r="BR84" s="225"/>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2">
      <c r="A85" s="220">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3"/>
      <c r="BF85" s="223"/>
      <c r="BG85" s="223"/>
      <c r="BH85" s="223"/>
      <c r="BI85" s="223"/>
      <c r="BJ85" s="223"/>
      <c r="BK85" s="223"/>
      <c r="BL85" s="223"/>
      <c r="BM85" s="223"/>
      <c r="BN85" s="223"/>
      <c r="BO85" s="223"/>
      <c r="BP85" s="223"/>
      <c r="BQ85" s="220">
        <v>79</v>
      </c>
      <c r="BR85" s="225"/>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2">
      <c r="A86" s="220">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3"/>
      <c r="BF86" s="223"/>
      <c r="BG86" s="223"/>
      <c r="BH86" s="223"/>
      <c r="BI86" s="223"/>
      <c r="BJ86" s="223"/>
      <c r="BK86" s="223"/>
      <c r="BL86" s="223"/>
      <c r="BM86" s="223"/>
      <c r="BN86" s="223"/>
      <c r="BO86" s="223"/>
      <c r="BP86" s="223"/>
      <c r="BQ86" s="220">
        <v>80</v>
      </c>
      <c r="BR86" s="225"/>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2">
      <c r="A87" s="226">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3"/>
      <c r="BF87" s="223"/>
      <c r="BG87" s="223"/>
      <c r="BH87" s="223"/>
      <c r="BI87" s="223"/>
      <c r="BJ87" s="223"/>
      <c r="BK87" s="223"/>
      <c r="BL87" s="223"/>
      <c r="BM87" s="223"/>
      <c r="BN87" s="223"/>
      <c r="BO87" s="223"/>
      <c r="BP87" s="223"/>
      <c r="BQ87" s="220">
        <v>81</v>
      </c>
      <c r="BR87" s="225"/>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25">
      <c r="A88" s="222" t="s">
        <v>376</v>
      </c>
      <c r="B88" s="824" t="s">
        <v>401</v>
      </c>
      <c r="C88" s="825"/>
      <c r="D88" s="825"/>
      <c r="E88" s="825"/>
      <c r="F88" s="825"/>
      <c r="G88" s="825"/>
      <c r="H88" s="825"/>
      <c r="I88" s="825"/>
      <c r="J88" s="825"/>
      <c r="K88" s="825"/>
      <c r="L88" s="825"/>
      <c r="M88" s="825"/>
      <c r="N88" s="825"/>
      <c r="O88" s="825"/>
      <c r="P88" s="826"/>
      <c r="Q88" s="876"/>
      <c r="R88" s="877"/>
      <c r="S88" s="877"/>
      <c r="T88" s="877"/>
      <c r="U88" s="877"/>
      <c r="V88" s="877"/>
      <c r="W88" s="877"/>
      <c r="X88" s="877"/>
      <c r="Y88" s="877"/>
      <c r="Z88" s="877"/>
      <c r="AA88" s="877"/>
      <c r="AB88" s="877"/>
      <c r="AC88" s="877"/>
      <c r="AD88" s="877"/>
      <c r="AE88" s="877"/>
      <c r="AF88" s="880">
        <f>SUM(AF68:AJ72)</f>
        <v>33824</v>
      </c>
      <c r="AG88" s="880"/>
      <c r="AH88" s="880"/>
      <c r="AI88" s="880"/>
      <c r="AJ88" s="880"/>
      <c r="AK88" s="877"/>
      <c r="AL88" s="877"/>
      <c r="AM88" s="877"/>
      <c r="AN88" s="877"/>
      <c r="AO88" s="877"/>
      <c r="AP88" s="880">
        <f>SUM(AP68:AT72)</f>
        <v>3870</v>
      </c>
      <c r="AQ88" s="880"/>
      <c r="AR88" s="880"/>
      <c r="AS88" s="880"/>
      <c r="AT88" s="880"/>
      <c r="AU88" s="880">
        <f>SUM(AU68:AY72)</f>
        <v>1366</v>
      </c>
      <c r="AV88" s="880"/>
      <c r="AW88" s="880"/>
      <c r="AX88" s="880"/>
      <c r="AY88" s="880"/>
      <c r="AZ88" s="885"/>
      <c r="BA88" s="885"/>
      <c r="BB88" s="885"/>
      <c r="BC88" s="885"/>
      <c r="BD88" s="886"/>
      <c r="BE88" s="223"/>
      <c r="BF88" s="223"/>
      <c r="BG88" s="223"/>
      <c r="BH88" s="223"/>
      <c r="BI88" s="223"/>
      <c r="BJ88" s="223"/>
      <c r="BK88" s="223"/>
      <c r="BL88" s="223"/>
      <c r="BM88" s="223"/>
      <c r="BN88" s="223"/>
      <c r="BO88" s="223"/>
      <c r="BP88" s="223"/>
      <c r="BQ88" s="220">
        <v>82</v>
      </c>
      <c r="BR88" s="225"/>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402</v>
      </c>
      <c r="BS102" s="825"/>
      <c r="BT102" s="825"/>
      <c r="BU102" s="825"/>
      <c r="BV102" s="825"/>
      <c r="BW102" s="825"/>
      <c r="BX102" s="825"/>
      <c r="BY102" s="825"/>
      <c r="BZ102" s="825"/>
      <c r="CA102" s="825"/>
      <c r="CB102" s="825"/>
      <c r="CC102" s="825"/>
      <c r="CD102" s="825"/>
      <c r="CE102" s="825"/>
      <c r="CF102" s="825"/>
      <c r="CG102" s="826"/>
      <c r="CH102" s="923"/>
      <c r="CI102" s="924"/>
      <c r="CJ102" s="924"/>
      <c r="CK102" s="924"/>
      <c r="CL102" s="925"/>
      <c r="CM102" s="923"/>
      <c r="CN102" s="924"/>
      <c r="CO102" s="924"/>
      <c r="CP102" s="924"/>
      <c r="CQ102" s="925"/>
      <c r="CR102" s="926">
        <f>SUM(CR7:CV8)</f>
        <v>20</v>
      </c>
      <c r="CS102" s="888"/>
      <c r="CT102" s="888"/>
      <c r="CU102" s="888"/>
      <c r="CV102" s="927"/>
      <c r="CW102" s="926">
        <f t="shared" ref="CW102" si="0">SUM(CW7:DA8)</f>
        <v>0</v>
      </c>
      <c r="CX102" s="888"/>
      <c r="CY102" s="888"/>
      <c r="CZ102" s="888"/>
      <c r="DA102" s="927"/>
      <c r="DB102" s="926">
        <f t="shared" ref="DB102" si="1">SUM(DB7:DF8)</f>
        <v>0</v>
      </c>
      <c r="DC102" s="888"/>
      <c r="DD102" s="888"/>
      <c r="DE102" s="888"/>
      <c r="DF102" s="927"/>
      <c r="DG102" s="926">
        <f t="shared" ref="DG102" si="2">SUM(DG7:DK8)</f>
        <v>229</v>
      </c>
      <c r="DH102" s="888"/>
      <c r="DI102" s="888"/>
      <c r="DJ102" s="888"/>
      <c r="DK102" s="927"/>
      <c r="DL102" s="926">
        <f t="shared" ref="DL102" si="3">SUM(DL7:DP8)</f>
        <v>0</v>
      </c>
      <c r="DM102" s="888"/>
      <c r="DN102" s="888"/>
      <c r="DO102" s="888"/>
      <c r="DP102" s="927"/>
      <c r="DQ102" s="926">
        <f t="shared" ref="DQ102" si="4">SUM(DQ7:DU8)</f>
        <v>194</v>
      </c>
      <c r="DR102" s="888"/>
      <c r="DS102" s="888"/>
      <c r="DT102" s="888"/>
      <c r="DU102" s="927"/>
      <c r="DV102" s="824"/>
      <c r="DW102" s="825"/>
      <c r="DX102" s="825"/>
      <c r="DY102" s="825"/>
      <c r="DZ102" s="95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2">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294</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294</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294</v>
      </c>
      <c r="DR109" s="929"/>
      <c r="DS109" s="929"/>
      <c r="DT109" s="929"/>
      <c r="DU109" s="930"/>
      <c r="DV109" s="928" t="s">
        <v>412</v>
      </c>
      <c r="DW109" s="929"/>
      <c r="DX109" s="929"/>
      <c r="DY109" s="929"/>
      <c r="DZ109" s="931"/>
    </row>
    <row r="110" spans="1:131" s="212" customFormat="1" ht="26.25" customHeight="1" x14ac:dyDescent="0.2">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980362</v>
      </c>
      <c r="AB110" s="936"/>
      <c r="AC110" s="936"/>
      <c r="AD110" s="936"/>
      <c r="AE110" s="937"/>
      <c r="AF110" s="938">
        <v>1013948</v>
      </c>
      <c r="AG110" s="936"/>
      <c r="AH110" s="936"/>
      <c r="AI110" s="936"/>
      <c r="AJ110" s="937"/>
      <c r="AK110" s="938">
        <v>1030857</v>
      </c>
      <c r="AL110" s="936"/>
      <c r="AM110" s="936"/>
      <c r="AN110" s="936"/>
      <c r="AO110" s="937"/>
      <c r="AP110" s="939">
        <v>10.9</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9131627</v>
      </c>
      <c r="BR110" s="967"/>
      <c r="BS110" s="967"/>
      <c r="BT110" s="967"/>
      <c r="BU110" s="967"/>
      <c r="BV110" s="967">
        <v>9578421</v>
      </c>
      <c r="BW110" s="967"/>
      <c r="BX110" s="967"/>
      <c r="BY110" s="967"/>
      <c r="BZ110" s="967"/>
      <c r="CA110" s="967">
        <v>10247292</v>
      </c>
      <c r="CB110" s="967"/>
      <c r="CC110" s="967"/>
      <c r="CD110" s="967"/>
      <c r="CE110" s="967"/>
      <c r="CF110" s="980">
        <v>108.1</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674436</v>
      </c>
      <c r="DH110" s="967"/>
      <c r="DI110" s="967"/>
      <c r="DJ110" s="967"/>
      <c r="DK110" s="967"/>
      <c r="DL110" s="967">
        <v>600943</v>
      </c>
      <c r="DM110" s="967"/>
      <c r="DN110" s="967"/>
      <c r="DO110" s="967"/>
      <c r="DP110" s="967"/>
      <c r="DQ110" s="967">
        <v>541892</v>
      </c>
      <c r="DR110" s="967"/>
      <c r="DS110" s="967"/>
      <c r="DT110" s="967"/>
      <c r="DU110" s="967"/>
      <c r="DV110" s="968">
        <v>5.7</v>
      </c>
      <c r="DW110" s="968"/>
      <c r="DX110" s="968"/>
      <c r="DY110" s="968"/>
      <c r="DZ110" s="969"/>
    </row>
    <row r="111" spans="1:131" s="212" customFormat="1" ht="26.25" customHeight="1" x14ac:dyDescent="0.2">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v>823196</v>
      </c>
      <c r="BR111" s="962"/>
      <c r="BS111" s="962"/>
      <c r="BT111" s="962"/>
      <c r="BU111" s="962"/>
      <c r="BV111" s="962">
        <v>693429</v>
      </c>
      <c r="BW111" s="962"/>
      <c r="BX111" s="962"/>
      <c r="BY111" s="962"/>
      <c r="BZ111" s="962"/>
      <c r="CA111" s="962">
        <v>559451</v>
      </c>
      <c r="CB111" s="962"/>
      <c r="CC111" s="962"/>
      <c r="CD111" s="962"/>
      <c r="CE111" s="962"/>
      <c r="CF111" s="956">
        <v>5.9</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2">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3718306</v>
      </c>
      <c r="BR112" s="962"/>
      <c r="BS112" s="962"/>
      <c r="BT112" s="962"/>
      <c r="BU112" s="962"/>
      <c r="BV112" s="962">
        <v>4106838</v>
      </c>
      <c r="BW112" s="962"/>
      <c r="BX112" s="962"/>
      <c r="BY112" s="962"/>
      <c r="BZ112" s="962"/>
      <c r="CA112" s="962">
        <v>4440009</v>
      </c>
      <c r="CB112" s="962"/>
      <c r="CC112" s="962"/>
      <c r="CD112" s="962"/>
      <c r="CE112" s="962"/>
      <c r="CF112" s="956">
        <v>46.8</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2">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342194</v>
      </c>
      <c r="AB113" s="974"/>
      <c r="AC113" s="974"/>
      <c r="AD113" s="974"/>
      <c r="AE113" s="975"/>
      <c r="AF113" s="976">
        <v>355211</v>
      </c>
      <c r="AG113" s="974"/>
      <c r="AH113" s="974"/>
      <c r="AI113" s="974"/>
      <c r="AJ113" s="975"/>
      <c r="AK113" s="976">
        <v>381411</v>
      </c>
      <c r="AL113" s="974"/>
      <c r="AM113" s="974"/>
      <c r="AN113" s="974"/>
      <c r="AO113" s="975"/>
      <c r="AP113" s="977">
        <v>4</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1597250</v>
      </c>
      <c r="BR113" s="962"/>
      <c r="BS113" s="962"/>
      <c r="BT113" s="962"/>
      <c r="BU113" s="962"/>
      <c r="BV113" s="962">
        <v>1489381</v>
      </c>
      <c r="BW113" s="962"/>
      <c r="BX113" s="962"/>
      <c r="BY113" s="962"/>
      <c r="BZ113" s="962"/>
      <c r="CA113" s="962">
        <v>1366479</v>
      </c>
      <c r="CB113" s="962"/>
      <c r="CC113" s="962"/>
      <c r="CD113" s="962"/>
      <c r="CE113" s="962"/>
      <c r="CF113" s="956">
        <v>14.4</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2">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147936</v>
      </c>
      <c r="AB114" s="995"/>
      <c r="AC114" s="995"/>
      <c r="AD114" s="995"/>
      <c r="AE114" s="996"/>
      <c r="AF114" s="997">
        <v>197858</v>
      </c>
      <c r="AG114" s="995"/>
      <c r="AH114" s="995"/>
      <c r="AI114" s="995"/>
      <c r="AJ114" s="996"/>
      <c r="AK114" s="997">
        <v>202033</v>
      </c>
      <c r="AL114" s="995"/>
      <c r="AM114" s="995"/>
      <c r="AN114" s="995"/>
      <c r="AO114" s="996"/>
      <c r="AP114" s="998">
        <v>2.1</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1469392</v>
      </c>
      <c r="BR114" s="962"/>
      <c r="BS114" s="962"/>
      <c r="BT114" s="962"/>
      <c r="BU114" s="962"/>
      <c r="BV114" s="962">
        <v>1388289</v>
      </c>
      <c r="BW114" s="962"/>
      <c r="BX114" s="962"/>
      <c r="BY114" s="962"/>
      <c r="BZ114" s="962"/>
      <c r="CA114" s="962">
        <v>1386024</v>
      </c>
      <c r="CB114" s="962"/>
      <c r="CC114" s="962"/>
      <c r="CD114" s="962"/>
      <c r="CE114" s="962"/>
      <c r="CF114" s="956">
        <v>14.6</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2">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58538</v>
      </c>
      <c r="AB115" s="974"/>
      <c r="AC115" s="974"/>
      <c r="AD115" s="974"/>
      <c r="AE115" s="975"/>
      <c r="AF115" s="976">
        <v>58823</v>
      </c>
      <c r="AG115" s="974"/>
      <c r="AH115" s="974"/>
      <c r="AI115" s="974"/>
      <c r="AJ115" s="975"/>
      <c r="AK115" s="976">
        <v>59051</v>
      </c>
      <c r="AL115" s="974"/>
      <c r="AM115" s="974"/>
      <c r="AN115" s="974"/>
      <c r="AO115" s="975"/>
      <c r="AP115" s="977">
        <v>0.6</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v>202804</v>
      </c>
      <c r="BR115" s="962"/>
      <c r="BS115" s="962"/>
      <c r="BT115" s="962"/>
      <c r="BU115" s="962"/>
      <c r="BV115" s="962">
        <v>181488</v>
      </c>
      <c r="BW115" s="962"/>
      <c r="BX115" s="962"/>
      <c r="BY115" s="962"/>
      <c r="BZ115" s="962"/>
      <c r="CA115" s="962">
        <v>194208</v>
      </c>
      <c r="CB115" s="962"/>
      <c r="CC115" s="962"/>
      <c r="CD115" s="962"/>
      <c r="CE115" s="962"/>
      <c r="CF115" s="956">
        <v>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v>148760</v>
      </c>
      <c r="DH115" s="995"/>
      <c r="DI115" s="995"/>
      <c r="DJ115" s="995"/>
      <c r="DK115" s="996"/>
      <c r="DL115" s="997">
        <v>92486</v>
      </c>
      <c r="DM115" s="995"/>
      <c r="DN115" s="995"/>
      <c r="DO115" s="995"/>
      <c r="DP115" s="996"/>
      <c r="DQ115" s="997">
        <v>17559</v>
      </c>
      <c r="DR115" s="995"/>
      <c r="DS115" s="995"/>
      <c r="DT115" s="995"/>
      <c r="DU115" s="996"/>
      <c r="DV115" s="998">
        <v>0.2</v>
      </c>
      <c r="DW115" s="999"/>
      <c r="DX115" s="999"/>
      <c r="DY115" s="999"/>
      <c r="DZ115" s="1000"/>
    </row>
    <row r="116" spans="1:130" s="212" customFormat="1" ht="26.25" customHeight="1" x14ac:dyDescent="0.2">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2"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1529030</v>
      </c>
      <c r="AB117" s="1015"/>
      <c r="AC117" s="1015"/>
      <c r="AD117" s="1015"/>
      <c r="AE117" s="1016"/>
      <c r="AF117" s="1017">
        <v>1625840</v>
      </c>
      <c r="AG117" s="1015"/>
      <c r="AH117" s="1015"/>
      <c r="AI117" s="1015"/>
      <c r="AJ117" s="1016"/>
      <c r="AK117" s="1017">
        <v>1673352</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2">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294</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2">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58538</v>
      </c>
      <c r="AB119" s="936"/>
      <c r="AC119" s="936"/>
      <c r="AD119" s="936"/>
      <c r="AE119" s="937"/>
      <c r="AF119" s="938">
        <v>58823</v>
      </c>
      <c r="AG119" s="936"/>
      <c r="AH119" s="936"/>
      <c r="AI119" s="936"/>
      <c r="AJ119" s="937"/>
      <c r="AK119" s="938">
        <v>59051</v>
      </c>
      <c r="AL119" s="936"/>
      <c r="AM119" s="936"/>
      <c r="AN119" s="936"/>
      <c r="AO119" s="937"/>
      <c r="AP119" s="939">
        <v>0.6</v>
      </c>
      <c r="AQ119" s="940"/>
      <c r="AR119" s="940"/>
      <c r="AS119" s="940"/>
      <c r="AT119" s="941"/>
      <c r="AU119" s="946"/>
      <c r="AV119" s="947"/>
      <c r="AW119" s="947"/>
      <c r="AX119" s="947"/>
      <c r="AY119" s="947"/>
      <c r="AZ119" s="233" t="s">
        <v>177</v>
      </c>
      <c r="BA119" s="233"/>
      <c r="BB119" s="233"/>
      <c r="BC119" s="233"/>
      <c r="BD119" s="233"/>
      <c r="BE119" s="233"/>
      <c r="BF119" s="233"/>
      <c r="BG119" s="233"/>
      <c r="BH119" s="233"/>
      <c r="BI119" s="233"/>
      <c r="BJ119" s="233"/>
      <c r="BK119" s="233"/>
      <c r="BL119" s="233"/>
      <c r="BM119" s="233"/>
      <c r="BN119" s="233"/>
      <c r="BO119" s="1013" t="s">
        <v>442</v>
      </c>
      <c r="BP119" s="1041"/>
      <c r="BQ119" s="1035">
        <v>16942575</v>
      </c>
      <c r="BR119" s="1036"/>
      <c r="BS119" s="1036"/>
      <c r="BT119" s="1036"/>
      <c r="BU119" s="1036"/>
      <c r="BV119" s="1036">
        <v>17437846</v>
      </c>
      <c r="BW119" s="1036"/>
      <c r="BX119" s="1036"/>
      <c r="BY119" s="1036"/>
      <c r="BZ119" s="1036"/>
      <c r="CA119" s="1036">
        <v>18193463</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2" customFormat="1" ht="26.25" customHeight="1" x14ac:dyDescent="0.2">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3010771</v>
      </c>
      <c r="BR120" s="967"/>
      <c r="BS120" s="967"/>
      <c r="BT120" s="967"/>
      <c r="BU120" s="967"/>
      <c r="BV120" s="967">
        <v>2628639</v>
      </c>
      <c r="BW120" s="967"/>
      <c r="BX120" s="967"/>
      <c r="BY120" s="967"/>
      <c r="BZ120" s="967"/>
      <c r="CA120" s="967">
        <v>2406499</v>
      </c>
      <c r="CB120" s="967"/>
      <c r="CC120" s="967"/>
      <c r="CD120" s="967"/>
      <c r="CE120" s="967"/>
      <c r="CF120" s="980">
        <v>25.4</v>
      </c>
      <c r="CG120" s="981"/>
      <c r="CH120" s="981"/>
      <c r="CI120" s="981"/>
      <c r="CJ120" s="981"/>
      <c r="CK120" s="1042" t="s">
        <v>446</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v>3717767</v>
      </c>
      <c r="DH120" s="967"/>
      <c r="DI120" s="967"/>
      <c r="DJ120" s="967"/>
      <c r="DK120" s="967"/>
      <c r="DL120" s="967">
        <v>4106333</v>
      </c>
      <c r="DM120" s="967"/>
      <c r="DN120" s="967"/>
      <c r="DO120" s="967"/>
      <c r="DP120" s="967"/>
      <c r="DQ120" s="967">
        <v>4439516</v>
      </c>
      <c r="DR120" s="967"/>
      <c r="DS120" s="967"/>
      <c r="DT120" s="967"/>
      <c r="DU120" s="967"/>
      <c r="DV120" s="968">
        <v>46.8</v>
      </c>
      <c r="DW120" s="968"/>
      <c r="DX120" s="968"/>
      <c r="DY120" s="968"/>
      <c r="DZ120" s="969"/>
    </row>
    <row r="121" spans="1:130" s="212" customFormat="1" ht="26.25" customHeight="1" x14ac:dyDescent="0.2">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v>3717767</v>
      </c>
      <c r="BR121" s="962"/>
      <c r="BS121" s="962"/>
      <c r="BT121" s="962"/>
      <c r="BU121" s="962"/>
      <c r="BV121" s="962">
        <v>4089908</v>
      </c>
      <c r="BW121" s="962"/>
      <c r="BX121" s="962"/>
      <c r="BY121" s="962"/>
      <c r="BZ121" s="962"/>
      <c r="CA121" s="962">
        <v>4417318</v>
      </c>
      <c r="CB121" s="962"/>
      <c r="CC121" s="962"/>
      <c r="CD121" s="962"/>
      <c r="CE121" s="962"/>
      <c r="CF121" s="956">
        <v>46.6</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v>539</v>
      </c>
      <c r="DH121" s="962"/>
      <c r="DI121" s="962"/>
      <c r="DJ121" s="962"/>
      <c r="DK121" s="962"/>
      <c r="DL121" s="962">
        <v>505</v>
      </c>
      <c r="DM121" s="962"/>
      <c r="DN121" s="962"/>
      <c r="DO121" s="962"/>
      <c r="DP121" s="962"/>
      <c r="DQ121" s="962">
        <v>493</v>
      </c>
      <c r="DR121" s="962"/>
      <c r="DS121" s="962"/>
      <c r="DT121" s="962"/>
      <c r="DU121" s="962"/>
      <c r="DV121" s="963">
        <v>0</v>
      </c>
      <c r="DW121" s="963"/>
      <c r="DX121" s="963"/>
      <c r="DY121" s="963"/>
      <c r="DZ121" s="964"/>
    </row>
    <row r="122" spans="1:130" s="212" customFormat="1" ht="26.25" customHeight="1" x14ac:dyDescent="0.2">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8293586</v>
      </c>
      <c r="BR122" s="1036"/>
      <c r="BS122" s="1036"/>
      <c r="BT122" s="1036"/>
      <c r="BU122" s="1036"/>
      <c r="BV122" s="1036">
        <v>8010881</v>
      </c>
      <c r="BW122" s="1036"/>
      <c r="BX122" s="1036"/>
      <c r="BY122" s="1036"/>
      <c r="BZ122" s="1036"/>
      <c r="CA122" s="1036">
        <v>7845321</v>
      </c>
      <c r="CB122" s="1036"/>
      <c r="CC122" s="1036"/>
      <c r="CD122" s="1036"/>
      <c r="CE122" s="1036"/>
      <c r="CF122" s="1053">
        <v>82.8</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2" customFormat="1" ht="26.25" customHeight="1" x14ac:dyDescent="0.2">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3" t="s">
        <v>177</v>
      </c>
      <c r="BA123" s="233"/>
      <c r="BB123" s="233"/>
      <c r="BC123" s="233"/>
      <c r="BD123" s="233"/>
      <c r="BE123" s="233"/>
      <c r="BF123" s="233"/>
      <c r="BG123" s="233"/>
      <c r="BH123" s="233"/>
      <c r="BI123" s="233"/>
      <c r="BJ123" s="233"/>
      <c r="BK123" s="233"/>
      <c r="BL123" s="233"/>
      <c r="BM123" s="233"/>
      <c r="BN123" s="233"/>
      <c r="BO123" s="1013" t="s">
        <v>450</v>
      </c>
      <c r="BP123" s="1041"/>
      <c r="BQ123" s="1099">
        <v>15022124</v>
      </c>
      <c r="BR123" s="1100"/>
      <c r="BS123" s="1100"/>
      <c r="BT123" s="1100"/>
      <c r="BU123" s="1100"/>
      <c r="BV123" s="1100">
        <v>14729428</v>
      </c>
      <c r="BW123" s="1100"/>
      <c r="BX123" s="1100"/>
      <c r="BY123" s="1100"/>
      <c r="BZ123" s="1100"/>
      <c r="CA123" s="1100">
        <v>14669138</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2" customFormat="1" ht="26.25" customHeight="1" thickBot="1" x14ac:dyDescent="0.25">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21.8</v>
      </c>
      <c r="BR124" s="1063"/>
      <c r="BS124" s="1063"/>
      <c r="BT124" s="1063"/>
      <c r="BU124" s="1063"/>
      <c r="BV124" s="1063">
        <v>28.8</v>
      </c>
      <c r="BW124" s="1063"/>
      <c r="BX124" s="1063"/>
      <c r="BY124" s="1063"/>
      <c r="BZ124" s="1063"/>
      <c r="CA124" s="1063">
        <v>37.1</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2" customFormat="1" ht="26.25" customHeight="1" x14ac:dyDescent="0.2">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25">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v>202804</v>
      </c>
      <c r="DH126" s="962"/>
      <c r="DI126" s="962"/>
      <c r="DJ126" s="962"/>
      <c r="DK126" s="962"/>
      <c r="DL126" s="962">
        <v>181488</v>
      </c>
      <c r="DM126" s="962"/>
      <c r="DN126" s="962"/>
      <c r="DO126" s="962"/>
      <c r="DP126" s="962"/>
      <c r="DQ126" s="962">
        <v>194208</v>
      </c>
      <c r="DR126" s="962"/>
      <c r="DS126" s="962"/>
      <c r="DT126" s="962"/>
      <c r="DU126" s="962"/>
      <c r="DV126" s="963">
        <v>2</v>
      </c>
      <c r="DW126" s="963"/>
      <c r="DX126" s="963"/>
      <c r="DY126" s="963"/>
      <c r="DZ126" s="964"/>
    </row>
    <row r="127" spans="1:130" s="212" customFormat="1" ht="26.25" customHeight="1" x14ac:dyDescent="0.2">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25">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v>342131</v>
      </c>
      <c r="AB128" s="1082"/>
      <c r="AC128" s="1082"/>
      <c r="AD128" s="1082"/>
      <c r="AE128" s="1083"/>
      <c r="AF128" s="1084">
        <v>350598</v>
      </c>
      <c r="AG128" s="1082"/>
      <c r="AH128" s="1082"/>
      <c r="AI128" s="1082"/>
      <c r="AJ128" s="1083"/>
      <c r="AK128" s="1084">
        <v>381069</v>
      </c>
      <c r="AL128" s="1082"/>
      <c r="AM128" s="1082"/>
      <c r="AN128" s="1082"/>
      <c r="AO128" s="1083"/>
      <c r="AP128" s="1085"/>
      <c r="AQ128" s="1086"/>
      <c r="AR128" s="1086"/>
      <c r="AS128" s="1086"/>
      <c r="AT128" s="1087"/>
      <c r="AU128" s="214"/>
      <c r="AV128" s="214"/>
      <c r="AW128" s="214"/>
      <c r="AX128" s="932" t="s">
        <v>464</v>
      </c>
      <c r="AY128" s="933"/>
      <c r="AZ128" s="933"/>
      <c r="BA128" s="933"/>
      <c r="BB128" s="933"/>
      <c r="BC128" s="933"/>
      <c r="BD128" s="933"/>
      <c r="BE128" s="934"/>
      <c r="BF128" s="1088" t="s">
        <v>122</v>
      </c>
      <c r="BG128" s="1089"/>
      <c r="BH128" s="1089"/>
      <c r="BI128" s="1089"/>
      <c r="BJ128" s="1089"/>
      <c r="BK128" s="1089"/>
      <c r="BL128" s="1090"/>
      <c r="BM128" s="1088">
        <v>13.28</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465</v>
      </c>
      <c r="CQ128" s="761"/>
      <c r="CR128" s="761"/>
      <c r="CS128" s="761"/>
      <c r="CT128" s="761"/>
      <c r="CU128" s="761"/>
      <c r="CV128" s="761"/>
      <c r="CW128" s="761"/>
      <c r="CX128" s="761"/>
      <c r="CY128" s="761"/>
      <c r="CZ128" s="761"/>
      <c r="DA128" s="761"/>
      <c r="DB128" s="761"/>
      <c r="DC128" s="761"/>
      <c r="DD128" s="761"/>
      <c r="DE128" s="761"/>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2">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9662667</v>
      </c>
      <c r="AB129" s="995"/>
      <c r="AC129" s="995"/>
      <c r="AD129" s="995"/>
      <c r="AE129" s="996"/>
      <c r="AF129" s="997">
        <v>10242874</v>
      </c>
      <c r="AG129" s="995"/>
      <c r="AH129" s="995"/>
      <c r="AI129" s="995"/>
      <c r="AJ129" s="996"/>
      <c r="AK129" s="997">
        <v>10330030</v>
      </c>
      <c r="AL129" s="995"/>
      <c r="AM129" s="995"/>
      <c r="AN129" s="995"/>
      <c r="AO129" s="996"/>
      <c r="AP129" s="1109"/>
      <c r="AQ129" s="1110"/>
      <c r="AR129" s="1110"/>
      <c r="AS129" s="1110"/>
      <c r="AT129" s="1111"/>
      <c r="AU129" s="215"/>
      <c r="AV129" s="215"/>
      <c r="AW129" s="215"/>
      <c r="AX129" s="1101" t="s">
        <v>467</v>
      </c>
      <c r="AY129" s="959"/>
      <c r="AZ129" s="959"/>
      <c r="BA129" s="959"/>
      <c r="BB129" s="959"/>
      <c r="BC129" s="959"/>
      <c r="BD129" s="959"/>
      <c r="BE129" s="960"/>
      <c r="BF129" s="1102" t="s">
        <v>122</v>
      </c>
      <c r="BG129" s="1103"/>
      <c r="BH129" s="1103"/>
      <c r="BI129" s="1103"/>
      <c r="BJ129" s="1103"/>
      <c r="BK129" s="1103"/>
      <c r="BL129" s="1104"/>
      <c r="BM129" s="1102">
        <v>18.28</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887507</v>
      </c>
      <c r="AB130" s="995"/>
      <c r="AC130" s="995"/>
      <c r="AD130" s="995"/>
      <c r="AE130" s="996"/>
      <c r="AF130" s="997">
        <v>860836</v>
      </c>
      <c r="AG130" s="995"/>
      <c r="AH130" s="995"/>
      <c r="AI130" s="995"/>
      <c r="AJ130" s="996"/>
      <c r="AK130" s="997">
        <v>851952</v>
      </c>
      <c r="AL130" s="995"/>
      <c r="AM130" s="995"/>
      <c r="AN130" s="995"/>
      <c r="AO130" s="996"/>
      <c r="AP130" s="1109"/>
      <c r="AQ130" s="1110"/>
      <c r="AR130" s="1110"/>
      <c r="AS130" s="1110"/>
      <c r="AT130" s="1111"/>
      <c r="AU130" s="215"/>
      <c r="AV130" s="215"/>
      <c r="AW130" s="215"/>
      <c r="AX130" s="1101" t="s">
        <v>470</v>
      </c>
      <c r="AY130" s="959"/>
      <c r="AZ130" s="959"/>
      <c r="BA130" s="959"/>
      <c r="BB130" s="959"/>
      <c r="BC130" s="959"/>
      <c r="BD130" s="959"/>
      <c r="BE130" s="960"/>
      <c r="BF130" s="1137">
        <v>4.0999999999999996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8775160</v>
      </c>
      <c r="AB131" s="1022"/>
      <c r="AC131" s="1022"/>
      <c r="AD131" s="1022"/>
      <c r="AE131" s="1023"/>
      <c r="AF131" s="1021">
        <v>9382038</v>
      </c>
      <c r="AG131" s="1022"/>
      <c r="AH131" s="1022"/>
      <c r="AI131" s="1022"/>
      <c r="AJ131" s="1023"/>
      <c r="AK131" s="1021">
        <v>9478078</v>
      </c>
      <c r="AL131" s="1022"/>
      <c r="AM131" s="1022"/>
      <c r="AN131" s="1022"/>
      <c r="AO131" s="1023"/>
      <c r="AP131" s="1146"/>
      <c r="AQ131" s="1147"/>
      <c r="AR131" s="1147"/>
      <c r="AS131" s="1147"/>
      <c r="AT131" s="1148"/>
      <c r="AU131" s="215"/>
      <c r="AV131" s="215"/>
      <c r="AW131" s="215"/>
      <c r="AX131" s="1119" t="s">
        <v>472</v>
      </c>
      <c r="AY131" s="761"/>
      <c r="AZ131" s="761"/>
      <c r="BA131" s="761"/>
      <c r="BB131" s="761"/>
      <c r="BC131" s="761"/>
      <c r="BD131" s="761"/>
      <c r="BE131" s="1072"/>
      <c r="BF131" s="1120">
        <v>37.1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3.4118124339999998</v>
      </c>
      <c r="AB132" s="1133"/>
      <c r="AC132" s="1133"/>
      <c r="AD132" s="1133"/>
      <c r="AE132" s="1134"/>
      <c r="AF132" s="1135">
        <v>4.4170147249999996</v>
      </c>
      <c r="AG132" s="1133"/>
      <c r="AH132" s="1133"/>
      <c r="AI132" s="1133"/>
      <c r="AJ132" s="1134"/>
      <c r="AK132" s="1135">
        <v>4.6457836700000001</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1.6</v>
      </c>
      <c r="AB133" s="1116"/>
      <c r="AC133" s="1116"/>
      <c r="AD133" s="1116"/>
      <c r="AE133" s="1117"/>
      <c r="AF133" s="1115">
        <v>2.9</v>
      </c>
      <c r="AG133" s="1116"/>
      <c r="AH133" s="1116"/>
      <c r="AI133" s="1116"/>
      <c r="AJ133" s="1117"/>
      <c r="AK133" s="1115">
        <v>4.0999999999999996</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6P3kVtaJyLZ+7EQszb63hoeuEWMs/l5W3dtFMOwX4ZmgNHA9/y3L7+C88Yu6/82/FEoa0A/UjbtNYUHFmBEBg==" saltValue="RNoCFZidEZulHFuuL9RC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pF8BZwRYth/AuxLZlnqgIUQF+BTxDMBbTejrM1PzDYDwGezJZKPtv0Vw7pv54GdDygmurKoGONkasG0dMVpHw==" saltValue="Za9ltlBW2T8PAFELcYcZ1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AIYkqcFidbI+Gpr5pGUp6+X/TOpjDWNqkFW1t+VjdfT7VpFHRNUBgODeIoeHd/SxoyYcyoYAADjfPEic3h9Tg==" saltValue="WBVBiXjDu1LGOurZVQDNz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0" t="s">
        <v>479</v>
      </c>
      <c r="AP7" s="253"/>
      <c r="AQ7" s="254" t="s">
        <v>480</v>
      </c>
      <c r="AR7" s="255"/>
    </row>
    <row r="8" spans="1:46" ht="13.2" x14ac:dyDescent="0.2">
      <c r="A8" s="247"/>
      <c r="AK8" s="256"/>
      <c r="AL8" s="257"/>
      <c r="AM8" s="257"/>
      <c r="AN8" s="258"/>
      <c r="AO8" s="1151"/>
      <c r="AP8" s="259" t="s">
        <v>481</v>
      </c>
      <c r="AQ8" s="260" t="s">
        <v>482</v>
      </c>
      <c r="AR8" s="261" t="s">
        <v>483</v>
      </c>
    </row>
    <row r="9" spans="1:46" ht="13.2" x14ac:dyDescent="0.2">
      <c r="A9" s="247"/>
      <c r="AK9" s="1152" t="s">
        <v>484</v>
      </c>
      <c r="AL9" s="1153"/>
      <c r="AM9" s="1153"/>
      <c r="AN9" s="1154"/>
      <c r="AO9" s="262">
        <v>2247919</v>
      </c>
      <c r="AP9" s="262">
        <v>45838</v>
      </c>
      <c r="AQ9" s="263">
        <v>98214</v>
      </c>
      <c r="AR9" s="264">
        <v>-53.3</v>
      </c>
    </row>
    <row r="10" spans="1:46" ht="13.5" customHeight="1" x14ac:dyDescent="0.2">
      <c r="A10" s="247"/>
      <c r="AK10" s="1152" t="s">
        <v>485</v>
      </c>
      <c r="AL10" s="1153"/>
      <c r="AM10" s="1153"/>
      <c r="AN10" s="1154"/>
      <c r="AO10" s="265">
        <v>513147</v>
      </c>
      <c r="AP10" s="265">
        <v>10464</v>
      </c>
      <c r="AQ10" s="266">
        <v>8330</v>
      </c>
      <c r="AR10" s="267">
        <v>25.6</v>
      </c>
    </row>
    <row r="11" spans="1:46" ht="13.5" customHeight="1" x14ac:dyDescent="0.2">
      <c r="A11" s="247"/>
      <c r="AK11" s="1152" t="s">
        <v>486</v>
      </c>
      <c r="AL11" s="1153"/>
      <c r="AM11" s="1153"/>
      <c r="AN11" s="1154"/>
      <c r="AO11" s="265" t="s">
        <v>487</v>
      </c>
      <c r="AP11" s="265" t="s">
        <v>487</v>
      </c>
      <c r="AQ11" s="266">
        <v>2236</v>
      </c>
      <c r="AR11" s="267" t="s">
        <v>487</v>
      </c>
    </row>
    <row r="12" spans="1:46" ht="13.5" customHeight="1" x14ac:dyDescent="0.2">
      <c r="A12" s="247"/>
      <c r="AK12" s="1152" t="s">
        <v>488</v>
      </c>
      <c r="AL12" s="1153"/>
      <c r="AM12" s="1153"/>
      <c r="AN12" s="1154"/>
      <c r="AO12" s="265" t="s">
        <v>487</v>
      </c>
      <c r="AP12" s="265" t="s">
        <v>487</v>
      </c>
      <c r="AQ12" s="266">
        <v>12</v>
      </c>
      <c r="AR12" s="267" t="s">
        <v>487</v>
      </c>
    </row>
    <row r="13" spans="1:46" ht="13.5" customHeight="1" x14ac:dyDescent="0.2">
      <c r="A13" s="247"/>
      <c r="AK13" s="1152" t="s">
        <v>489</v>
      </c>
      <c r="AL13" s="1153"/>
      <c r="AM13" s="1153"/>
      <c r="AN13" s="1154"/>
      <c r="AO13" s="265">
        <v>158755</v>
      </c>
      <c r="AP13" s="265">
        <v>3237</v>
      </c>
      <c r="AQ13" s="266">
        <v>3111</v>
      </c>
      <c r="AR13" s="267">
        <v>4.0999999999999996</v>
      </c>
    </row>
    <row r="14" spans="1:46" ht="13.5" customHeight="1" x14ac:dyDescent="0.2">
      <c r="A14" s="247"/>
      <c r="AK14" s="1152" t="s">
        <v>490</v>
      </c>
      <c r="AL14" s="1153"/>
      <c r="AM14" s="1153"/>
      <c r="AN14" s="1154"/>
      <c r="AO14" s="265">
        <v>35864</v>
      </c>
      <c r="AP14" s="265">
        <v>731</v>
      </c>
      <c r="AQ14" s="266">
        <v>1882</v>
      </c>
      <c r="AR14" s="267">
        <v>-61.2</v>
      </c>
    </row>
    <row r="15" spans="1:46" ht="13.5" customHeight="1" x14ac:dyDescent="0.2">
      <c r="A15" s="247"/>
      <c r="AK15" s="1155" t="s">
        <v>491</v>
      </c>
      <c r="AL15" s="1156"/>
      <c r="AM15" s="1156"/>
      <c r="AN15" s="1157"/>
      <c r="AO15" s="265">
        <v>-138074</v>
      </c>
      <c r="AP15" s="265">
        <v>-2815</v>
      </c>
      <c r="AQ15" s="266">
        <v>-6411</v>
      </c>
      <c r="AR15" s="267">
        <v>-56.1</v>
      </c>
    </row>
    <row r="16" spans="1:46" ht="13.2" x14ac:dyDescent="0.2">
      <c r="A16" s="247"/>
      <c r="AK16" s="1155" t="s">
        <v>177</v>
      </c>
      <c r="AL16" s="1156"/>
      <c r="AM16" s="1156"/>
      <c r="AN16" s="1157"/>
      <c r="AO16" s="265">
        <v>2817611</v>
      </c>
      <c r="AP16" s="265">
        <v>57454</v>
      </c>
      <c r="AQ16" s="266">
        <v>107373</v>
      </c>
      <c r="AR16" s="267">
        <v>-46.5</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58" t="s">
        <v>496</v>
      </c>
      <c r="AL21" s="1159"/>
      <c r="AM21" s="1159"/>
      <c r="AN21" s="1160"/>
      <c r="AO21" s="277">
        <v>4.96</v>
      </c>
      <c r="AP21" s="278">
        <v>9.17</v>
      </c>
      <c r="AQ21" s="279">
        <v>-4.21</v>
      </c>
      <c r="AS21" s="280"/>
      <c r="AT21" s="276"/>
    </row>
    <row r="22" spans="1:46" s="248" customFormat="1" ht="13.2" x14ac:dyDescent="0.2">
      <c r="A22" s="276"/>
      <c r="AK22" s="1158" t="s">
        <v>497</v>
      </c>
      <c r="AL22" s="1159"/>
      <c r="AM22" s="1159"/>
      <c r="AN22" s="1160"/>
      <c r="AO22" s="281">
        <v>97.5</v>
      </c>
      <c r="AP22" s="282">
        <v>97.5</v>
      </c>
      <c r="AQ22" s="283">
        <v>0</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9" t="s">
        <v>498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50" t="s">
        <v>479</v>
      </c>
      <c r="AP30" s="253"/>
      <c r="AQ30" s="254" t="s">
        <v>480</v>
      </c>
      <c r="AR30" s="255"/>
    </row>
    <row r="31" spans="1:46" ht="13.2" x14ac:dyDescent="0.2">
      <c r="A31" s="247"/>
      <c r="AK31" s="256"/>
      <c r="AL31" s="257"/>
      <c r="AM31" s="257"/>
      <c r="AN31" s="258"/>
      <c r="AO31" s="1151"/>
      <c r="AP31" s="259" t="s">
        <v>481</v>
      </c>
      <c r="AQ31" s="260" t="s">
        <v>482</v>
      </c>
      <c r="AR31" s="261" t="s">
        <v>483</v>
      </c>
    </row>
    <row r="32" spans="1:46" ht="27" customHeight="1" x14ac:dyDescent="0.2">
      <c r="A32" s="247"/>
      <c r="AK32" s="1166" t="s">
        <v>501</v>
      </c>
      <c r="AL32" s="1167"/>
      <c r="AM32" s="1167"/>
      <c r="AN32" s="1168"/>
      <c r="AO32" s="291">
        <v>1030857</v>
      </c>
      <c r="AP32" s="291">
        <v>21020</v>
      </c>
      <c r="AQ32" s="292">
        <v>55954</v>
      </c>
      <c r="AR32" s="293">
        <v>-62.4</v>
      </c>
    </row>
    <row r="33" spans="1:46" ht="13.5" customHeight="1" x14ac:dyDescent="0.2">
      <c r="A33" s="247"/>
      <c r="AK33" s="1166" t="s">
        <v>502</v>
      </c>
      <c r="AL33" s="1167"/>
      <c r="AM33" s="1167"/>
      <c r="AN33" s="1168"/>
      <c r="AO33" s="291" t="s">
        <v>487</v>
      </c>
      <c r="AP33" s="291" t="s">
        <v>487</v>
      </c>
      <c r="AQ33" s="292" t="s">
        <v>487</v>
      </c>
      <c r="AR33" s="293" t="s">
        <v>487</v>
      </c>
    </row>
    <row r="34" spans="1:46" ht="27" customHeight="1" x14ac:dyDescent="0.2">
      <c r="A34" s="247"/>
      <c r="AK34" s="1166" t="s">
        <v>503</v>
      </c>
      <c r="AL34" s="1167"/>
      <c r="AM34" s="1167"/>
      <c r="AN34" s="1168"/>
      <c r="AO34" s="291" t="s">
        <v>487</v>
      </c>
      <c r="AP34" s="291" t="s">
        <v>487</v>
      </c>
      <c r="AQ34" s="292">
        <v>1</v>
      </c>
      <c r="AR34" s="293" t="s">
        <v>487</v>
      </c>
    </row>
    <row r="35" spans="1:46" ht="27" customHeight="1" x14ac:dyDescent="0.2">
      <c r="A35" s="247"/>
      <c r="AK35" s="1166" t="s">
        <v>504</v>
      </c>
      <c r="AL35" s="1167"/>
      <c r="AM35" s="1167"/>
      <c r="AN35" s="1168"/>
      <c r="AO35" s="291">
        <v>381411</v>
      </c>
      <c r="AP35" s="291">
        <v>7777</v>
      </c>
      <c r="AQ35" s="292">
        <v>17691</v>
      </c>
      <c r="AR35" s="293">
        <v>-56</v>
      </c>
    </row>
    <row r="36" spans="1:46" ht="27" customHeight="1" x14ac:dyDescent="0.2">
      <c r="A36" s="247"/>
      <c r="AK36" s="1166" t="s">
        <v>505</v>
      </c>
      <c r="AL36" s="1167"/>
      <c r="AM36" s="1167"/>
      <c r="AN36" s="1168"/>
      <c r="AO36" s="291">
        <v>202033</v>
      </c>
      <c r="AP36" s="291">
        <v>4120</v>
      </c>
      <c r="AQ36" s="292">
        <v>2603</v>
      </c>
      <c r="AR36" s="293">
        <v>58.3</v>
      </c>
    </row>
    <row r="37" spans="1:46" ht="13.5" customHeight="1" x14ac:dyDescent="0.2">
      <c r="A37" s="247"/>
      <c r="AK37" s="1166" t="s">
        <v>506</v>
      </c>
      <c r="AL37" s="1167"/>
      <c r="AM37" s="1167"/>
      <c r="AN37" s="1168"/>
      <c r="AO37" s="291">
        <v>59051</v>
      </c>
      <c r="AP37" s="291">
        <v>1204</v>
      </c>
      <c r="AQ37" s="292">
        <v>579</v>
      </c>
      <c r="AR37" s="293">
        <v>107.9</v>
      </c>
    </row>
    <row r="38" spans="1:46" ht="27" customHeight="1" x14ac:dyDescent="0.2">
      <c r="A38" s="247"/>
      <c r="AK38" s="1169" t="s">
        <v>507</v>
      </c>
      <c r="AL38" s="1170"/>
      <c r="AM38" s="1170"/>
      <c r="AN38" s="1171"/>
      <c r="AO38" s="294" t="s">
        <v>487</v>
      </c>
      <c r="AP38" s="294" t="s">
        <v>487</v>
      </c>
      <c r="AQ38" s="295">
        <v>4</v>
      </c>
      <c r="AR38" s="283" t="s">
        <v>487</v>
      </c>
      <c r="AS38" s="290"/>
    </row>
    <row r="39" spans="1:46" ht="13.2" x14ac:dyDescent="0.2">
      <c r="A39" s="247"/>
      <c r="AK39" s="1169" t="s">
        <v>508</v>
      </c>
      <c r="AL39" s="1170"/>
      <c r="AM39" s="1170"/>
      <c r="AN39" s="1171"/>
      <c r="AO39" s="291">
        <v>-381069</v>
      </c>
      <c r="AP39" s="291">
        <v>-7770</v>
      </c>
      <c r="AQ39" s="292">
        <v>-4663</v>
      </c>
      <c r="AR39" s="293">
        <v>66.599999999999994</v>
      </c>
      <c r="AS39" s="290"/>
    </row>
    <row r="40" spans="1:46" ht="27" customHeight="1" x14ac:dyDescent="0.2">
      <c r="A40" s="247"/>
      <c r="AK40" s="1166" t="s">
        <v>509</v>
      </c>
      <c r="AL40" s="1167"/>
      <c r="AM40" s="1167"/>
      <c r="AN40" s="1168"/>
      <c r="AO40" s="291">
        <v>-851952</v>
      </c>
      <c r="AP40" s="291">
        <v>-17372</v>
      </c>
      <c r="AQ40" s="292">
        <v>-48945</v>
      </c>
      <c r="AR40" s="293">
        <v>-64.5</v>
      </c>
      <c r="AS40" s="290"/>
    </row>
    <row r="41" spans="1:46" ht="13.2" x14ac:dyDescent="0.2">
      <c r="A41" s="247"/>
      <c r="AK41" s="1172" t="s">
        <v>287</v>
      </c>
      <c r="AL41" s="1173"/>
      <c r="AM41" s="1173"/>
      <c r="AN41" s="1174"/>
      <c r="AO41" s="291">
        <v>440331</v>
      </c>
      <c r="AP41" s="291">
        <v>8979</v>
      </c>
      <c r="AQ41" s="292">
        <v>23225</v>
      </c>
      <c r="AR41" s="293">
        <v>-61.3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61" t="s">
        <v>479</v>
      </c>
      <c r="AN49" s="1163" t="s">
        <v>512</v>
      </c>
      <c r="AO49" s="1164"/>
      <c r="AP49" s="1164"/>
      <c r="AQ49" s="1164"/>
      <c r="AR49" s="1165"/>
    </row>
    <row r="50" spans="1:44" ht="13.2" x14ac:dyDescent="0.2">
      <c r="A50" s="247"/>
      <c r="AK50" s="305"/>
      <c r="AL50" s="306"/>
      <c r="AM50" s="1162"/>
      <c r="AN50" s="307" t="s">
        <v>513</v>
      </c>
      <c r="AO50" s="308" t="s">
        <v>514</v>
      </c>
      <c r="AP50" s="309" t="s">
        <v>515</v>
      </c>
      <c r="AQ50" s="310" t="s">
        <v>516</v>
      </c>
      <c r="AR50" s="311" t="s">
        <v>517</v>
      </c>
    </row>
    <row r="51" spans="1:44" ht="13.2" x14ac:dyDescent="0.2">
      <c r="A51" s="247"/>
      <c r="AK51" s="303" t="s">
        <v>518</v>
      </c>
      <c r="AL51" s="304"/>
      <c r="AM51" s="312">
        <v>2495201</v>
      </c>
      <c r="AN51" s="313">
        <v>50831</v>
      </c>
      <c r="AO51" s="314">
        <v>17.899999999999999</v>
      </c>
      <c r="AP51" s="315">
        <v>76347</v>
      </c>
      <c r="AQ51" s="316">
        <v>2.4</v>
      </c>
      <c r="AR51" s="317">
        <v>15.5</v>
      </c>
    </row>
    <row r="52" spans="1:44" ht="13.2" x14ac:dyDescent="0.2">
      <c r="A52" s="247"/>
      <c r="AK52" s="318"/>
      <c r="AL52" s="319" t="s">
        <v>519</v>
      </c>
      <c r="AM52" s="320">
        <v>2047095</v>
      </c>
      <c r="AN52" s="321">
        <v>41703</v>
      </c>
      <c r="AO52" s="322">
        <v>104.1</v>
      </c>
      <c r="AP52" s="323">
        <v>41762</v>
      </c>
      <c r="AQ52" s="324">
        <v>0.5</v>
      </c>
      <c r="AR52" s="325">
        <v>103.6</v>
      </c>
    </row>
    <row r="53" spans="1:44" ht="13.2" x14ac:dyDescent="0.2">
      <c r="A53" s="247"/>
      <c r="AK53" s="303" t="s">
        <v>520</v>
      </c>
      <c r="AL53" s="304"/>
      <c r="AM53" s="312">
        <v>1062044</v>
      </c>
      <c r="AN53" s="313">
        <v>21551</v>
      </c>
      <c r="AO53" s="314">
        <v>-57.6</v>
      </c>
      <c r="AP53" s="315">
        <v>69604</v>
      </c>
      <c r="AQ53" s="316">
        <v>-8.8000000000000007</v>
      </c>
      <c r="AR53" s="317">
        <v>-48.8</v>
      </c>
    </row>
    <row r="54" spans="1:44" ht="13.2" x14ac:dyDescent="0.2">
      <c r="A54" s="247"/>
      <c r="AK54" s="318"/>
      <c r="AL54" s="319" t="s">
        <v>519</v>
      </c>
      <c r="AM54" s="320">
        <v>782331</v>
      </c>
      <c r="AN54" s="321">
        <v>15875</v>
      </c>
      <c r="AO54" s="322">
        <v>-61.9</v>
      </c>
      <c r="AP54" s="323">
        <v>36247</v>
      </c>
      <c r="AQ54" s="324">
        <v>-13.2</v>
      </c>
      <c r="AR54" s="325">
        <v>-48.7</v>
      </c>
    </row>
    <row r="55" spans="1:44" ht="13.2" x14ac:dyDescent="0.2">
      <c r="A55" s="247"/>
      <c r="AK55" s="303" t="s">
        <v>521</v>
      </c>
      <c r="AL55" s="304"/>
      <c r="AM55" s="312">
        <v>1260751</v>
      </c>
      <c r="AN55" s="313">
        <v>25649</v>
      </c>
      <c r="AO55" s="314">
        <v>19</v>
      </c>
      <c r="AP55" s="315">
        <v>68410</v>
      </c>
      <c r="AQ55" s="316">
        <v>-1.7</v>
      </c>
      <c r="AR55" s="317">
        <v>20.7</v>
      </c>
    </row>
    <row r="56" spans="1:44" ht="13.2" x14ac:dyDescent="0.2">
      <c r="A56" s="247"/>
      <c r="AK56" s="318"/>
      <c r="AL56" s="319" t="s">
        <v>519</v>
      </c>
      <c r="AM56" s="320">
        <v>858259</v>
      </c>
      <c r="AN56" s="321">
        <v>17461</v>
      </c>
      <c r="AO56" s="322">
        <v>10</v>
      </c>
      <c r="AP56" s="323">
        <v>35086</v>
      </c>
      <c r="AQ56" s="324">
        <v>-3.2</v>
      </c>
      <c r="AR56" s="325">
        <v>13.2</v>
      </c>
    </row>
    <row r="57" spans="1:44" ht="13.2" x14ac:dyDescent="0.2">
      <c r="A57" s="247"/>
      <c r="AK57" s="303" t="s">
        <v>522</v>
      </c>
      <c r="AL57" s="304"/>
      <c r="AM57" s="312">
        <v>2401345</v>
      </c>
      <c r="AN57" s="313">
        <v>48759</v>
      </c>
      <c r="AO57" s="314">
        <v>90.1</v>
      </c>
      <c r="AP57" s="315">
        <v>73019</v>
      </c>
      <c r="AQ57" s="316">
        <v>6.7</v>
      </c>
      <c r="AR57" s="317">
        <v>83.4</v>
      </c>
    </row>
    <row r="58" spans="1:44" ht="13.2" x14ac:dyDescent="0.2">
      <c r="A58" s="247"/>
      <c r="AK58" s="318"/>
      <c r="AL58" s="319" t="s">
        <v>519</v>
      </c>
      <c r="AM58" s="320">
        <v>1049587</v>
      </c>
      <c r="AN58" s="321">
        <v>21312</v>
      </c>
      <c r="AO58" s="322">
        <v>22.1</v>
      </c>
      <c r="AP58" s="323">
        <v>39427</v>
      </c>
      <c r="AQ58" s="324">
        <v>12.4</v>
      </c>
      <c r="AR58" s="325">
        <v>9.6999999999999993</v>
      </c>
    </row>
    <row r="59" spans="1:44" ht="13.2" x14ac:dyDescent="0.2">
      <c r="A59" s="247"/>
      <c r="AK59" s="303" t="s">
        <v>523</v>
      </c>
      <c r="AL59" s="304"/>
      <c r="AM59" s="312">
        <v>2508034</v>
      </c>
      <c r="AN59" s="313">
        <v>51142</v>
      </c>
      <c r="AO59" s="314">
        <v>4.9000000000000004</v>
      </c>
      <c r="AP59" s="315">
        <v>76590</v>
      </c>
      <c r="AQ59" s="316">
        <v>4.9000000000000004</v>
      </c>
      <c r="AR59" s="317">
        <v>0</v>
      </c>
    </row>
    <row r="60" spans="1:44" ht="13.2" x14ac:dyDescent="0.2">
      <c r="A60" s="247"/>
      <c r="AK60" s="318"/>
      <c r="AL60" s="319" t="s">
        <v>519</v>
      </c>
      <c r="AM60" s="320">
        <v>1429205</v>
      </c>
      <c r="AN60" s="321">
        <v>29143</v>
      </c>
      <c r="AO60" s="322">
        <v>36.700000000000003</v>
      </c>
      <c r="AP60" s="323">
        <v>42387</v>
      </c>
      <c r="AQ60" s="324">
        <v>7.5</v>
      </c>
      <c r="AR60" s="325">
        <v>29.2</v>
      </c>
    </row>
    <row r="61" spans="1:44" ht="13.2" x14ac:dyDescent="0.2">
      <c r="A61" s="247"/>
      <c r="AK61" s="303" t="s">
        <v>524</v>
      </c>
      <c r="AL61" s="326"/>
      <c r="AM61" s="312">
        <v>1945475</v>
      </c>
      <c r="AN61" s="313">
        <v>39586</v>
      </c>
      <c r="AO61" s="314">
        <v>14.9</v>
      </c>
      <c r="AP61" s="315">
        <v>72794</v>
      </c>
      <c r="AQ61" s="327">
        <v>0.7</v>
      </c>
      <c r="AR61" s="317">
        <v>14.2</v>
      </c>
    </row>
    <row r="62" spans="1:44" ht="13.2" x14ac:dyDescent="0.2">
      <c r="A62" s="247"/>
      <c r="AK62" s="318"/>
      <c r="AL62" s="319" t="s">
        <v>519</v>
      </c>
      <c r="AM62" s="320">
        <v>1233295</v>
      </c>
      <c r="AN62" s="321">
        <v>25099</v>
      </c>
      <c r="AO62" s="322">
        <v>22.2</v>
      </c>
      <c r="AP62" s="323">
        <v>38982</v>
      </c>
      <c r="AQ62" s="324">
        <v>0.8</v>
      </c>
      <c r="AR62" s="325">
        <v>21.4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qv5LxjV4fwBaMFhBZidLUijV0TDorQghBFAjXS0pipK7uroPXqPPKBYQgWerAMWaO3sL79ecUTge/FSSYO1TA==" saltValue="BIM9msLI2zi5aPP8JJv8n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I2mQHYPV0Z2AE0Rs383g41LEbP6TCwGrrO6uS56tfkmIZ1tsECzXrMtBrP1neEmvRdyqhwaFQmKkjEUKWTVWoA==" saltValue="p1b6pQeT/HUVC2D8Bo8B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x4i+b+djDn2ZcAkRTHdhZ8AanB52CJcdZbv4XMF28E1+UGzqNpWrNf3aXlYvf8LLC19FtByKJ3YC/T2cDVx9vQ==" saltValue="fCft3za6glPhPvggJsy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21.66</v>
      </c>
      <c r="G47" s="12">
        <v>20.239999999999998</v>
      </c>
      <c r="H47" s="12">
        <v>18.72</v>
      </c>
      <c r="I47" s="12">
        <v>15.81</v>
      </c>
      <c r="J47" s="13">
        <v>16.22</v>
      </c>
    </row>
    <row r="48" spans="2:10" ht="57.75" customHeight="1" x14ac:dyDescent="0.2">
      <c r="B48" s="14"/>
      <c r="C48" s="1177" t="s">
        <v>4</v>
      </c>
      <c r="D48" s="1177"/>
      <c r="E48" s="1178"/>
      <c r="F48" s="15">
        <v>7.66</v>
      </c>
      <c r="G48" s="16">
        <v>9.5399999999999991</v>
      </c>
      <c r="H48" s="16">
        <v>7.38</v>
      </c>
      <c r="I48" s="16">
        <v>3.47</v>
      </c>
      <c r="J48" s="17">
        <v>7.25</v>
      </c>
    </row>
    <row r="49" spans="2:10" ht="57.75" customHeight="1" thickBot="1" x14ac:dyDescent="0.25">
      <c r="B49" s="18"/>
      <c r="C49" s="1179" t="s">
        <v>5</v>
      </c>
      <c r="D49" s="1179"/>
      <c r="E49" s="1180"/>
      <c r="F49" s="19">
        <v>3.67</v>
      </c>
      <c r="G49" s="20">
        <v>0.9</v>
      </c>
      <c r="H49" s="20" t="s">
        <v>531</v>
      </c>
      <c r="I49" s="20" t="s">
        <v>532</v>
      </c>
      <c r="J49" s="21">
        <v>4.3499999999999996</v>
      </c>
    </row>
    <row r="50" spans="2:10" ht="13.2" x14ac:dyDescent="0.2"/>
  </sheetData>
  <sheetProtection algorithmName="SHA-512" hashValue="ulnhN3jstQqE4+ZQeBMYxQk/5AY5NjNRtGwnYcZj/r9Lv8OcCEA/C4ptrpRUiKjdjMlpp4Q0NdZeruSDRYqtFw==" saltValue="MCfEzDl2evXmKk3TlEC4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5" t="s">
        <v>533</v>
      </c>
      <c r="D34" s="1185"/>
      <c r="E34" s="1186"/>
      <c r="F34" s="32">
        <v>9.49</v>
      </c>
      <c r="G34" s="33">
        <v>9.5</v>
      </c>
      <c r="H34" s="33">
        <v>10.58</v>
      </c>
      <c r="I34" s="33">
        <v>10.43</v>
      </c>
      <c r="J34" s="34">
        <v>10.86</v>
      </c>
      <c r="K34" s="22"/>
      <c r="L34" s="22"/>
      <c r="M34" s="22"/>
      <c r="N34" s="22"/>
      <c r="O34" s="22"/>
      <c r="P34" s="22"/>
    </row>
    <row r="35" spans="1:16" ht="39" customHeight="1" x14ac:dyDescent="0.2">
      <c r="A35" s="22"/>
      <c r="B35" s="35"/>
      <c r="C35" s="1181" t="s">
        <v>534</v>
      </c>
      <c r="D35" s="1181"/>
      <c r="E35" s="1182"/>
      <c r="F35" s="36">
        <v>7.13</v>
      </c>
      <c r="G35" s="37">
        <v>9</v>
      </c>
      <c r="H35" s="37">
        <v>6.82</v>
      </c>
      <c r="I35" s="37">
        <v>2.93</v>
      </c>
      <c r="J35" s="38">
        <v>6.7</v>
      </c>
      <c r="K35" s="22"/>
      <c r="L35" s="22"/>
      <c r="M35" s="22"/>
      <c r="N35" s="22"/>
      <c r="O35" s="22"/>
      <c r="P35" s="22"/>
    </row>
    <row r="36" spans="1:16" ht="39" customHeight="1" x14ac:dyDescent="0.2">
      <c r="A36" s="22"/>
      <c r="B36" s="35"/>
      <c r="C36" s="1181" t="s">
        <v>535</v>
      </c>
      <c r="D36" s="1181"/>
      <c r="E36" s="1182"/>
      <c r="F36" s="36">
        <v>3.57</v>
      </c>
      <c r="G36" s="37">
        <v>2.73</v>
      </c>
      <c r="H36" s="37">
        <v>3.94</v>
      </c>
      <c r="I36" s="37">
        <v>3.9</v>
      </c>
      <c r="J36" s="38">
        <v>5.24</v>
      </c>
      <c r="K36" s="22"/>
      <c r="L36" s="22"/>
      <c r="M36" s="22"/>
      <c r="N36" s="22"/>
      <c r="O36" s="22"/>
      <c r="P36" s="22"/>
    </row>
    <row r="37" spans="1:16" ht="39" customHeight="1" x14ac:dyDescent="0.2">
      <c r="A37" s="22"/>
      <c r="B37" s="35"/>
      <c r="C37" s="1181" t="s">
        <v>536</v>
      </c>
      <c r="D37" s="1181"/>
      <c r="E37" s="1182"/>
      <c r="F37" s="36">
        <v>0.56999999999999995</v>
      </c>
      <c r="G37" s="37">
        <v>1.73</v>
      </c>
      <c r="H37" s="37">
        <v>1.36</v>
      </c>
      <c r="I37" s="37">
        <v>0.89</v>
      </c>
      <c r="J37" s="38">
        <v>1.01</v>
      </c>
      <c r="K37" s="22"/>
      <c r="L37" s="22"/>
      <c r="M37" s="22"/>
      <c r="N37" s="22"/>
      <c r="O37" s="22"/>
      <c r="P37" s="22"/>
    </row>
    <row r="38" spans="1:16" ht="39" customHeight="1" x14ac:dyDescent="0.2">
      <c r="A38" s="22"/>
      <c r="B38" s="35"/>
      <c r="C38" s="1181" t="s">
        <v>537</v>
      </c>
      <c r="D38" s="1181"/>
      <c r="E38" s="1182"/>
      <c r="F38" s="36">
        <v>0.62</v>
      </c>
      <c r="G38" s="37">
        <v>1.04</v>
      </c>
      <c r="H38" s="37">
        <v>0.74</v>
      </c>
      <c r="I38" s="37">
        <v>0.91</v>
      </c>
      <c r="J38" s="38">
        <v>0.57999999999999996</v>
      </c>
      <c r="K38" s="22"/>
      <c r="L38" s="22"/>
      <c r="M38" s="22"/>
      <c r="N38" s="22"/>
      <c r="O38" s="22"/>
      <c r="P38" s="22"/>
    </row>
    <row r="39" spans="1:16" ht="39" customHeight="1" x14ac:dyDescent="0.2">
      <c r="A39" s="22"/>
      <c r="B39" s="35"/>
      <c r="C39" s="1181" t="s">
        <v>538</v>
      </c>
      <c r="D39" s="1181"/>
      <c r="E39" s="1182"/>
      <c r="F39" s="36">
        <v>0.53</v>
      </c>
      <c r="G39" s="37">
        <v>0.54</v>
      </c>
      <c r="H39" s="37">
        <v>0.55000000000000004</v>
      </c>
      <c r="I39" s="37">
        <v>0.53</v>
      </c>
      <c r="J39" s="38">
        <v>0.53</v>
      </c>
      <c r="K39" s="22"/>
      <c r="L39" s="22"/>
      <c r="M39" s="22"/>
      <c r="N39" s="22"/>
      <c r="O39" s="22"/>
      <c r="P39" s="22"/>
    </row>
    <row r="40" spans="1:16" ht="39" customHeight="1" x14ac:dyDescent="0.2">
      <c r="A40" s="22"/>
      <c r="B40" s="35"/>
      <c r="C40" s="1181" t="s">
        <v>539</v>
      </c>
      <c r="D40" s="1181"/>
      <c r="E40" s="1182"/>
      <c r="F40" s="36">
        <v>7.0000000000000007E-2</v>
      </c>
      <c r="G40" s="37">
        <v>7.0000000000000007E-2</v>
      </c>
      <c r="H40" s="37">
        <v>0.06</v>
      </c>
      <c r="I40" s="37">
        <v>7.0000000000000007E-2</v>
      </c>
      <c r="J40" s="38">
        <v>0.1</v>
      </c>
      <c r="K40" s="22"/>
      <c r="L40" s="22"/>
      <c r="M40" s="22"/>
      <c r="N40" s="22"/>
      <c r="O40" s="22"/>
      <c r="P40" s="22"/>
    </row>
    <row r="41" spans="1:16" ht="39" customHeight="1" x14ac:dyDescent="0.2">
      <c r="A41" s="22"/>
      <c r="B41" s="35"/>
      <c r="C41" s="1181" t="s">
        <v>540</v>
      </c>
      <c r="D41" s="1181"/>
      <c r="E41" s="1182"/>
      <c r="F41" s="36">
        <v>0.66</v>
      </c>
      <c r="G41" s="37">
        <v>0.06</v>
      </c>
      <c r="H41" s="37">
        <v>0.02</v>
      </c>
      <c r="I41" s="37">
        <v>0.02</v>
      </c>
      <c r="J41" s="38">
        <v>0.03</v>
      </c>
      <c r="K41" s="22"/>
      <c r="L41" s="22"/>
      <c r="M41" s="22"/>
      <c r="N41" s="22"/>
      <c r="O41" s="22"/>
      <c r="P41" s="22"/>
    </row>
    <row r="42" spans="1:16" ht="39" customHeight="1" x14ac:dyDescent="0.2">
      <c r="A42" s="22"/>
      <c r="B42" s="39"/>
      <c r="C42" s="1181" t="s">
        <v>541</v>
      </c>
      <c r="D42" s="1181"/>
      <c r="E42" s="1182"/>
      <c r="F42" s="36" t="s">
        <v>487</v>
      </c>
      <c r="G42" s="37" t="s">
        <v>487</v>
      </c>
      <c r="H42" s="37" t="s">
        <v>487</v>
      </c>
      <c r="I42" s="37" t="s">
        <v>487</v>
      </c>
      <c r="J42" s="38" t="s">
        <v>487</v>
      </c>
      <c r="K42" s="22"/>
      <c r="L42" s="22"/>
      <c r="M42" s="22"/>
      <c r="N42" s="22"/>
      <c r="O42" s="22"/>
      <c r="P42" s="22"/>
    </row>
    <row r="43" spans="1:16" ht="39" customHeight="1" thickBot="1" x14ac:dyDescent="0.25">
      <c r="A43" s="22"/>
      <c r="B43" s="40"/>
      <c r="C43" s="1183" t="s">
        <v>542</v>
      </c>
      <c r="D43" s="1183"/>
      <c r="E43" s="1184"/>
      <c r="F43" s="41">
        <v>0.02</v>
      </c>
      <c r="G43" s="42">
        <v>0.02</v>
      </c>
      <c r="H43" s="42">
        <v>0.02</v>
      </c>
      <c r="I43" s="42">
        <v>0.02</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UEEdXMWLmYXhBOMDJzEQG7xb5I2hsvJEmxesWHsAuegw1iKjW5jPBAhA5kf/Rs+jfZJuwnpIVSz+HzDQ++iw==" saltValue="oSRqYBtVQW5ygK/FWJd/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777</v>
      </c>
      <c r="L45" s="58">
        <v>779</v>
      </c>
      <c r="M45" s="58">
        <v>980</v>
      </c>
      <c r="N45" s="58">
        <v>1014</v>
      </c>
      <c r="O45" s="59">
        <v>1031</v>
      </c>
      <c r="P45" s="46"/>
      <c r="Q45" s="46"/>
      <c r="R45" s="46"/>
      <c r="S45" s="46"/>
      <c r="T45" s="46"/>
      <c r="U45" s="46"/>
    </row>
    <row r="46" spans="1:21" ht="30.75" customHeight="1" x14ac:dyDescent="0.2">
      <c r="A46" s="46"/>
      <c r="B46" s="1189"/>
      <c r="C46" s="1190"/>
      <c r="D46" s="60"/>
      <c r="E46" s="1195" t="s">
        <v>11</v>
      </c>
      <c r="F46" s="1195"/>
      <c r="G46" s="1195"/>
      <c r="H46" s="1195"/>
      <c r="I46" s="1195"/>
      <c r="J46" s="1196"/>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95" t="s">
        <v>12</v>
      </c>
      <c r="F47" s="1195"/>
      <c r="G47" s="1195"/>
      <c r="H47" s="1195"/>
      <c r="I47" s="1195"/>
      <c r="J47" s="1196"/>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95" t="s">
        <v>13</v>
      </c>
      <c r="F48" s="1195"/>
      <c r="G48" s="1195"/>
      <c r="H48" s="1195"/>
      <c r="I48" s="1195"/>
      <c r="J48" s="1196"/>
      <c r="K48" s="61">
        <v>279</v>
      </c>
      <c r="L48" s="62">
        <v>332</v>
      </c>
      <c r="M48" s="62">
        <v>342</v>
      </c>
      <c r="N48" s="62">
        <v>355</v>
      </c>
      <c r="O48" s="63">
        <v>381</v>
      </c>
      <c r="P48" s="46"/>
      <c r="Q48" s="46"/>
      <c r="R48" s="46"/>
      <c r="S48" s="46"/>
      <c r="T48" s="46"/>
      <c r="U48" s="46"/>
    </row>
    <row r="49" spans="1:21" ht="30.75" customHeight="1" x14ac:dyDescent="0.2">
      <c r="A49" s="46"/>
      <c r="B49" s="1189"/>
      <c r="C49" s="1190"/>
      <c r="D49" s="60"/>
      <c r="E49" s="1195" t="s">
        <v>14</v>
      </c>
      <c r="F49" s="1195"/>
      <c r="G49" s="1195"/>
      <c r="H49" s="1195"/>
      <c r="I49" s="1195"/>
      <c r="J49" s="1196"/>
      <c r="K49" s="61">
        <v>116</v>
      </c>
      <c r="L49" s="62">
        <v>104</v>
      </c>
      <c r="M49" s="62">
        <v>148</v>
      </c>
      <c r="N49" s="62">
        <v>198</v>
      </c>
      <c r="O49" s="63">
        <v>202</v>
      </c>
      <c r="P49" s="46"/>
      <c r="Q49" s="46"/>
      <c r="R49" s="46"/>
      <c r="S49" s="46"/>
      <c r="T49" s="46"/>
      <c r="U49" s="46"/>
    </row>
    <row r="50" spans="1:21" ht="30.75" customHeight="1" x14ac:dyDescent="0.2">
      <c r="A50" s="46"/>
      <c r="B50" s="1189"/>
      <c r="C50" s="1190"/>
      <c r="D50" s="60"/>
      <c r="E50" s="1195" t="s">
        <v>15</v>
      </c>
      <c r="F50" s="1195"/>
      <c r="G50" s="1195"/>
      <c r="H50" s="1195"/>
      <c r="I50" s="1195"/>
      <c r="J50" s="1196"/>
      <c r="K50" s="61">
        <v>17</v>
      </c>
      <c r="L50" s="62">
        <v>58</v>
      </c>
      <c r="M50" s="62">
        <v>59</v>
      </c>
      <c r="N50" s="62">
        <v>59</v>
      </c>
      <c r="O50" s="63">
        <v>59</v>
      </c>
      <c r="P50" s="46"/>
      <c r="Q50" s="46"/>
      <c r="R50" s="46"/>
      <c r="S50" s="46"/>
      <c r="T50" s="46"/>
      <c r="U50" s="46"/>
    </row>
    <row r="51" spans="1:21" ht="30.75" customHeight="1" x14ac:dyDescent="0.2">
      <c r="A51" s="46"/>
      <c r="B51" s="1191"/>
      <c r="C51" s="1192"/>
      <c r="D51" s="64"/>
      <c r="E51" s="1195" t="s">
        <v>16</v>
      </c>
      <c r="F51" s="1195"/>
      <c r="G51" s="1195"/>
      <c r="H51" s="1195"/>
      <c r="I51" s="1195"/>
      <c r="J51" s="1196"/>
      <c r="K51" s="61" t="s">
        <v>487</v>
      </c>
      <c r="L51" s="62">
        <v>0</v>
      </c>
      <c r="M51" s="62" t="s">
        <v>487</v>
      </c>
      <c r="N51" s="62" t="s">
        <v>487</v>
      </c>
      <c r="O51" s="63" t="s">
        <v>487</v>
      </c>
      <c r="P51" s="46"/>
      <c r="Q51" s="46"/>
      <c r="R51" s="46"/>
      <c r="S51" s="46"/>
      <c r="T51" s="46"/>
      <c r="U51" s="46"/>
    </row>
    <row r="52" spans="1:21" ht="30.75" customHeight="1" x14ac:dyDescent="0.2">
      <c r="A52" s="46"/>
      <c r="B52" s="1197" t="s">
        <v>17</v>
      </c>
      <c r="C52" s="1198"/>
      <c r="D52" s="64"/>
      <c r="E52" s="1195" t="s">
        <v>18</v>
      </c>
      <c r="F52" s="1195"/>
      <c r="G52" s="1195"/>
      <c r="H52" s="1195"/>
      <c r="I52" s="1195"/>
      <c r="J52" s="1196"/>
      <c r="K52" s="61">
        <v>1145</v>
      </c>
      <c r="L52" s="62">
        <v>1176</v>
      </c>
      <c r="M52" s="62">
        <v>1229</v>
      </c>
      <c r="N52" s="62">
        <v>1212</v>
      </c>
      <c r="O52" s="63">
        <v>1233</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44</v>
      </c>
      <c r="L53" s="67">
        <v>97</v>
      </c>
      <c r="M53" s="67">
        <v>300</v>
      </c>
      <c r="N53" s="67">
        <v>414</v>
      </c>
      <c r="O53" s="68">
        <v>440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203" t="s">
        <v>24</v>
      </c>
      <c r="C58" s="1204"/>
      <c r="D58" s="1209" t="s">
        <v>25</v>
      </c>
      <c r="E58" s="1210"/>
      <c r="F58" s="1210"/>
      <c r="G58" s="1210"/>
      <c r="H58" s="1210"/>
      <c r="I58" s="1210"/>
      <c r="J58" s="1211"/>
      <c r="K58" s="81" t="s">
        <v>555</v>
      </c>
      <c r="L58" s="82" t="s">
        <v>555</v>
      </c>
      <c r="M58" s="82" t="s">
        <v>555</v>
      </c>
      <c r="N58" s="82" t="s">
        <v>555</v>
      </c>
      <c r="O58" s="83" t="s">
        <v>555</v>
      </c>
    </row>
    <row r="59" spans="1:21" ht="31.5" customHeight="1" x14ac:dyDescent="0.2">
      <c r="B59" s="1205"/>
      <c r="C59" s="1206"/>
      <c r="D59" s="1212" t="s">
        <v>26</v>
      </c>
      <c r="E59" s="1213"/>
      <c r="F59" s="1213"/>
      <c r="G59" s="1213"/>
      <c r="H59" s="1213"/>
      <c r="I59" s="1213"/>
      <c r="J59" s="1214"/>
      <c r="K59" s="84" t="s">
        <v>555</v>
      </c>
      <c r="L59" s="85" t="s">
        <v>555</v>
      </c>
      <c r="M59" s="85" t="s">
        <v>555</v>
      </c>
      <c r="N59" s="85" t="s">
        <v>555</v>
      </c>
      <c r="O59" s="86" t="s">
        <v>555</v>
      </c>
    </row>
    <row r="60" spans="1:21" ht="31.5" customHeight="1" thickBot="1" x14ac:dyDescent="0.25">
      <c r="B60" s="1207"/>
      <c r="C60" s="1208"/>
      <c r="D60" s="1215" t="s">
        <v>27</v>
      </c>
      <c r="E60" s="1216"/>
      <c r="F60" s="1216"/>
      <c r="G60" s="1216"/>
      <c r="H60" s="1216"/>
      <c r="I60" s="1216"/>
      <c r="J60" s="1217"/>
      <c r="K60" s="87" t="s">
        <v>555</v>
      </c>
      <c r="L60" s="88" t="s">
        <v>555</v>
      </c>
      <c r="M60" s="88" t="s">
        <v>555</v>
      </c>
      <c r="N60" s="88" t="s">
        <v>555</v>
      </c>
      <c r="O60" s="89" t="s">
        <v>555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5wkEI3/gpeeqwkqIAoohG+tOlvqEJn7hHcLUMCW5qFVpUKFt+ZqtqyUBu6dzZlgBh/FhmljwoZ7AFqwmtfWAA==" saltValue="NCnhujvKYaeth8k83N303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8" t="s">
        <v>30</v>
      </c>
      <c r="C41" s="1219"/>
      <c r="D41" s="103"/>
      <c r="E41" s="1224" t="s">
        <v>31</v>
      </c>
      <c r="F41" s="1224"/>
      <c r="G41" s="1224"/>
      <c r="H41" s="1225"/>
      <c r="I41" s="330">
        <v>9936</v>
      </c>
      <c r="J41" s="331">
        <v>9580</v>
      </c>
      <c r="K41" s="331">
        <v>9132</v>
      </c>
      <c r="L41" s="331">
        <v>9578</v>
      </c>
      <c r="M41" s="332">
        <v>10247</v>
      </c>
    </row>
    <row r="42" spans="2:13" ht="27.75" customHeight="1" x14ac:dyDescent="0.2">
      <c r="B42" s="1220"/>
      <c r="C42" s="1221"/>
      <c r="D42" s="104"/>
      <c r="E42" s="1226" t="s">
        <v>32</v>
      </c>
      <c r="F42" s="1226"/>
      <c r="G42" s="1226"/>
      <c r="H42" s="1227"/>
      <c r="I42" s="333">
        <v>915</v>
      </c>
      <c r="J42" s="334">
        <v>888</v>
      </c>
      <c r="K42" s="334">
        <v>823</v>
      </c>
      <c r="L42" s="334">
        <v>693</v>
      </c>
      <c r="M42" s="335">
        <v>559</v>
      </c>
    </row>
    <row r="43" spans="2:13" ht="27.75" customHeight="1" x14ac:dyDescent="0.2">
      <c r="B43" s="1220"/>
      <c r="C43" s="1221"/>
      <c r="D43" s="104"/>
      <c r="E43" s="1226" t="s">
        <v>33</v>
      </c>
      <c r="F43" s="1226"/>
      <c r="G43" s="1226"/>
      <c r="H43" s="1227"/>
      <c r="I43" s="333">
        <v>5198</v>
      </c>
      <c r="J43" s="334">
        <v>3699</v>
      </c>
      <c r="K43" s="334">
        <v>3718</v>
      </c>
      <c r="L43" s="334">
        <v>4107</v>
      </c>
      <c r="M43" s="335">
        <v>4440</v>
      </c>
    </row>
    <row r="44" spans="2:13" ht="27.75" customHeight="1" x14ac:dyDescent="0.2">
      <c r="B44" s="1220"/>
      <c r="C44" s="1221"/>
      <c r="D44" s="104"/>
      <c r="E44" s="1226" t="s">
        <v>34</v>
      </c>
      <c r="F44" s="1226"/>
      <c r="G44" s="1226"/>
      <c r="H44" s="1227"/>
      <c r="I44" s="333">
        <v>1616</v>
      </c>
      <c r="J44" s="334">
        <v>1625</v>
      </c>
      <c r="K44" s="334">
        <v>1597</v>
      </c>
      <c r="L44" s="334">
        <v>1489</v>
      </c>
      <c r="M44" s="335">
        <v>1366</v>
      </c>
    </row>
    <row r="45" spans="2:13" ht="27.75" customHeight="1" x14ac:dyDescent="0.2">
      <c r="B45" s="1220"/>
      <c r="C45" s="1221"/>
      <c r="D45" s="104"/>
      <c r="E45" s="1226" t="s">
        <v>35</v>
      </c>
      <c r="F45" s="1226"/>
      <c r="G45" s="1226"/>
      <c r="H45" s="1227"/>
      <c r="I45" s="333">
        <v>1488</v>
      </c>
      <c r="J45" s="334">
        <v>1465</v>
      </c>
      <c r="K45" s="334">
        <v>1469</v>
      </c>
      <c r="L45" s="334">
        <v>1388</v>
      </c>
      <c r="M45" s="335">
        <v>1386</v>
      </c>
    </row>
    <row r="46" spans="2:13" ht="27.75" customHeight="1" x14ac:dyDescent="0.2">
      <c r="B46" s="1220"/>
      <c r="C46" s="1221"/>
      <c r="D46" s="105"/>
      <c r="E46" s="1226" t="s">
        <v>36</v>
      </c>
      <c r="F46" s="1226"/>
      <c r="G46" s="1226"/>
      <c r="H46" s="1227"/>
      <c r="I46" s="333">
        <v>170</v>
      </c>
      <c r="J46" s="334">
        <v>170</v>
      </c>
      <c r="K46" s="334">
        <v>203</v>
      </c>
      <c r="L46" s="334">
        <v>181</v>
      </c>
      <c r="M46" s="335">
        <v>194</v>
      </c>
    </row>
    <row r="47" spans="2:13" ht="27.75" customHeight="1" x14ac:dyDescent="0.2">
      <c r="B47" s="1220"/>
      <c r="C47" s="1221"/>
      <c r="D47" s="106"/>
      <c r="E47" s="1228" t="s">
        <v>37</v>
      </c>
      <c r="F47" s="1229"/>
      <c r="G47" s="1229"/>
      <c r="H47" s="1230"/>
      <c r="I47" s="333" t="s">
        <v>487</v>
      </c>
      <c r="J47" s="334" t="s">
        <v>487</v>
      </c>
      <c r="K47" s="334" t="s">
        <v>487</v>
      </c>
      <c r="L47" s="334" t="s">
        <v>487</v>
      </c>
      <c r="M47" s="335" t="s">
        <v>487</v>
      </c>
    </row>
    <row r="48" spans="2:13" ht="27.75" customHeight="1" x14ac:dyDescent="0.2">
      <c r="B48" s="1220"/>
      <c r="C48" s="1221"/>
      <c r="D48" s="104"/>
      <c r="E48" s="1226" t="s">
        <v>38</v>
      </c>
      <c r="F48" s="1226"/>
      <c r="G48" s="1226"/>
      <c r="H48" s="1227"/>
      <c r="I48" s="333" t="s">
        <v>487</v>
      </c>
      <c r="J48" s="334" t="s">
        <v>487</v>
      </c>
      <c r="K48" s="334" t="s">
        <v>487</v>
      </c>
      <c r="L48" s="334" t="s">
        <v>487</v>
      </c>
      <c r="M48" s="335" t="s">
        <v>487</v>
      </c>
    </row>
    <row r="49" spans="2:13" ht="27.75" customHeight="1" x14ac:dyDescent="0.2">
      <c r="B49" s="1222"/>
      <c r="C49" s="1223"/>
      <c r="D49" s="104"/>
      <c r="E49" s="1226" t="s">
        <v>39</v>
      </c>
      <c r="F49" s="1226"/>
      <c r="G49" s="1226"/>
      <c r="H49" s="1227"/>
      <c r="I49" s="333" t="s">
        <v>487</v>
      </c>
      <c r="J49" s="334" t="s">
        <v>487</v>
      </c>
      <c r="K49" s="334" t="s">
        <v>487</v>
      </c>
      <c r="L49" s="334" t="s">
        <v>487</v>
      </c>
      <c r="M49" s="335" t="s">
        <v>487</v>
      </c>
    </row>
    <row r="50" spans="2:13" ht="27.75" customHeight="1" x14ac:dyDescent="0.2">
      <c r="B50" s="1231" t="s">
        <v>40</v>
      </c>
      <c r="C50" s="1232"/>
      <c r="D50" s="107"/>
      <c r="E50" s="1226" t="s">
        <v>41</v>
      </c>
      <c r="F50" s="1226"/>
      <c r="G50" s="1226"/>
      <c r="H50" s="1227"/>
      <c r="I50" s="333">
        <v>3404</v>
      </c>
      <c r="J50" s="334">
        <v>3183</v>
      </c>
      <c r="K50" s="334">
        <v>3011</v>
      </c>
      <c r="L50" s="334">
        <v>2629</v>
      </c>
      <c r="M50" s="335">
        <v>2406</v>
      </c>
    </row>
    <row r="51" spans="2:13" ht="27.75" customHeight="1" x14ac:dyDescent="0.2">
      <c r="B51" s="1220"/>
      <c r="C51" s="1221"/>
      <c r="D51" s="104"/>
      <c r="E51" s="1226" t="s">
        <v>42</v>
      </c>
      <c r="F51" s="1226"/>
      <c r="G51" s="1226"/>
      <c r="H51" s="1227"/>
      <c r="I51" s="333">
        <v>5146</v>
      </c>
      <c r="J51" s="334">
        <v>3698</v>
      </c>
      <c r="K51" s="334">
        <v>3718</v>
      </c>
      <c r="L51" s="334">
        <v>4090</v>
      </c>
      <c r="M51" s="335">
        <v>4417</v>
      </c>
    </row>
    <row r="52" spans="2:13" ht="27.75" customHeight="1" x14ac:dyDescent="0.2">
      <c r="B52" s="1222"/>
      <c r="C52" s="1223"/>
      <c r="D52" s="104"/>
      <c r="E52" s="1226" t="s">
        <v>43</v>
      </c>
      <c r="F52" s="1226"/>
      <c r="G52" s="1226"/>
      <c r="H52" s="1227"/>
      <c r="I52" s="333">
        <v>9148</v>
      </c>
      <c r="J52" s="334">
        <v>8768</v>
      </c>
      <c r="K52" s="334">
        <v>8294</v>
      </c>
      <c r="L52" s="334">
        <v>8011</v>
      </c>
      <c r="M52" s="335">
        <v>7845</v>
      </c>
    </row>
    <row r="53" spans="2:13" ht="27.75" customHeight="1" thickBot="1" x14ac:dyDescent="0.25">
      <c r="B53" s="1233" t="s">
        <v>19</v>
      </c>
      <c r="C53" s="1234"/>
      <c r="D53" s="108"/>
      <c r="E53" s="1235" t="s">
        <v>44</v>
      </c>
      <c r="F53" s="1235"/>
      <c r="G53" s="1235"/>
      <c r="H53" s="1236"/>
      <c r="I53" s="336">
        <v>1626</v>
      </c>
      <c r="J53" s="337">
        <v>1778</v>
      </c>
      <c r="K53" s="337">
        <v>1920</v>
      </c>
      <c r="L53" s="337">
        <v>2708</v>
      </c>
      <c r="M53" s="338">
        <v>3524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wBSZWM2fWoIwJysAbLd5t13n2lN+9W17SRXCSxSNaZVnWbuaCDcZknKKmwQXLQKrmiAF39FgDqp5dN+iSSetw==" saltValue="fFtnRUA6FBITIGMZUl69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5" t="s">
        <v>46</v>
      </c>
      <c r="D55" s="1245"/>
      <c r="E55" s="1246"/>
      <c r="F55" s="339">
        <v>1809</v>
      </c>
      <c r="G55" s="339">
        <v>1619</v>
      </c>
      <c r="H55" s="340">
        <v>1676</v>
      </c>
    </row>
    <row r="56" spans="2:8" ht="52.5" customHeight="1" x14ac:dyDescent="0.2">
      <c r="B56" s="120"/>
      <c r="C56" s="1247" t="s">
        <v>47</v>
      </c>
      <c r="D56" s="1247"/>
      <c r="E56" s="1248"/>
      <c r="F56" s="341" t="s">
        <v>487</v>
      </c>
      <c r="G56" s="341" t="s">
        <v>487</v>
      </c>
      <c r="H56" s="342" t="s">
        <v>487</v>
      </c>
    </row>
    <row r="57" spans="2:8" ht="53.25" customHeight="1" x14ac:dyDescent="0.2">
      <c r="B57" s="120"/>
      <c r="C57" s="1249" t="s">
        <v>48</v>
      </c>
      <c r="D57" s="1249"/>
      <c r="E57" s="1250"/>
      <c r="F57" s="343">
        <v>576</v>
      </c>
      <c r="G57" s="343">
        <v>437</v>
      </c>
      <c r="H57" s="344">
        <v>214</v>
      </c>
    </row>
    <row r="58" spans="2:8" ht="45.75" customHeight="1" x14ac:dyDescent="0.2">
      <c r="B58" s="121"/>
      <c r="C58" s="1237" t="s">
        <v>556</v>
      </c>
      <c r="D58" s="1238"/>
      <c r="E58" s="1239"/>
      <c r="F58" s="345">
        <v>409</v>
      </c>
      <c r="G58" s="345">
        <v>250</v>
      </c>
      <c r="H58" s="346">
        <v>103</v>
      </c>
    </row>
    <row r="59" spans="2:8" ht="45.75" customHeight="1" x14ac:dyDescent="0.2">
      <c r="B59" s="121"/>
      <c r="C59" s="1237" t="s">
        <v>557</v>
      </c>
      <c r="D59" s="1238"/>
      <c r="E59" s="1239"/>
      <c r="F59" s="345">
        <v>86</v>
      </c>
      <c r="G59" s="345">
        <v>114</v>
      </c>
      <c r="H59" s="346">
        <v>57</v>
      </c>
    </row>
    <row r="60" spans="2:8" ht="45.75" customHeight="1" x14ac:dyDescent="0.2">
      <c r="B60" s="121"/>
      <c r="C60" s="1237" t="s">
        <v>558</v>
      </c>
      <c r="D60" s="1238"/>
      <c r="E60" s="1239"/>
      <c r="F60" s="345">
        <v>45</v>
      </c>
      <c r="G60" s="345">
        <v>48</v>
      </c>
      <c r="H60" s="346">
        <v>30</v>
      </c>
    </row>
    <row r="61" spans="2:8" ht="45.75" customHeight="1" x14ac:dyDescent="0.2">
      <c r="B61" s="121"/>
      <c r="C61" s="1237" t="s">
        <v>559</v>
      </c>
      <c r="D61" s="1238"/>
      <c r="E61" s="1239"/>
      <c r="F61" s="345">
        <v>10</v>
      </c>
      <c r="G61" s="345">
        <v>8</v>
      </c>
      <c r="H61" s="346">
        <v>8</v>
      </c>
    </row>
    <row r="62" spans="2:8" ht="45.75" customHeight="1" thickBot="1" x14ac:dyDescent="0.25">
      <c r="B62" s="122"/>
      <c r="C62" s="1240" t="s">
        <v>560</v>
      </c>
      <c r="D62" s="1241"/>
      <c r="E62" s="1242"/>
      <c r="F62" s="347">
        <v>3</v>
      </c>
      <c r="G62" s="347">
        <v>2</v>
      </c>
      <c r="H62" s="348">
        <v>6</v>
      </c>
    </row>
    <row r="63" spans="2:8" ht="52.5" customHeight="1" thickBot="1" x14ac:dyDescent="0.25">
      <c r="B63" s="123"/>
      <c r="C63" s="1243" t="s">
        <v>49</v>
      </c>
      <c r="D63" s="1243"/>
      <c r="E63" s="1244"/>
      <c r="F63" s="349">
        <v>2385</v>
      </c>
      <c r="G63" s="349">
        <v>2057</v>
      </c>
      <c r="H63" s="350">
        <v>1890</v>
      </c>
    </row>
    <row r="64" spans="2:8" ht="13.2" x14ac:dyDescent="0.2"/>
  </sheetData>
  <sheetProtection algorithmName="SHA-512" hashValue="v7s8GWtn99Zt83bsd5iek1H+sPCXxbuhg5GfeZ5SFl6D1PlyruJu5nk8Jm0TCt0vriJE5Sdc3OKDwlLk3s7bcA==" saltValue="mvvvqK617JGyHTQXvjiK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8E29-2FC3-42B3-9AF0-46FDE1270792}">
  <sheetPr codeName="Sheet10">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570</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563</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526</v>
      </c>
      <c r="BQ50" s="390"/>
      <c r="BR50" s="390"/>
      <c r="BS50" s="390"/>
      <c r="BT50" s="390"/>
      <c r="BU50" s="390"/>
      <c r="BV50" s="390"/>
      <c r="BW50" s="390"/>
      <c r="BX50" s="390" t="s">
        <v>527</v>
      </c>
      <c r="BY50" s="390"/>
      <c r="BZ50" s="390"/>
      <c r="CA50" s="390"/>
      <c r="CB50" s="390"/>
      <c r="CC50" s="390"/>
      <c r="CD50" s="390"/>
      <c r="CE50" s="390"/>
      <c r="CF50" s="390" t="s">
        <v>528</v>
      </c>
      <c r="CG50" s="390"/>
      <c r="CH50" s="390"/>
      <c r="CI50" s="390"/>
      <c r="CJ50" s="390"/>
      <c r="CK50" s="390"/>
      <c r="CL50" s="390"/>
      <c r="CM50" s="390"/>
      <c r="CN50" s="390" t="s">
        <v>529</v>
      </c>
      <c r="CO50" s="390"/>
      <c r="CP50" s="390"/>
      <c r="CQ50" s="390"/>
      <c r="CR50" s="390"/>
      <c r="CS50" s="390"/>
      <c r="CT50" s="390"/>
      <c r="CU50" s="390"/>
      <c r="CV50" s="390" t="s">
        <v>530</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564</v>
      </c>
      <c r="AO51" s="393"/>
      <c r="AP51" s="393"/>
      <c r="AQ51" s="393"/>
      <c r="AR51" s="393"/>
      <c r="AS51" s="393"/>
      <c r="AT51" s="393"/>
      <c r="AU51" s="393"/>
      <c r="AV51" s="393"/>
      <c r="AW51" s="393"/>
      <c r="AX51" s="393"/>
      <c r="AY51" s="393"/>
      <c r="AZ51" s="393"/>
      <c r="BA51" s="393"/>
      <c r="BB51" s="393" t="s">
        <v>565</v>
      </c>
      <c r="BC51" s="393"/>
      <c r="BD51" s="393"/>
      <c r="BE51" s="393"/>
      <c r="BF51" s="393"/>
      <c r="BG51" s="393"/>
      <c r="BH51" s="393"/>
      <c r="BI51" s="393"/>
      <c r="BJ51" s="393"/>
      <c r="BK51" s="393"/>
      <c r="BL51" s="393"/>
      <c r="BM51" s="393"/>
      <c r="BN51" s="393"/>
      <c r="BO51" s="393"/>
      <c r="BP51" s="391">
        <v>18.600000000000001</v>
      </c>
      <c r="BQ51" s="391"/>
      <c r="BR51" s="391"/>
      <c r="BS51" s="391"/>
      <c r="BT51" s="391"/>
      <c r="BU51" s="391"/>
      <c r="BV51" s="391"/>
      <c r="BW51" s="391"/>
      <c r="BX51" s="391">
        <v>19.899999999999999</v>
      </c>
      <c r="BY51" s="391"/>
      <c r="BZ51" s="391"/>
      <c r="CA51" s="391"/>
      <c r="CB51" s="391"/>
      <c r="CC51" s="391"/>
      <c r="CD51" s="391"/>
      <c r="CE51" s="391"/>
      <c r="CF51" s="391">
        <v>21.8</v>
      </c>
      <c r="CG51" s="391"/>
      <c r="CH51" s="391"/>
      <c r="CI51" s="391"/>
      <c r="CJ51" s="391"/>
      <c r="CK51" s="391"/>
      <c r="CL51" s="391"/>
      <c r="CM51" s="391"/>
      <c r="CN51" s="391">
        <v>28.8</v>
      </c>
      <c r="CO51" s="391"/>
      <c r="CP51" s="391"/>
      <c r="CQ51" s="391"/>
      <c r="CR51" s="391"/>
      <c r="CS51" s="391"/>
      <c r="CT51" s="391"/>
      <c r="CU51" s="391"/>
      <c r="CV51" s="391">
        <v>37.1</v>
      </c>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566</v>
      </c>
      <c r="BC53" s="393"/>
      <c r="BD53" s="393"/>
      <c r="BE53" s="393"/>
      <c r="BF53" s="393"/>
      <c r="BG53" s="393"/>
      <c r="BH53" s="393"/>
      <c r="BI53" s="393"/>
      <c r="BJ53" s="393"/>
      <c r="BK53" s="393"/>
      <c r="BL53" s="393"/>
      <c r="BM53" s="393"/>
      <c r="BN53" s="393"/>
      <c r="BO53" s="393"/>
      <c r="BP53" s="391">
        <v>64.8</v>
      </c>
      <c r="BQ53" s="391"/>
      <c r="BR53" s="391"/>
      <c r="BS53" s="391"/>
      <c r="BT53" s="391"/>
      <c r="BU53" s="391"/>
      <c r="BV53" s="391"/>
      <c r="BW53" s="391"/>
      <c r="BX53" s="391">
        <v>66.2</v>
      </c>
      <c r="BY53" s="391"/>
      <c r="BZ53" s="391"/>
      <c r="CA53" s="391"/>
      <c r="CB53" s="391"/>
      <c r="CC53" s="391"/>
      <c r="CD53" s="391"/>
      <c r="CE53" s="391"/>
      <c r="CF53" s="391">
        <v>67.599999999999994</v>
      </c>
      <c r="CG53" s="391"/>
      <c r="CH53" s="391"/>
      <c r="CI53" s="391"/>
      <c r="CJ53" s="391"/>
      <c r="CK53" s="391"/>
      <c r="CL53" s="391"/>
      <c r="CM53" s="391"/>
      <c r="CN53" s="391">
        <v>67.8</v>
      </c>
      <c r="CO53" s="391"/>
      <c r="CP53" s="391"/>
      <c r="CQ53" s="391"/>
      <c r="CR53" s="391"/>
      <c r="CS53" s="391"/>
      <c r="CT53" s="391"/>
      <c r="CU53" s="391"/>
      <c r="CV53" s="391">
        <v>67.5</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567</v>
      </c>
      <c r="AO55" s="390"/>
      <c r="AP55" s="390"/>
      <c r="AQ55" s="390"/>
      <c r="AR55" s="390"/>
      <c r="AS55" s="390"/>
      <c r="AT55" s="390"/>
      <c r="AU55" s="390"/>
      <c r="AV55" s="390"/>
      <c r="AW55" s="390"/>
      <c r="AX55" s="390"/>
      <c r="AY55" s="390"/>
      <c r="AZ55" s="390"/>
      <c r="BA55" s="390"/>
      <c r="BB55" s="393" t="s">
        <v>565</v>
      </c>
      <c r="BC55" s="393"/>
      <c r="BD55" s="393"/>
      <c r="BE55" s="393"/>
      <c r="BF55" s="393"/>
      <c r="BG55" s="393"/>
      <c r="BH55" s="393"/>
      <c r="BI55" s="393"/>
      <c r="BJ55" s="393"/>
      <c r="BK55" s="393"/>
      <c r="BL55" s="393"/>
      <c r="BM55" s="393"/>
      <c r="BN55" s="393"/>
      <c r="BO55" s="393"/>
      <c r="BP55" s="391">
        <v>37.299999999999997</v>
      </c>
      <c r="BQ55" s="391"/>
      <c r="BR55" s="391"/>
      <c r="BS55" s="391"/>
      <c r="BT55" s="391"/>
      <c r="BU55" s="391"/>
      <c r="BV55" s="391"/>
      <c r="BW55" s="391"/>
      <c r="BX55" s="391">
        <v>25.4</v>
      </c>
      <c r="BY55" s="391"/>
      <c r="BZ55" s="391"/>
      <c r="CA55" s="391"/>
      <c r="CB55" s="391"/>
      <c r="CC55" s="391"/>
      <c r="CD55" s="391"/>
      <c r="CE55" s="391"/>
      <c r="CF55" s="391">
        <v>17.600000000000001</v>
      </c>
      <c r="CG55" s="391"/>
      <c r="CH55" s="391"/>
      <c r="CI55" s="391"/>
      <c r="CJ55" s="391"/>
      <c r="CK55" s="391"/>
      <c r="CL55" s="391"/>
      <c r="CM55" s="391"/>
      <c r="CN55" s="391">
        <v>17.2</v>
      </c>
      <c r="CO55" s="391"/>
      <c r="CP55" s="391"/>
      <c r="CQ55" s="391"/>
      <c r="CR55" s="391"/>
      <c r="CS55" s="391"/>
      <c r="CT55" s="391"/>
      <c r="CU55" s="391"/>
      <c r="CV55" s="391">
        <v>16.100000000000001</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566</v>
      </c>
      <c r="BC57" s="393"/>
      <c r="BD57" s="393"/>
      <c r="BE57" s="393"/>
      <c r="BF57" s="393"/>
      <c r="BG57" s="393"/>
      <c r="BH57" s="393"/>
      <c r="BI57" s="393"/>
      <c r="BJ57" s="393"/>
      <c r="BK57" s="393"/>
      <c r="BL57" s="393"/>
      <c r="BM57" s="393"/>
      <c r="BN57" s="393"/>
      <c r="BO57" s="393"/>
      <c r="BP57" s="391">
        <v>62</v>
      </c>
      <c r="BQ57" s="391"/>
      <c r="BR57" s="391"/>
      <c r="BS57" s="391"/>
      <c r="BT57" s="391"/>
      <c r="BU57" s="391"/>
      <c r="BV57" s="391"/>
      <c r="BW57" s="391"/>
      <c r="BX57" s="391">
        <v>63.2</v>
      </c>
      <c r="BY57" s="391"/>
      <c r="BZ57" s="391"/>
      <c r="CA57" s="391"/>
      <c r="CB57" s="391"/>
      <c r="CC57" s="391"/>
      <c r="CD57" s="391"/>
      <c r="CE57" s="391"/>
      <c r="CF57" s="391">
        <v>65.3</v>
      </c>
      <c r="CG57" s="391"/>
      <c r="CH57" s="391"/>
      <c r="CI57" s="391"/>
      <c r="CJ57" s="391"/>
      <c r="CK57" s="391"/>
      <c r="CL57" s="391"/>
      <c r="CM57" s="391"/>
      <c r="CN57" s="391">
        <v>66.900000000000006</v>
      </c>
      <c r="CO57" s="391"/>
      <c r="CP57" s="391"/>
      <c r="CQ57" s="391"/>
      <c r="CR57" s="391"/>
      <c r="CS57" s="391"/>
      <c r="CT57" s="391"/>
      <c r="CU57" s="391"/>
      <c r="CV57" s="391">
        <v>68.099999999999994</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571</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563</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526</v>
      </c>
      <c r="BQ72" s="390"/>
      <c r="BR72" s="390"/>
      <c r="BS72" s="390"/>
      <c r="BT72" s="390"/>
      <c r="BU72" s="390"/>
      <c r="BV72" s="390"/>
      <c r="BW72" s="390"/>
      <c r="BX72" s="390" t="s">
        <v>527</v>
      </c>
      <c r="BY72" s="390"/>
      <c r="BZ72" s="390"/>
      <c r="CA72" s="390"/>
      <c r="CB72" s="390"/>
      <c r="CC72" s="390"/>
      <c r="CD72" s="390"/>
      <c r="CE72" s="390"/>
      <c r="CF72" s="390" t="s">
        <v>528</v>
      </c>
      <c r="CG72" s="390"/>
      <c r="CH72" s="390"/>
      <c r="CI72" s="390"/>
      <c r="CJ72" s="390"/>
      <c r="CK72" s="390"/>
      <c r="CL72" s="390"/>
      <c r="CM72" s="390"/>
      <c r="CN72" s="390" t="s">
        <v>529</v>
      </c>
      <c r="CO72" s="390"/>
      <c r="CP72" s="390"/>
      <c r="CQ72" s="390"/>
      <c r="CR72" s="390"/>
      <c r="CS72" s="390"/>
      <c r="CT72" s="390"/>
      <c r="CU72" s="390"/>
      <c r="CV72" s="390" t="s">
        <v>530</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564</v>
      </c>
      <c r="AO73" s="393"/>
      <c r="AP73" s="393"/>
      <c r="AQ73" s="393"/>
      <c r="AR73" s="393"/>
      <c r="AS73" s="393"/>
      <c r="AT73" s="393"/>
      <c r="AU73" s="393"/>
      <c r="AV73" s="393"/>
      <c r="AW73" s="393"/>
      <c r="AX73" s="393"/>
      <c r="AY73" s="393"/>
      <c r="AZ73" s="393"/>
      <c r="BA73" s="393"/>
      <c r="BB73" s="393" t="s">
        <v>565</v>
      </c>
      <c r="BC73" s="393"/>
      <c r="BD73" s="393"/>
      <c r="BE73" s="393"/>
      <c r="BF73" s="393"/>
      <c r="BG73" s="393"/>
      <c r="BH73" s="393"/>
      <c r="BI73" s="393"/>
      <c r="BJ73" s="393"/>
      <c r="BK73" s="393"/>
      <c r="BL73" s="393"/>
      <c r="BM73" s="393"/>
      <c r="BN73" s="393"/>
      <c r="BO73" s="393"/>
      <c r="BP73" s="391">
        <v>18.600000000000001</v>
      </c>
      <c r="BQ73" s="391"/>
      <c r="BR73" s="391"/>
      <c r="BS73" s="391"/>
      <c r="BT73" s="391"/>
      <c r="BU73" s="391"/>
      <c r="BV73" s="391"/>
      <c r="BW73" s="391"/>
      <c r="BX73" s="391">
        <v>19.899999999999999</v>
      </c>
      <c r="BY73" s="391"/>
      <c r="BZ73" s="391"/>
      <c r="CA73" s="391"/>
      <c r="CB73" s="391"/>
      <c r="CC73" s="391"/>
      <c r="CD73" s="391"/>
      <c r="CE73" s="391"/>
      <c r="CF73" s="391">
        <v>21.8</v>
      </c>
      <c r="CG73" s="391"/>
      <c r="CH73" s="391"/>
      <c r="CI73" s="391"/>
      <c r="CJ73" s="391"/>
      <c r="CK73" s="391"/>
      <c r="CL73" s="391"/>
      <c r="CM73" s="391"/>
      <c r="CN73" s="391">
        <v>28.8</v>
      </c>
      <c r="CO73" s="391"/>
      <c r="CP73" s="391"/>
      <c r="CQ73" s="391"/>
      <c r="CR73" s="391"/>
      <c r="CS73" s="391"/>
      <c r="CT73" s="391"/>
      <c r="CU73" s="391"/>
      <c r="CV73" s="391">
        <v>37.1</v>
      </c>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569</v>
      </c>
      <c r="BC75" s="393"/>
      <c r="BD75" s="393"/>
      <c r="BE75" s="393"/>
      <c r="BF75" s="393"/>
      <c r="BG75" s="393"/>
      <c r="BH75" s="393"/>
      <c r="BI75" s="393"/>
      <c r="BJ75" s="393"/>
      <c r="BK75" s="393"/>
      <c r="BL75" s="393"/>
      <c r="BM75" s="393"/>
      <c r="BN75" s="393"/>
      <c r="BO75" s="393"/>
      <c r="BP75" s="391">
        <v>-0.1</v>
      </c>
      <c r="BQ75" s="391"/>
      <c r="BR75" s="391"/>
      <c r="BS75" s="391"/>
      <c r="BT75" s="391"/>
      <c r="BU75" s="391"/>
      <c r="BV75" s="391"/>
      <c r="BW75" s="391"/>
      <c r="BX75" s="391">
        <v>0.4</v>
      </c>
      <c r="BY75" s="391"/>
      <c r="BZ75" s="391"/>
      <c r="CA75" s="391"/>
      <c r="CB75" s="391"/>
      <c r="CC75" s="391"/>
      <c r="CD75" s="391"/>
      <c r="CE75" s="391"/>
      <c r="CF75" s="391">
        <v>1.6</v>
      </c>
      <c r="CG75" s="391"/>
      <c r="CH75" s="391"/>
      <c r="CI75" s="391"/>
      <c r="CJ75" s="391"/>
      <c r="CK75" s="391"/>
      <c r="CL75" s="391"/>
      <c r="CM75" s="391"/>
      <c r="CN75" s="391">
        <v>2.9</v>
      </c>
      <c r="CO75" s="391"/>
      <c r="CP75" s="391"/>
      <c r="CQ75" s="391"/>
      <c r="CR75" s="391"/>
      <c r="CS75" s="391"/>
      <c r="CT75" s="391"/>
      <c r="CU75" s="391"/>
      <c r="CV75" s="391">
        <v>4.0999999999999996</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567</v>
      </c>
      <c r="AO77" s="390"/>
      <c r="AP77" s="390"/>
      <c r="AQ77" s="390"/>
      <c r="AR77" s="390"/>
      <c r="AS77" s="390"/>
      <c r="AT77" s="390"/>
      <c r="AU77" s="390"/>
      <c r="AV77" s="390"/>
      <c r="AW77" s="390"/>
      <c r="AX77" s="390"/>
      <c r="AY77" s="390"/>
      <c r="AZ77" s="390"/>
      <c r="BA77" s="390"/>
      <c r="BB77" s="393" t="s">
        <v>565</v>
      </c>
      <c r="BC77" s="393"/>
      <c r="BD77" s="393"/>
      <c r="BE77" s="393"/>
      <c r="BF77" s="393"/>
      <c r="BG77" s="393"/>
      <c r="BH77" s="393"/>
      <c r="BI77" s="393"/>
      <c r="BJ77" s="393"/>
      <c r="BK77" s="393"/>
      <c r="BL77" s="393"/>
      <c r="BM77" s="393"/>
      <c r="BN77" s="393"/>
      <c r="BO77" s="393"/>
      <c r="BP77" s="391">
        <v>37.299999999999997</v>
      </c>
      <c r="BQ77" s="391"/>
      <c r="BR77" s="391"/>
      <c r="BS77" s="391"/>
      <c r="BT77" s="391"/>
      <c r="BU77" s="391"/>
      <c r="BV77" s="391"/>
      <c r="BW77" s="391"/>
      <c r="BX77" s="391">
        <v>25.4</v>
      </c>
      <c r="BY77" s="391"/>
      <c r="BZ77" s="391"/>
      <c r="CA77" s="391"/>
      <c r="CB77" s="391"/>
      <c r="CC77" s="391"/>
      <c r="CD77" s="391"/>
      <c r="CE77" s="391"/>
      <c r="CF77" s="391">
        <v>17.600000000000001</v>
      </c>
      <c r="CG77" s="391"/>
      <c r="CH77" s="391"/>
      <c r="CI77" s="391"/>
      <c r="CJ77" s="391"/>
      <c r="CK77" s="391"/>
      <c r="CL77" s="391"/>
      <c r="CM77" s="391"/>
      <c r="CN77" s="391">
        <v>17.2</v>
      </c>
      <c r="CO77" s="391"/>
      <c r="CP77" s="391"/>
      <c r="CQ77" s="391"/>
      <c r="CR77" s="391"/>
      <c r="CS77" s="391"/>
      <c r="CT77" s="391"/>
      <c r="CU77" s="391"/>
      <c r="CV77" s="391">
        <v>16.100000000000001</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569</v>
      </c>
      <c r="BC79" s="393"/>
      <c r="BD79" s="393"/>
      <c r="BE79" s="393"/>
      <c r="BF79" s="393"/>
      <c r="BG79" s="393"/>
      <c r="BH79" s="393"/>
      <c r="BI79" s="393"/>
      <c r="BJ79" s="393"/>
      <c r="BK79" s="393"/>
      <c r="BL79" s="393"/>
      <c r="BM79" s="393"/>
      <c r="BN79" s="393"/>
      <c r="BO79" s="393"/>
      <c r="BP79" s="391">
        <v>8.6</v>
      </c>
      <c r="BQ79" s="391"/>
      <c r="BR79" s="391"/>
      <c r="BS79" s="391"/>
      <c r="BT79" s="391"/>
      <c r="BU79" s="391"/>
      <c r="BV79" s="391"/>
      <c r="BW79" s="391"/>
      <c r="BX79" s="391">
        <v>8.3000000000000007</v>
      </c>
      <c r="BY79" s="391"/>
      <c r="BZ79" s="391"/>
      <c r="CA79" s="391"/>
      <c r="CB79" s="391"/>
      <c r="CC79" s="391"/>
      <c r="CD79" s="391"/>
      <c r="CE79" s="391"/>
      <c r="CF79" s="391">
        <v>8.4</v>
      </c>
      <c r="CG79" s="391"/>
      <c r="CH79" s="391"/>
      <c r="CI79" s="391"/>
      <c r="CJ79" s="391"/>
      <c r="CK79" s="391"/>
      <c r="CL79" s="391"/>
      <c r="CM79" s="391"/>
      <c r="CN79" s="391">
        <v>8.6</v>
      </c>
      <c r="CO79" s="391"/>
      <c r="CP79" s="391"/>
      <c r="CQ79" s="391"/>
      <c r="CR79" s="391"/>
      <c r="CS79" s="391"/>
      <c r="CT79" s="391"/>
      <c r="CU79" s="391"/>
      <c r="CV79" s="391">
        <v>8.6999999999999993</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ypYE2PLTT31k57FpAUQyGE8ZX3fvTsFLyW8o0XBjg7UOO35dt6ZlH8z8twhvfmdmR7Xw5DqXPfb4HsvvDiEPg==" saltValue="/eN2IDXBCA/bW//X/DKzj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CDC89-1AC0-4D26-817C-DB1D68974151}">
  <sheetPr codeName="Sheet11">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OiUCqD8AmuWHOlK3WYI1iJb+a6o+dbgw6nLq2wfC3DP1QDCa5FJzIpxB2NxqM34rTWKJjQALJtF8Rs7q2kwEew==" saltValue="V76b1ciCMXbXOicDHyzp7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40AB-3423-4BC5-A267-FBC6B5DACA11}">
  <sheetPr codeName="Sheet12">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ak097aSzY3ccI2TGjk5qEAobuBGFPSx1Im1umtRmIKfuqL7xBNfGvFHZ0ieE9ZaVtq15n/OIk8UCIZIeaSPfEw==" saltValue="ZPOd3ZXS9YQK5CX206ntd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50831</v>
      </c>
      <c r="E3" s="142"/>
      <c r="F3" s="143">
        <v>76347</v>
      </c>
      <c r="G3" s="144"/>
      <c r="H3" s="145"/>
    </row>
    <row r="4" spans="1:8" x14ac:dyDescent="0.2">
      <c r="A4" s="146"/>
      <c r="B4" s="147"/>
      <c r="C4" s="148"/>
      <c r="D4" s="149">
        <v>41703</v>
      </c>
      <c r="E4" s="150"/>
      <c r="F4" s="151">
        <v>41762</v>
      </c>
      <c r="G4" s="152"/>
      <c r="H4" s="153"/>
    </row>
    <row r="5" spans="1:8" x14ac:dyDescent="0.2">
      <c r="A5" s="134" t="s">
        <v>520</v>
      </c>
      <c r="B5" s="139"/>
      <c r="C5" s="140"/>
      <c r="D5" s="141">
        <v>21551</v>
      </c>
      <c r="E5" s="142"/>
      <c r="F5" s="143">
        <v>69604</v>
      </c>
      <c r="G5" s="144"/>
      <c r="H5" s="145"/>
    </row>
    <row r="6" spans="1:8" x14ac:dyDescent="0.2">
      <c r="A6" s="146"/>
      <c r="B6" s="147"/>
      <c r="C6" s="148"/>
      <c r="D6" s="149">
        <v>15875</v>
      </c>
      <c r="E6" s="150"/>
      <c r="F6" s="151">
        <v>36247</v>
      </c>
      <c r="G6" s="152"/>
      <c r="H6" s="153"/>
    </row>
    <row r="7" spans="1:8" x14ac:dyDescent="0.2">
      <c r="A7" s="134" t="s">
        <v>521</v>
      </c>
      <c r="B7" s="139"/>
      <c r="C7" s="140"/>
      <c r="D7" s="141">
        <v>25649</v>
      </c>
      <c r="E7" s="142"/>
      <c r="F7" s="143">
        <v>68410</v>
      </c>
      <c r="G7" s="144"/>
      <c r="H7" s="145"/>
    </row>
    <row r="8" spans="1:8" x14ac:dyDescent="0.2">
      <c r="A8" s="146"/>
      <c r="B8" s="147"/>
      <c r="C8" s="148"/>
      <c r="D8" s="149">
        <v>17461</v>
      </c>
      <c r="E8" s="150"/>
      <c r="F8" s="151">
        <v>35086</v>
      </c>
      <c r="G8" s="152"/>
      <c r="H8" s="153"/>
    </row>
    <row r="9" spans="1:8" x14ac:dyDescent="0.2">
      <c r="A9" s="134" t="s">
        <v>522</v>
      </c>
      <c r="B9" s="139"/>
      <c r="C9" s="140"/>
      <c r="D9" s="141">
        <v>48759</v>
      </c>
      <c r="E9" s="142"/>
      <c r="F9" s="143">
        <v>73019</v>
      </c>
      <c r="G9" s="144"/>
      <c r="H9" s="145"/>
    </row>
    <row r="10" spans="1:8" x14ac:dyDescent="0.2">
      <c r="A10" s="146"/>
      <c r="B10" s="147"/>
      <c r="C10" s="148"/>
      <c r="D10" s="149">
        <v>21312</v>
      </c>
      <c r="E10" s="150"/>
      <c r="F10" s="151">
        <v>39427</v>
      </c>
      <c r="G10" s="152"/>
      <c r="H10" s="153"/>
    </row>
    <row r="11" spans="1:8" x14ac:dyDescent="0.2">
      <c r="A11" s="134" t="s">
        <v>523</v>
      </c>
      <c r="B11" s="139"/>
      <c r="C11" s="140"/>
      <c r="D11" s="141">
        <v>51142</v>
      </c>
      <c r="E11" s="142"/>
      <c r="F11" s="143">
        <v>76590</v>
      </c>
      <c r="G11" s="144"/>
      <c r="H11" s="145"/>
    </row>
    <row r="12" spans="1:8" x14ac:dyDescent="0.2">
      <c r="A12" s="146"/>
      <c r="B12" s="147"/>
      <c r="C12" s="154"/>
      <c r="D12" s="149">
        <v>29143</v>
      </c>
      <c r="E12" s="150"/>
      <c r="F12" s="151">
        <v>42387</v>
      </c>
      <c r="G12" s="152"/>
      <c r="H12" s="153"/>
    </row>
    <row r="13" spans="1:8" x14ac:dyDescent="0.2">
      <c r="A13" s="134"/>
      <c r="B13" s="139"/>
      <c r="C13" s="140"/>
      <c r="D13" s="141">
        <v>39586</v>
      </c>
      <c r="E13" s="142"/>
      <c r="F13" s="143">
        <v>72794</v>
      </c>
      <c r="G13" s="155"/>
      <c r="H13" s="145"/>
    </row>
    <row r="14" spans="1:8" x14ac:dyDescent="0.2">
      <c r="A14" s="146"/>
      <c r="B14" s="147"/>
      <c r="C14" s="148"/>
      <c r="D14" s="149">
        <v>25099</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7.66</v>
      </c>
      <c r="C19" s="156">
        <f>ROUND(VALUE(SUBSTITUTE(実質収支比率等に係る経年分析!G$48,"▲","-")),2)</f>
        <v>9.5399999999999991</v>
      </c>
      <c r="D19" s="156">
        <f>ROUND(VALUE(SUBSTITUTE(実質収支比率等に係る経年分析!H$48,"▲","-")),2)</f>
        <v>7.38</v>
      </c>
      <c r="E19" s="156">
        <f>ROUND(VALUE(SUBSTITUTE(実質収支比率等に係る経年分析!I$48,"▲","-")),2)</f>
        <v>3.47</v>
      </c>
      <c r="F19" s="156">
        <f>ROUND(VALUE(SUBSTITUTE(実質収支比率等に係る経年分析!J$48,"▲","-")),2)</f>
        <v>7.25</v>
      </c>
    </row>
    <row r="20" spans="1:11" x14ac:dyDescent="0.2">
      <c r="A20" s="156" t="s">
        <v>53</v>
      </c>
      <c r="B20" s="156">
        <f>ROUND(VALUE(SUBSTITUTE(実質収支比率等に係る経年分析!F$47,"▲","-")),2)</f>
        <v>21.66</v>
      </c>
      <c r="C20" s="156">
        <f>ROUND(VALUE(SUBSTITUTE(実質収支比率等に係る経年分析!G$47,"▲","-")),2)</f>
        <v>20.239999999999998</v>
      </c>
      <c r="D20" s="156">
        <f>ROUND(VALUE(SUBSTITUTE(実質収支比率等に係る経年分析!H$47,"▲","-")),2)</f>
        <v>18.72</v>
      </c>
      <c r="E20" s="156">
        <f>ROUND(VALUE(SUBSTITUTE(実質収支比率等に係る経年分析!I$47,"▲","-")),2)</f>
        <v>15.81</v>
      </c>
      <c r="F20" s="156">
        <f>ROUND(VALUE(SUBSTITUTE(実質収支比率等に係る経年分析!J$47,"▲","-")),2)</f>
        <v>16.22</v>
      </c>
    </row>
    <row r="21" spans="1:11" x14ac:dyDescent="0.2">
      <c r="A21" s="156" t="s">
        <v>54</v>
      </c>
      <c r="B21" s="156">
        <f>IF(ISNUMBER(VALUE(SUBSTITUTE(実質収支比率等に係る経年分析!F$49,"▲","-"))),ROUND(VALUE(SUBSTITUTE(実質収支比率等に係る経年分析!F$49,"▲","-")),2),NA())</f>
        <v>3.67</v>
      </c>
      <c r="C21" s="156">
        <f>IF(ISNUMBER(VALUE(SUBSTITUTE(実質収支比率等に係る経年分析!G$49,"▲","-"))),ROUND(VALUE(SUBSTITUTE(実質収支比率等に係る経年分析!G$49,"▲","-")),2),NA())</f>
        <v>0.9</v>
      </c>
      <c r="D21" s="156">
        <f>IF(ISNUMBER(VALUE(SUBSTITUTE(実質収支比率等に係る経年分析!H$49,"▲","-"))),ROUND(VALUE(SUBSTITUTE(実質収支比率等に係る経年分析!H$49,"▲","-")),2),NA())</f>
        <v>-3.94</v>
      </c>
      <c r="E21" s="156">
        <f>IF(ISNUMBER(VALUE(SUBSTITUTE(実質収支比率等に係る経年分析!I$49,"▲","-"))),ROUND(VALUE(SUBSTITUTE(実質収支比率等に係る経年分析!I$49,"▲","-")),2),NA())</f>
        <v>-5.35</v>
      </c>
      <c r="F21" s="156">
        <f>IF(ISNUMBER(VALUE(SUBSTITUTE(実質収支比率等に係る経年分析!J$49,"▲","-"))),ROUND(VALUE(SUBSTITUTE(実質収支比率等に係る経年分析!J$49,"▲","-")),2),NA())</f>
        <v>4.3499999999999996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公共駐車場事業特別会計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0.66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v>
      </c>
    </row>
    <row r="31" spans="1:11" x14ac:dyDescent="0.2">
      <c r="A31" s="157" t="str">
        <f>IF(連結実質赤字比率に係る赤字・黒字の構成分析!C$39="",NA(),連結実質赤字比率に係る赤字・黒字の構成分析!C$39)</f>
        <v>土地取得費特別会計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0.55000000000000004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0.53</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0.57999999999999996</v>
      </c>
    </row>
    <row r="33" spans="1:16" x14ac:dyDescent="0.2">
      <c r="A33" s="157" t="str">
        <f>IF(連結実質赤字比率に係る赤字・黒字の構成分析!C$37="",NA(),連結実質赤字比率に係る赤字・黒字の構成分析!C$37)</f>
        <v>介護保険（保険事業勘定）特別会計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0.56999999999999995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3.57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5.24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9.49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10.58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10.43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10.86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1145</v>
      </c>
      <c r="E42" s="158"/>
      <c r="F42" s="158"/>
      <c r="G42" s="158">
        <f>'実質公債費比率（分子）の構造'!L$52</f>
        <v>1176</v>
      </c>
      <c r="H42" s="158"/>
      <c r="I42" s="158"/>
      <c r="J42" s="158">
        <f>'実質公債費比率（分子）の構造'!M$52</f>
        <v>1229</v>
      </c>
      <c r="K42" s="158"/>
      <c r="L42" s="158"/>
      <c r="M42" s="158">
        <f>'実質公債費比率（分子）の構造'!N$52</f>
        <v>1212</v>
      </c>
      <c r="N42" s="158"/>
      <c r="O42" s="158"/>
      <c r="P42" s="158">
        <f>'実質公債費比率（分子）の構造'!O$52</f>
        <v>1233</v>
      </c>
    </row>
    <row r="43" spans="1:16" x14ac:dyDescent="0.2">
      <c r="A43" s="158" t="s">
        <v>16</v>
      </c>
      <c r="B43" s="158" t="str">
        <f>'実質公債費比率（分子）の構造'!K$51</f>
        <v>-</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v>
      </c>
      <c r="C44" s="158"/>
      <c r="D44" s="158"/>
      <c r="E44" s="158">
        <f>'実質公債費比率（分子）の構造'!L$50</f>
        <v>58</v>
      </c>
      <c r="F44" s="158"/>
      <c r="G44" s="158"/>
      <c r="H44" s="158">
        <f>'実質公債費比率（分子）の構造'!M$50</f>
        <v>59</v>
      </c>
      <c r="I44" s="158"/>
      <c r="J44" s="158"/>
      <c r="K44" s="158">
        <f>'実質公債費比率（分子）の構造'!N$50</f>
        <v>59</v>
      </c>
      <c r="L44" s="158"/>
      <c r="M44" s="158"/>
      <c r="N44" s="158">
        <f>'実質公債費比率（分子）の構造'!O$50</f>
        <v>59</v>
      </c>
      <c r="O44" s="158"/>
      <c r="P44" s="158"/>
    </row>
    <row r="45" spans="1:16" x14ac:dyDescent="0.2">
      <c r="A45" s="158" t="s">
        <v>63</v>
      </c>
      <c r="B45" s="158">
        <f>'実質公債費比率（分子）の構造'!K$49</f>
        <v>116</v>
      </c>
      <c r="C45" s="158"/>
      <c r="D45" s="158"/>
      <c r="E45" s="158">
        <f>'実質公債費比率（分子）の構造'!L$49</f>
        <v>104</v>
      </c>
      <c r="F45" s="158"/>
      <c r="G45" s="158"/>
      <c r="H45" s="158">
        <f>'実質公債費比率（分子）の構造'!M$49</f>
        <v>148</v>
      </c>
      <c r="I45" s="158"/>
      <c r="J45" s="158"/>
      <c r="K45" s="158">
        <f>'実質公債費比率（分子）の構造'!N$49</f>
        <v>198</v>
      </c>
      <c r="L45" s="158"/>
      <c r="M45" s="158"/>
      <c r="N45" s="158">
        <f>'実質公債費比率（分子）の構造'!O$49</f>
        <v>202</v>
      </c>
      <c r="O45" s="158"/>
      <c r="P45" s="158"/>
    </row>
    <row r="46" spans="1:16" x14ac:dyDescent="0.2">
      <c r="A46" s="158" t="s">
        <v>64</v>
      </c>
      <c r="B46" s="158">
        <f>'実質公債費比率（分子）の構造'!K$48</f>
        <v>279</v>
      </c>
      <c r="C46" s="158"/>
      <c r="D46" s="158"/>
      <c r="E46" s="158">
        <f>'実質公債費比率（分子）の構造'!L$48</f>
        <v>332</v>
      </c>
      <c r="F46" s="158"/>
      <c r="G46" s="158"/>
      <c r="H46" s="158">
        <f>'実質公債費比率（分子）の構造'!M$48</f>
        <v>342</v>
      </c>
      <c r="I46" s="158"/>
      <c r="J46" s="158"/>
      <c r="K46" s="158">
        <f>'実質公債費比率（分子）の構造'!N$48</f>
        <v>355</v>
      </c>
      <c r="L46" s="158"/>
      <c r="M46" s="158"/>
      <c r="N46" s="158">
        <f>'実質公債費比率（分子）の構造'!O$48</f>
        <v>381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777</v>
      </c>
      <c r="C49" s="158"/>
      <c r="D49" s="158"/>
      <c r="E49" s="158">
        <f>'実質公債費比率（分子）の構造'!L$45</f>
        <v>779</v>
      </c>
      <c r="F49" s="158"/>
      <c r="G49" s="158"/>
      <c r="H49" s="158">
        <f>'実質公債費比率（分子）の構造'!M$45</f>
        <v>980</v>
      </c>
      <c r="I49" s="158"/>
      <c r="J49" s="158"/>
      <c r="K49" s="158">
        <f>'実質公債費比率（分子）の構造'!N$45</f>
        <v>1014</v>
      </c>
      <c r="L49" s="158"/>
      <c r="M49" s="158"/>
      <c r="N49" s="158">
        <f>'実質公債費比率（分子）の構造'!O$45</f>
        <v>1031</v>
      </c>
      <c r="O49" s="158"/>
      <c r="P49" s="158"/>
    </row>
    <row r="50" spans="1:16" x14ac:dyDescent="0.2">
      <c r="A50" s="158" t="s">
        <v>67</v>
      </c>
      <c r="B50" s="158" t="e">
        <f>NA()</f>
        <v>#N/A</v>
      </c>
      <c r="C50" s="158">
        <f>IF(ISNUMBER('実質公債費比率（分子）の構造'!K$53),'実質公債費比率（分子）の構造'!K$53,NA())</f>
        <v>44</v>
      </c>
      <c r="D50" s="158" t="e">
        <f>NA()</f>
        <v>#N/A</v>
      </c>
      <c r="E50" s="158" t="e">
        <f>NA()</f>
        <v>#N/A</v>
      </c>
      <c r="F50" s="158">
        <f>IF(ISNUMBER('実質公債費比率（分子）の構造'!L$53),'実質公債費比率（分子）の構造'!L$53,NA())</f>
        <v>97</v>
      </c>
      <c r="G50" s="158" t="e">
        <f>NA()</f>
        <v>#N/A</v>
      </c>
      <c r="H50" s="158" t="e">
        <f>NA()</f>
        <v>#N/A</v>
      </c>
      <c r="I50" s="158">
        <f>IF(ISNUMBER('実質公債費比率（分子）の構造'!M$53),'実質公債費比率（分子）の構造'!M$53,NA())</f>
        <v>300</v>
      </c>
      <c r="J50" s="158" t="e">
        <f>NA()</f>
        <v>#N/A</v>
      </c>
      <c r="K50" s="158" t="e">
        <f>NA()</f>
        <v>#N/A</v>
      </c>
      <c r="L50" s="158">
        <f>IF(ISNUMBER('実質公債費比率（分子）の構造'!N$53),'実質公債費比率（分子）の構造'!N$53,NA())</f>
        <v>414</v>
      </c>
      <c r="M50" s="158" t="e">
        <f>NA()</f>
        <v>#N/A</v>
      </c>
      <c r="N50" s="158" t="e">
        <f>NA()</f>
        <v>#N/A</v>
      </c>
      <c r="O50" s="158">
        <f>IF(ISNUMBER('実質公債費比率（分子）の構造'!O$53),'実質公債費比率（分子）の構造'!O$53,NA())</f>
        <v>440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9148</v>
      </c>
      <c r="E56" s="157"/>
      <c r="F56" s="157"/>
      <c r="G56" s="157">
        <f>'将来負担比率（分子）の構造'!J$52</f>
        <v>8768</v>
      </c>
      <c r="H56" s="157"/>
      <c r="I56" s="157"/>
      <c r="J56" s="157">
        <f>'将来負担比率（分子）の構造'!K$52</f>
        <v>8294</v>
      </c>
      <c r="K56" s="157"/>
      <c r="L56" s="157"/>
      <c r="M56" s="157">
        <f>'将来負担比率（分子）の構造'!L$52</f>
        <v>8011</v>
      </c>
      <c r="N56" s="157"/>
      <c r="O56" s="157"/>
      <c r="P56" s="157">
        <f>'将来負担比率（分子）の構造'!M$52</f>
        <v>7845</v>
      </c>
    </row>
    <row r="57" spans="1:16" x14ac:dyDescent="0.2">
      <c r="A57" s="157" t="s">
        <v>42</v>
      </c>
      <c r="B57" s="157"/>
      <c r="C57" s="157"/>
      <c r="D57" s="157">
        <f>'将来負担比率（分子）の構造'!I$51</f>
        <v>5146</v>
      </c>
      <c r="E57" s="157"/>
      <c r="F57" s="157"/>
      <c r="G57" s="157">
        <f>'将来負担比率（分子）の構造'!J$51</f>
        <v>3698</v>
      </c>
      <c r="H57" s="157"/>
      <c r="I57" s="157"/>
      <c r="J57" s="157">
        <f>'将来負担比率（分子）の構造'!K$51</f>
        <v>3718</v>
      </c>
      <c r="K57" s="157"/>
      <c r="L57" s="157"/>
      <c r="M57" s="157">
        <f>'将来負担比率（分子）の構造'!L$51</f>
        <v>4090</v>
      </c>
      <c r="N57" s="157"/>
      <c r="O57" s="157"/>
      <c r="P57" s="157">
        <f>'将来負担比率（分子）の構造'!M$51</f>
        <v>4417</v>
      </c>
    </row>
    <row r="58" spans="1:16" x14ac:dyDescent="0.2">
      <c r="A58" s="157" t="s">
        <v>41</v>
      </c>
      <c r="B58" s="157"/>
      <c r="C58" s="157"/>
      <c r="D58" s="157">
        <f>'将来負担比率（分子）の構造'!I$50</f>
        <v>3404</v>
      </c>
      <c r="E58" s="157"/>
      <c r="F58" s="157"/>
      <c r="G58" s="157">
        <f>'将来負担比率（分子）の構造'!J$50</f>
        <v>3183</v>
      </c>
      <c r="H58" s="157"/>
      <c r="I58" s="157"/>
      <c r="J58" s="157">
        <f>'将来負担比率（分子）の構造'!K$50</f>
        <v>3011</v>
      </c>
      <c r="K58" s="157"/>
      <c r="L58" s="157"/>
      <c r="M58" s="157">
        <f>'将来負担比率（分子）の構造'!L$50</f>
        <v>2629</v>
      </c>
      <c r="N58" s="157"/>
      <c r="O58" s="157"/>
      <c r="P58" s="157">
        <f>'将来負担比率（分子）の構造'!M$50</f>
        <v>2406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170</v>
      </c>
      <c r="C61" s="157"/>
      <c r="D61" s="157"/>
      <c r="E61" s="157">
        <f>'将来負担比率（分子）の構造'!J$46</f>
        <v>170</v>
      </c>
      <c r="F61" s="157"/>
      <c r="G61" s="157"/>
      <c r="H61" s="157">
        <f>'将来負担比率（分子）の構造'!K$46</f>
        <v>203</v>
      </c>
      <c r="I61" s="157"/>
      <c r="J61" s="157"/>
      <c r="K61" s="157">
        <f>'将来負担比率（分子）の構造'!L$46</f>
        <v>181</v>
      </c>
      <c r="L61" s="157"/>
      <c r="M61" s="157"/>
      <c r="N61" s="157">
        <f>'将来負担比率（分子）の構造'!M$46</f>
        <v>194</v>
      </c>
      <c r="O61" s="157"/>
      <c r="P61" s="157"/>
    </row>
    <row r="62" spans="1:16" x14ac:dyDescent="0.2">
      <c r="A62" s="157" t="s">
        <v>35</v>
      </c>
      <c r="B62" s="157">
        <f>'将来負担比率（分子）の構造'!I$45</f>
        <v>1488</v>
      </c>
      <c r="C62" s="157"/>
      <c r="D62" s="157"/>
      <c r="E62" s="157">
        <f>'将来負担比率（分子）の構造'!J$45</f>
        <v>1465</v>
      </c>
      <c r="F62" s="157"/>
      <c r="G62" s="157"/>
      <c r="H62" s="157">
        <f>'将来負担比率（分子）の構造'!K$45</f>
        <v>1469</v>
      </c>
      <c r="I62" s="157"/>
      <c r="J62" s="157"/>
      <c r="K62" s="157">
        <f>'将来負担比率（分子）の構造'!L$45</f>
        <v>1388</v>
      </c>
      <c r="L62" s="157"/>
      <c r="M62" s="157"/>
      <c r="N62" s="157">
        <f>'将来負担比率（分子）の構造'!M$45</f>
        <v>1386</v>
      </c>
      <c r="O62" s="157"/>
      <c r="P62" s="157"/>
    </row>
    <row r="63" spans="1:16" x14ac:dyDescent="0.2">
      <c r="A63" s="157" t="s">
        <v>34</v>
      </c>
      <c r="B63" s="157">
        <f>'将来負担比率（分子）の構造'!I$44</f>
        <v>1616</v>
      </c>
      <c r="C63" s="157"/>
      <c r="D63" s="157"/>
      <c r="E63" s="157">
        <f>'将来負担比率（分子）の構造'!J$44</f>
        <v>1625</v>
      </c>
      <c r="F63" s="157"/>
      <c r="G63" s="157"/>
      <c r="H63" s="157">
        <f>'将来負担比率（分子）の構造'!K$44</f>
        <v>1597</v>
      </c>
      <c r="I63" s="157"/>
      <c r="J63" s="157"/>
      <c r="K63" s="157">
        <f>'将来負担比率（分子）の構造'!L$44</f>
        <v>1489</v>
      </c>
      <c r="L63" s="157"/>
      <c r="M63" s="157"/>
      <c r="N63" s="157">
        <f>'将来負担比率（分子）の構造'!M$44</f>
        <v>1366</v>
      </c>
      <c r="O63" s="157"/>
      <c r="P63" s="157"/>
    </row>
    <row r="64" spans="1:16" x14ac:dyDescent="0.2">
      <c r="A64" s="157" t="s">
        <v>33</v>
      </c>
      <c r="B64" s="157">
        <f>'将来負担比率（分子）の構造'!I$43</f>
        <v>5198</v>
      </c>
      <c r="C64" s="157"/>
      <c r="D64" s="157"/>
      <c r="E64" s="157">
        <f>'将来負担比率（分子）の構造'!J$43</f>
        <v>3699</v>
      </c>
      <c r="F64" s="157"/>
      <c r="G64" s="157"/>
      <c r="H64" s="157">
        <f>'将来負担比率（分子）の構造'!K$43</f>
        <v>3718</v>
      </c>
      <c r="I64" s="157"/>
      <c r="J64" s="157"/>
      <c r="K64" s="157">
        <f>'将来負担比率（分子）の構造'!L$43</f>
        <v>4107</v>
      </c>
      <c r="L64" s="157"/>
      <c r="M64" s="157"/>
      <c r="N64" s="157">
        <f>'将来負担比率（分子）の構造'!M$43</f>
        <v>4440</v>
      </c>
      <c r="O64" s="157"/>
      <c r="P64" s="157"/>
    </row>
    <row r="65" spans="1:16" x14ac:dyDescent="0.2">
      <c r="A65" s="157" t="s">
        <v>32</v>
      </c>
      <c r="B65" s="157">
        <f>'将来負担比率（分子）の構造'!I$42</f>
        <v>915</v>
      </c>
      <c r="C65" s="157"/>
      <c r="D65" s="157"/>
      <c r="E65" s="157">
        <f>'将来負担比率（分子）の構造'!J$42</f>
        <v>888</v>
      </c>
      <c r="F65" s="157"/>
      <c r="G65" s="157"/>
      <c r="H65" s="157">
        <f>'将来負担比率（分子）の構造'!K$42</f>
        <v>823</v>
      </c>
      <c r="I65" s="157"/>
      <c r="J65" s="157"/>
      <c r="K65" s="157">
        <f>'将来負担比率（分子）の構造'!L$42</f>
        <v>693</v>
      </c>
      <c r="L65" s="157"/>
      <c r="M65" s="157"/>
      <c r="N65" s="157">
        <f>'将来負担比率（分子）の構造'!M$42</f>
        <v>559</v>
      </c>
      <c r="O65" s="157"/>
      <c r="P65" s="157"/>
    </row>
    <row r="66" spans="1:16" x14ac:dyDescent="0.2">
      <c r="A66" s="157" t="s">
        <v>31</v>
      </c>
      <c r="B66" s="157">
        <f>'将来負担比率（分子）の構造'!I$41</f>
        <v>9936</v>
      </c>
      <c r="C66" s="157"/>
      <c r="D66" s="157"/>
      <c r="E66" s="157">
        <f>'将来負担比率（分子）の構造'!J$41</f>
        <v>9580</v>
      </c>
      <c r="F66" s="157"/>
      <c r="G66" s="157"/>
      <c r="H66" s="157">
        <f>'将来負担比率（分子）の構造'!K$41</f>
        <v>9132</v>
      </c>
      <c r="I66" s="157"/>
      <c r="J66" s="157"/>
      <c r="K66" s="157">
        <f>'将来負担比率（分子）の構造'!L$41</f>
        <v>9578</v>
      </c>
      <c r="L66" s="157"/>
      <c r="M66" s="157"/>
      <c r="N66" s="157">
        <f>'将来負担比率（分子）の構造'!M$41</f>
        <v>10247</v>
      </c>
      <c r="O66" s="157"/>
      <c r="P66" s="157"/>
    </row>
    <row r="67" spans="1:16" x14ac:dyDescent="0.2">
      <c r="A67" s="157" t="s">
        <v>71</v>
      </c>
      <c r="B67" s="157" t="e">
        <f>NA()</f>
        <v>#N/A</v>
      </c>
      <c r="C67" s="157">
        <f>IF(ISNUMBER('将来負担比率（分子）の構造'!I$53), IF('将来負担比率（分子）の構造'!I$53 &lt; 0, 0, '将来負担比率（分子）の構造'!I$53), NA())</f>
        <v>1626</v>
      </c>
      <c r="D67" s="157" t="e">
        <f>NA()</f>
        <v>#N/A</v>
      </c>
      <c r="E67" s="157" t="e">
        <f>NA()</f>
        <v>#N/A</v>
      </c>
      <c r="F67" s="157">
        <f>IF(ISNUMBER('将来負担比率（分子）の構造'!J$53), IF('将来負担比率（分子）の構造'!J$53 &lt; 0, 0, '将来負担比率（分子）の構造'!J$53), NA())</f>
        <v>1778</v>
      </c>
      <c r="G67" s="157" t="e">
        <f>NA()</f>
        <v>#N/A</v>
      </c>
      <c r="H67" s="157" t="e">
        <f>NA()</f>
        <v>#N/A</v>
      </c>
      <c r="I67" s="157">
        <f>IF(ISNUMBER('将来負担比率（分子）の構造'!K$53), IF('将来負担比率（分子）の構造'!K$53 &lt; 0, 0, '将来負担比率（分子）の構造'!K$53), NA())</f>
        <v>1920</v>
      </c>
      <c r="J67" s="157" t="e">
        <f>NA()</f>
        <v>#N/A</v>
      </c>
      <c r="K67" s="157" t="e">
        <f>NA()</f>
        <v>#N/A</v>
      </c>
      <c r="L67" s="157">
        <f>IF(ISNUMBER('将来負担比率（分子）の構造'!L$53), IF('将来負担比率（分子）の構造'!L$53 &lt; 0, 0, '将来負担比率（分子）の構造'!L$53), NA())</f>
        <v>2708</v>
      </c>
      <c r="M67" s="157" t="e">
        <f>NA()</f>
        <v>#N/A</v>
      </c>
      <c r="N67" s="157" t="e">
        <f>NA()</f>
        <v>#N/A</v>
      </c>
      <c r="O67" s="157">
        <f>IF(ISNUMBER('将来負担比率（分子）の構造'!M$53), IF('将来負担比率（分子）の構造'!M$53 &lt; 0, 0, '将来負担比率（分子）の構造'!M$53), NA())</f>
        <v>3524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1809</v>
      </c>
      <c r="C72" s="161">
        <f>基金残高に係る経年分析!G55</f>
        <v>1619</v>
      </c>
      <c r="D72" s="161">
        <f>基金残高に係る経年分析!H55</f>
        <v>1676</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576</v>
      </c>
      <c r="C74" s="161">
        <f>基金残高に係る経年分析!G57</f>
        <v>437</v>
      </c>
      <c r="D74" s="161">
        <f>基金残高に係る経年分析!H57</f>
        <v>214</v>
      </c>
    </row>
  </sheetData>
  <sheetProtection algorithmName="SHA-512" hashValue="dYqxCdDXayd24I798w1DwlED4U23WfNN+RdcF5uYevfpn2IOM5I6OyG60+HdFUN6oiKluj4VNiBW5IK2BAApTg==" saltValue="jm1Fa2OofzKX4hqvQhrbP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2026-09-25T02:59:39Z</cp:lastPrinted>
  <dcterms:created xsi:type="dcterms:W3CDTF">2026-02-23T07:10:58Z</dcterms:created>
  <dcterms:modified xsi:type="dcterms:W3CDTF">2026-09-28T02:43:32Z</dcterms:modified>
  <cp:category/>
</cp:coreProperties>
</file>