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9ABB79A2-E4A5-4C1A-8AB1-E1AE290D5996}"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Q102" i="12" l="1"/>
  <c r="DL102" i="12"/>
  <c r="DG102" i="12"/>
  <c r="DB102" i="12"/>
  <c r="CW102" i="12"/>
  <c r="CR102" i="12"/>
  <c r="AU88" i="12"/>
  <c r="AP88" i="12"/>
  <c r="AU63" i="12"/>
  <c r="AP63" i="12"/>
  <c r="AF88" i="12"/>
  <c r="AP23" i="12"/>
  <c r="AA23" i="12"/>
  <c r="V23" i="12"/>
  <c r="Q23" i="12"/>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BW35" i="10"/>
  <c r="BW36" i="10" s="1"/>
  <c r="BW37" i="10" s="1"/>
  <c r="C35" i="10"/>
  <c r="BW34" i="10"/>
  <c r="CO34" i="10" s="1"/>
  <c r="CO35" i="10" s="1"/>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 r="BE35" i="10" s="1"/>
</calcChain>
</file>

<file path=xl/sharedStrings.xml><?xml version="1.0" encoding="utf-8"?>
<sst xmlns="http://schemas.openxmlformats.org/spreadsheetml/2006/main" count="1142" uniqueCount="572">
  <si>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</si>
  <si>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</si>
  <si>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</si>
  <si>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</si>
  <si>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</si>
  <si>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</si>
  <si>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</si>
  <si>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</si>
  <si>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</si>
  <si>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</si>
  <si>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</si>
  <si>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</si>
  <si>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</si>
  <si>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</si>
  <si>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</si>
  <si>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</si>
  <si>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</si>
  <si>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</si>
  <si>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</si>
  <si>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</si>
  <si>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</si>
  <si>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</si>
  <si>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</si>
  <si>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</si>
  <si>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</si>
  <si>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</si>
  <si>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</si>
  <si>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</si>
  <si>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</si>
  <si>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</si>
  <si>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</si>
  <si>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</si>
  <si>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</si>
  <si>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</si>
  <si>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</si>
  <si>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</si>
  <si>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</si>
  <si>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</si>
  <si>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</si>
  <si>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</si>
  <si>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</si>
  <si>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</si>
  <si>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</si>
  <si>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</si>
  <si>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</si>
  <si>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</si>
  <si>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</si>
  <si>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</si>
  <si>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</si>
  <si>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</si>
  <si>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</si>
  <si>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</si>
  <si>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</si>
  <si>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</si>
  <si>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</si>
  <si>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</si>
  <si>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</si>
  <si>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</si>
  <si>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</si>
  <si>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</si>
  <si>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</si>
  <si>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</si>
  <si>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</si>
  <si>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</si>
  <si>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</si>
  <si>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</si>
  <si>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</si>
  <si>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</si>
  <si>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</si>
  <si>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</si>
  <si>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</si>
  <si>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</si>
  <si>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</si>
  <si>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</si>
  <si>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</si>
  <si>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</si>
  <si>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</si>
  <si>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</si>
  <si>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</si>
  <si>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</si>
  <si>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</si>
  <si>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</si>
  <si>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</si>
  <si>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</si>
  <si>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</si>
  <si>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</si>
  <si>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</si>
  <si>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</si>
  <si>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</si>
  <si>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</si>
  <si>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</si>
  <si>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</si>
  <si>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</si>
  <si>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</si>
  <si>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犬山市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</si>
  <si>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</si>
  <si>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</si>
  <si>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</si>
  <si>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</si>
  <si>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</si>
  <si>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</si>
  <si>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</si>
  <si>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</si>
  <si>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</si>
  <si>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</si>
  <si>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</si>
  <si>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</si>
  <si>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</si>
  <si>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</si>
  <si>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</si>
  <si>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</si>
  <si>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</si>
  <si>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</si>
  <si>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</si>
  <si>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</si>
  <si>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</si>
  <si>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</si>
  <si>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</si>
  <si>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</si>
  <si>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</si>
  <si>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</si>
  <si>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</si>
  <si>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</si>
  <si>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</si>
  <si>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</si>
  <si>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</si>
  <si>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</si>
  <si>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</si>
  <si>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</si>
  <si>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</si>
  <si>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</si>
  <si>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</si>
  <si>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</si>
  <si>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</si>
  <si>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</si>
  <si>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</si>
  <si>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</si>
  <si>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</si>
  <si>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</si>
  <si>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</si>
  <si>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</si>
  <si>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</si>
  <si>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</si>
  <si>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</si>
  <si>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</si>
  <si>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</si>
  <si>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</si>
  <si>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</si>
  <si>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</si>
  <si>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</si>
  <si>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</si>
  <si>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</si>
  <si>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</si>
  <si>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</si>
  <si>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</si>
  <si>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</si>
  <si>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</si>
  <si>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</si>
  <si>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</si>
  <si>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</si>
  <si>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</si>
  <si>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</si>
  <si>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</si>
  <si>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</si>
  <si>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</si>
  <si>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</si>
  <si>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</si>
  <si>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</si>
  <si>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</si>
  <si>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</si>
  <si>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</si>
  <si>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</si>
  <si>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</si>
  <si>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</si>
  <si>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</si>
  <si>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</si>
  <si>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</si>
  <si>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</si>
  <si>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</si>
  <si>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</si>
  <si>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</si>
  <si>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</si>
  <si>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</si>
  <si>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</si>
  <si>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</si>
  <si>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</si>
  <si>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</si>
  <si>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</si>
  <si>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</si>
  <si>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</si>
  <si>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</si>
  <si>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</si>
  <si>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</si>
  <si>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</si>
  <si>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</si>
  <si>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</si>
  <si>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</si>
  <si>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</si>
  <si>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</si>
  <si>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</si>
  <si>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</si>
  <si>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</si>
  <si>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</si>
  <si>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</si>
  <si>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愛知県犬山市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</si>
  <si>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</si>
  <si>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</si>
  <si>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</si>
  <si>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</si>
  <si>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</si>
  <si>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</si>
  <si>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</si>
  <si>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</si>
  <si>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</si>
  <si>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</si>
  <si>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</si>
  <si>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</si>
  <si>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</si>
  <si>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</si>
  <si>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</si>
  <si>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</si>
  <si>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</si>
  <si>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</si>
  <si>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</si>
  <si>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</si>
  <si>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</si>
  <si>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</si>
  <si>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</si>
  <si>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</si>
  <si>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</si>
  <si>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</si>
  <si>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</si>
  <si>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</si>
  <si>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</si>
  <si>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</si>
  <si>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</si>
  <si>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</si>
  <si>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</si>
  <si>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</si>
  <si>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</si>
  <si>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</si>
  <si>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</si>
  <si>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</si>
  <si>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</si>
  <si>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</si>
  <si>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</si>
  <si>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</si>
  <si>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</si>
  <si>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</si>
  <si>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</si>
  <si>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</si>
  <si>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</si>
  <si>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</si>
  <si>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</si>
  <si>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</si>
  <si>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</si>
  <si>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</si>
  <si>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</si>
  <si>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</si>
  <si>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</si>
  <si>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</si>
  <si>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</si>
  <si>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</si>
  <si>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</si>
  <si>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</si>
  <si>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</si>
  <si>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</si>
  <si>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</si>
  <si>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</si>
  <si>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</si>
  <si>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</si>
  <si>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</si>
  <si>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</si>
  <si>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</si>
  <si>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</si>
  <si>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</si>
  <si>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</si>
  <si>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</si>
  <si>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</si>
  <si>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</si>
  <si>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</si>
  <si>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</si>
  <si>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</si>
  <si>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</si>
  <si>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</si>
  <si>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</si>
  <si>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</si>
  <si>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</si>
  <si>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</si>
  <si>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</si>
  <si>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</si>
  <si>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</si>
  <si>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</si>
  <si>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</si>
  <si>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</si>
  <si>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</si>
  <si>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</si>
  <si>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</si>
  <si>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</si>
  <si>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</si>
  <si>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</si>
  <si>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</si>
  <si>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</si>
  <si>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</si>
  <si>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</si>
  <si>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</si>
  <si>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</si>
  <si>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</si>
  <si>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</si>
  <si>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</si>
  <si>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</si>
  <si>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</si>
  <si>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</si>
  <si>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</si>
  <si>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</si>
  <si>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</si>
  <si>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</si>
  <si>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</si>
  <si>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</si>
  <si>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</si>
  <si>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</si>
  <si>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</si>
  <si>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</si>
  <si>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</si>
  <si>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観光施設</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</si>
  <si>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</si>
  <si>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</si>
  <si>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</si>
  <si>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</si>
  <si>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</si>
  <si>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</si>
  <si>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</si>
  <si>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</si>
  <si>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</si>
  <si>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</si>
  <si>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</si>
  <si>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</si>
  <si>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</si>
  <si>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</si>
  <si>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</si>
  <si>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</si>
  <si>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</si>
  <si>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</si>
  <si>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</si>
  <si>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</si>
  <si>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</si>
  <si>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</si>
  <si>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</si>
  <si>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</si>
  <si>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</si>
  <si>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</si>
  <si>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</si>
  <si>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</si>
  <si>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</si>
  <si>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</si>
  <si>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愛知県犬山市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</si>
  <si>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</si>
  <si>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</si>
  <si>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</si>
  <si>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</si>
  <si>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</si>
  <si>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</si>
  <si>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</si>
  <si>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</si>
  <si>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</si>
  <si>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</si>
  <si>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</si>
  <si>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</si>
  <si>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</si>
  <si>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</si>
  <si>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</si>
  <si>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</si>
  <si>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</si>
  <si>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</si>
  <si>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</si>
  <si>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</si>
  <si>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</si>
  <si>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</si>
  <si>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</si>
  <si>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</si>
  <si>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</si>
  <si>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</si>
  <si>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</si>
  <si>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</si>
  <si>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</si>
  <si>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</si>
  <si>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</si>
  <si>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</si>
  <si>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</si>
  <si>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</si>
  <si>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</si>
  <si>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</si>
  <si>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</si>
  <si>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</si>
  <si>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</si>
  <si>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犬山城費特別会計</t>
    <phoneticPr fontId="5"/>
  </si>
  <si>
    <t>法非適用企業</t>
    <phoneticPr fontId="5"/>
  </si>
  <si>
    <t>木曽川うかい事業費特別会計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</si>
  <si>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</si>
  <si>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</si>
  <si>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</si>
  <si>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</si>
  <si>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</si>
  <si>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</si>
  <si>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</si>
  <si>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</si>
  <si>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</si>
  <si>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</si>
  <si>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</si>
  <si>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</si>
  <si>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</si>
  <si>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</si>
  <si>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</si>
  <si>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</si>
  <si>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</si>
  <si>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</si>
  <si>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</si>
  <si>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</si>
  <si>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</si>
  <si>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</si>
  <si>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</si>
  <si>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</si>
  <si>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</si>
  <si>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</si>
  <si>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</si>
  <si>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</si>
  <si>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</si>
  <si>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</si>
  <si>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</si>
  <si>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</si>
  <si>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</si>
  <si>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</si>
  <si>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</si>
  <si>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</si>
  <si>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</si>
  <si>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</si>
  <si>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</si>
  <si>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</si>
  <si>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</si>
  <si>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</si>
  <si>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</si>
  <si>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</si>
  <si>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</si>
  <si>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</si>
  <si>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</si>
  <si>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</si>
  <si>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</si>
  <si>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</si>
  <si>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</si>
  <si>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</si>
  <si>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</si>
  <si>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</si>
  <si>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</si>
  <si>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</si>
  <si>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</si>
  <si>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</si>
  <si>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</si>
  <si>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</si>
  <si>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</si>
  <si>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</si>
  <si>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</si>
  <si>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</si>
  <si>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</si>
  <si>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</si>
  <si>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</si>
  <si>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</si>
  <si>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</si>
  <si>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</si>
  <si>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</si>
  <si>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</si>
  <si>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</si>
  <si>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</si>
  <si>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</si>
  <si>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</si>
  <si>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</si>
  <si>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</si>
  <si>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</si>
  <si>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</si>
  <si>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</si>
  <si>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</si>
  <si>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</si>
  <si>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</si>
  <si>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</si>
  <si>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</si>
  <si>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</si>
  <si>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</si>
  <si>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</si>
  <si>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</si>
  <si>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</si>
  <si>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</si>
  <si>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</si>
  <si>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</si>
  <si>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</si>
  <si>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</si>
  <si>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</si>
  <si>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</si>
  <si>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</si>
  <si>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</si>
  <si>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</si>
  <si>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</si>
  <si>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</si>
  <si>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</si>
  <si>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</si>
  <si>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</si>
  <si>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</si>
  <si>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</si>
  <si>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</si>
  <si>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</si>
  <si>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</si>
  <si>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</si>
  <si>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</si>
  <si>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</si>
  <si>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</si>
  <si>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</si>
  <si>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</si>
  <si>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</si>
  <si>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</si>
  <si>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</si>
  <si>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</si>
  <si>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</si>
  <si>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</si>
  <si>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</si>
  <si>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</si>
  <si>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</si>
  <si>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</si>
  <si>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</si>
  <si>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</si>
  <si>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</si>
  <si>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</si>
  <si>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</si>
  <si>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</si>
  <si>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</si>
  <si>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</si>
  <si>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3.55</t>
  </si>
  <si>
    <t>一般会計</t>
  </si>
  <si>
    <t>水道事業会計</t>
  </si>
  <si>
    <t>下水道事業会計</t>
  </si>
  <si>
    <t>国民健康保険特別会計</t>
  </si>
  <si>
    <t>介護保険特別会計</t>
  </si>
  <si>
    <t>犬山城費特別会計</t>
  </si>
  <si>
    <t>後期高齢者医療特別会計</t>
  </si>
  <si>
    <t>木曽川うかい事業費特別会計</t>
  </si>
  <si>
    <t>その他会計（赤字）</t>
  </si>
  <si>
    <t>その他会計（黒字）</t>
  </si>
  <si>
    <t>R02</t>
    <phoneticPr fontId="5"/>
  </si>
  <si>
    <t>R03</t>
    <phoneticPr fontId="5"/>
  </si>
  <si>
    <t>R04</t>
    <phoneticPr fontId="5"/>
  </si>
  <si>
    <t>R05</t>
    <phoneticPr fontId="5"/>
  </si>
  <si>
    <t>R06</t>
    <phoneticPr fontId="5"/>
  </si>
  <si>
    <t>ふるさと犬山応援基金</t>
    <rPh sb="4" eb="6">
      <t>イヌヤマ</t>
    </rPh>
    <rPh sb="6" eb="8">
      <t>オウエン</t>
    </rPh>
    <rPh sb="8" eb="10">
      <t>キキン</t>
    </rPh>
    <phoneticPr fontId="5"/>
  </si>
  <si>
    <t>消防庁舎建設基金</t>
    <rPh sb="0" eb="4">
      <t>ショウボウチョウシャ</t>
    </rPh>
    <rPh sb="4" eb="6">
      <t>ケンセツ</t>
    </rPh>
    <rPh sb="6" eb="8">
      <t>キキン</t>
    </rPh>
    <phoneticPr fontId="5"/>
  </si>
  <si>
    <t>公共施設等管理基金</t>
    <rPh sb="0" eb="5">
      <t>コウキョウシセツトウ</t>
    </rPh>
    <rPh sb="5" eb="9">
      <t>カンリキキン</t>
    </rPh>
    <phoneticPr fontId="5"/>
  </si>
  <si>
    <t>広域ごみ処理施設整備基金</t>
    <rPh sb="0" eb="2">
      <t>コウイキ</t>
    </rPh>
    <rPh sb="4" eb="6">
      <t>ショリ</t>
    </rPh>
    <rPh sb="6" eb="8">
      <t>シセツ</t>
    </rPh>
    <rPh sb="8" eb="10">
      <t>セイビ</t>
    </rPh>
    <rPh sb="10" eb="12">
      <t>キキン</t>
    </rPh>
    <phoneticPr fontId="5"/>
  </si>
  <si>
    <t>健康市民づくり基金</t>
    <rPh sb="0" eb="4">
      <t>ケンコウシミン</t>
    </rPh>
    <rPh sb="7" eb="9">
      <t>キキン</t>
    </rPh>
    <phoneticPr fontId="5"/>
  </si>
  <si>
    <t>犬山市土地開発公社</t>
    <rPh sb="0" eb="3">
      <t>イヌヤマシ</t>
    </rPh>
    <rPh sb="3" eb="9">
      <t>トチカイハツコウシャ</t>
    </rPh>
    <phoneticPr fontId="2"/>
  </si>
  <si>
    <t>-</t>
    <phoneticPr fontId="2"/>
  </si>
  <si>
    <t>犬山まちづくり株式会社</t>
    <rPh sb="0" eb="2">
      <t>イヌヤマ</t>
    </rPh>
    <rPh sb="7" eb="11">
      <t>カブシキガイシャ</t>
    </rPh>
    <phoneticPr fontId="2"/>
  </si>
  <si>
    <t>愛知県後期高齢者医療広域連合（一般会計）</t>
  </si>
  <si>
    <t>愛知県後期高齢者医療広域連合（後期高齢者医療特別会計）</t>
  </si>
  <si>
    <t>愛北広域事務組合</t>
  </si>
  <si>
    <t>尾張北部環境組合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</si>
  <si>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</si>
  <si>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</si>
  <si>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マイナスとなったが、今後も市民交流施設や文化施設の改修や城東中学校整備など大規模な事業が控えているため、財政調整基金の残高を標準財政規模比で10％以上維持できるように努めていく。
　有形固定資産減価償却率は類似団体平均値よりやや高い水準にあるが一時的なものと考えられ、公共施設の集約化に伴う老朽施設の解体等、これまでの取組の効果が表れていると考えられる。今後も、公共施設等総合管理計画において定めている全公共建築物の施設量（延床面積）を20%削減するという目標に向けて、利用者等との合意形成を図りながら計画的に改修や縮小・複合化を行っていく。</t>
    <rPh sb="36" eb="38">
      <t>ジョウトウ</t>
    </rPh>
    <rPh sb="38" eb="41">
      <t>チュウガッコウ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</si>
  <si>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</si>
  <si>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</si>
  <si>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</si>
  <si>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</si>
  <si>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</si>
  <si>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</si>
  <si>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将来負担比率は、臨時財政対策債償還費の算入見込額が減少し基準財政需要額が約9億円減少したが、充当可能財源が将来負担額を上回ったことによってマイナスとなった。
 実質公債費比率は、平成4・5年度に借り入れた公共下水道事業の償還が終了したことにより繰入金が減少したことに加え、公債費等に充当できる都市計画税が増加したため実質公債費率が減少した。
 今後も世代間の負担のバランスを考慮しながら健全な財政運営に努めていく。</t>
    <rPh sb="40" eb="41">
      <t>エン</t>
    </rPh>
    <rPh sb="90" eb="92">
      <t>ヘイセイ</t>
    </rPh>
    <rPh sb="95" eb="97">
      <t>ネンド</t>
    </rPh>
    <rPh sb="98" eb="99">
      <t>カ</t>
    </rPh>
    <rPh sb="100" eb="101">
      <t>イ</t>
    </rPh>
    <rPh sb="103" eb="105">
      <t>コウキョウ</t>
    </rPh>
    <rPh sb="105" eb="108">
      <t>ゲスイドウ</t>
    </rPh>
    <rPh sb="108" eb="110">
      <t>ジギョウ</t>
    </rPh>
    <rPh sb="111" eb="113">
      <t>ショウカン</t>
    </rPh>
    <rPh sb="114" eb="116">
      <t>シュウリョウ</t>
    </rPh>
    <rPh sb="123" eb="126">
      <t>クリイレキン</t>
    </rPh>
    <rPh sb="127" eb="129">
      <t>ゲンショウ</t>
    </rPh>
    <rPh sb="134" eb="135">
      <t>クワ</t>
    </rPh>
    <rPh sb="137" eb="140">
      <t>コウサイヒ</t>
    </rPh>
    <rPh sb="140" eb="141">
      <t>トウ</t>
    </rPh>
    <rPh sb="142" eb="144">
      <t>ジュウトウ</t>
    </rPh>
    <rPh sb="147" eb="152">
      <t>トシケイカクゼイ</t>
    </rPh>
    <rPh sb="153" eb="155">
      <t>ゾウカ</t>
    </rPh>
    <rPh sb="159" eb="165">
      <t>ジッシツコウサイヒリツ</t>
    </rPh>
    <rPh sb="166" eb="168">
      <t>ゲンショウ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</si>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</sst>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4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8330BA4-B991-434B-8E28-4F0C81846E6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9DF5-465E-834E-74ED3ED76DF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41658</c:v>
                </c:pt>
                <c:pt idx="1">
                  <c:v>24282</c:v>
                </c:pt>
                <c:pt idx="2">
                  <c:v>24921</c:v>
                </c:pt>
                <c:pt idx="3">
                  <c:v>43339</c:v>
                </c:pt>
                <c:pt idx="4">
                  <c:v>51687</c:v>
                </c:pt>
              </c:numCache>
            </c:numRef>
          </c:val>
          <c:smooth val="0"/>
          <c:extLst>
            <c:ext xmlns:c16="http://schemas.microsoft.com/office/drawing/2014/chart" uri="{C3380CC4-5D6E-409C-BE32-E72D297353CC}">
              <c16:uniqueId val="{00000001-9DF5-465E-834E-74ED3ED76DF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7.03</c:v>
                </c:pt>
                <c:pt idx="1">
                  <c:v>7.28</c:v>
                </c:pt>
                <c:pt idx="2">
                  <c:v>8.0299999999999994</c:v>
                </c:pt>
                <c:pt idx="3">
                  <c:v>5.87</c:v>
                </c:pt>
                <c:pt idx="4">
                  <c:v>6.88</c:v>
                </c:pt>
              </c:numCache>
            </c:numRef>
          </c:val>
          <c:extLst>
            <c:ext xmlns:c16="http://schemas.microsoft.com/office/drawing/2014/chart" uri="{C3380CC4-5D6E-409C-BE32-E72D297353CC}">
              <c16:uniqueId val="{00000000-AAB0-4A55-A168-57CBA5D54B9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11.08</c:v>
                </c:pt>
                <c:pt idx="1">
                  <c:v>18.34</c:v>
                </c:pt>
                <c:pt idx="2">
                  <c:v>19.489999999999998</c:v>
                </c:pt>
                <c:pt idx="3">
                  <c:v>17.34</c:v>
                </c:pt>
                <c:pt idx="4">
                  <c:v>17.329999999999998</c:v>
                </c:pt>
              </c:numCache>
            </c:numRef>
          </c:val>
          <c:extLst>
            <c:ext xmlns:c16="http://schemas.microsoft.com/office/drawing/2014/chart" uri="{C3380CC4-5D6E-409C-BE32-E72D297353CC}">
              <c16:uniqueId val="{00000001-AAB0-4A55-A168-57CBA5D54B9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0.64</c:v>
                </c:pt>
                <c:pt idx="1">
                  <c:v>8.42</c:v>
                </c:pt>
                <c:pt idx="2">
                  <c:v>1.08</c:v>
                </c:pt>
                <c:pt idx="3">
                  <c:v>-3.55</c:v>
                </c:pt>
                <c:pt idx="4">
                  <c:v>1.7</c:v>
                </c:pt>
              </c:numCache>
            </c:numRef>
          </c:val>
          <c:smooth val="0"/>
          <c:extLst>
            <c:ext xmlns:c16="http://schemas.microsoft.com/office/drawing/2014/chart" uri="{C3380CC4-5D6E-409C-BE32-E72D297353CC}">
              <c16:uniqueId val="{00000002-AAB0-4A55-A168-57CBA5D54B9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7B8-4B1F-A5C8-BB055F0BFF3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7B8-4B1F-A5C8-BB055F0BFF32}"/>
            </c:ext>
          </c:extLst>
        </c:ser>
        <c:ser>
          <c:idx val="2"/>
          <c:order val="2"/>
          <c:tx>
            <c:strRef>
              <c:f>データシート!$A$29</c:f>
              <c:strCache>
                <c:ptCount val="1"/>
                <c:pt idx="0">
                  <c:v>木曽川うかい事業費特別会計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0.05</c:v>
                </c:pt>
                <c:pt idx="4">
                  <c:v>#N/A</c:v>
                </c:pt>
                <c:pt idx="5">
                  <c:v>0.03</c:v>
                </c:pt>
                <c:pt idx="6">
                  <c:v>#N/A</c:v>
                </c:pt>
                <c:pt idx="7">
                  <c:v>0.02</c:v>
                </c:pt>
                <c:pt idx="8">
                  <c:v>#N/A</c:v>
                </c:pt>
                <c:pt idx="9">
                  <c:v>0.03</c:v>
                </c:pt>
              </c:numCache>
            </c:numRef>
          </c:val>
          <c:extLst>
            <c:ext xmlns:c16="http://schemas.microsoft.com/office/drawing/2014/chart" uri="{C3380CC4-5D6E-409C-BE32-E72D297353CC}">
              <c16:uniqueId val="{00000002-57B8-4B1F-A5C8-BB055F0BFF32}"/>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0.15</c:v>
                </c:pt>
                <c:pt idx="2">
                  <c:v>#N/A</c:v>
                </c:pt>
                <c:pt idx="3">
                  <c:v>0.15</c:v>
                </c:pt>
                <c:pt idx="4">
                  <c:v>#N/A</c:v>
                </c:pt>
                <c:pt idx="5">
                  <c:v>0.05</c:v>
                </c:pt>
                <c:pt idx="6">
                  <c:v>#N/A</c:v>
                </c:pt>
                <c:pt idx="7">
                  <c:v>0.06</c:v>
                </c:pt>
                <c:pt idx="8">
                  <c:v>#N/A</c:v>
                </c:pt>
                <c:pt idx="9">
                  <c:v>7.0000000000000007E-2</c:v>
                </c:pt>
              </c:numCache>
            </c:numRef>
          </c:val>
          <c:extLst>
            <c:ext xmlns:c16="http://schemas.microsoft.com/office/drawing/2014/chart" uri="{C3380CC4-5D6E-409C-BE32-E72D297353CC}">
              <c16:uniqueId val="{00000003-57B8-4B1F-A5C8-BB055F0BFF32}"/>
            </c:ext>
          </c:extLst>
        </c:ser>
        <c:ser>
          <c:idx val="4"/>
          <c:order val="4"/>
          <c:tx>
            <c:strRef>
              <c:f>データシート!$A$31</c:f>
              <c:strCache>
                <c:ptCount val="1"/>
                <c:pt idx="0">
                  <c:v>犬山城費特別会計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0.21</c:v>
                </c:pt>
                <c:pt idx="2">
                  <c:v>#N/A</c:v>
                </c:pt>
                <c:pt idx="3">
                  <c:v>0.28999999999999998</c:v>
                </c:pt>
                <c:pt idx="4">
                  <c:v>#N/A</c:v>
                </c:pt>
                <c:pt idx="5">
                  <c:v>0.92</c:v>
                </c:pt>
                <c:pt idx="6">
                  <c:v>#N/A</c:v>
                </c:pt>
                <c:pt idx="7">
                  <c:v>0.63</c:v>
                </c:pt>
                <c:pt idx="8">
                  <c:v>#N/A</c:v>
                </c:pt>
                <c:pt idx="9">
                  <c:v>0.59</c:v>
                </c:pt>
              </c:numCache>
            </c:numRef>
          </c:val>
          <c:extLst>
            <c:ext xmlns:c16="http://schemas.microsoft.com/office/drawing/2014/chart" uri="{C3380CC4-5D6E-409C-BE32-E72D297353CC}">
              <c16:uniqueId val="{00000004-57B8-4B1F-A5C8-BB055F0BFF32}"/>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3.25</c:v>
                </c:pt>
                <c:pt idx="2">
                  <c:v>#N/A</c:v>
                </c:pt>
                <c:pt idx="3">
                  <c:v>2.04</c:v>
                </c:pt>
                <c:pt idx="4">
                  <c:v>#N/A</c:v>
                </c:pt>
                <c:pt idx="5">
                  <c:v>2.72</c:v>
                </c:pt>
                <c:pt idx="6">
                  <c:v>#N/A</c:v>
                </c:pt>
                <c:pt idx="7">
                  <c:v>2.33</c:v>
                </c:pt>
                <c:pt idx="8">
                  <c:v>#N/A</c:v>
                </c:pt>
                <c:pt idx="9">
                  <c:v>0.69</c:v>
                </c:pt>
              </c:numCache>
            </c:numRef>
          </c:val>
          <c:extLst>
            <c:ext xmlns:c16="http://schemas.microsoft.com/office/drawing/2014/chart" uri="{C3380CC4-5D6E-409C-BE32-E72D297353CC}">
              <c16:uniqueId val="{00000005-57B8-4B1F-A5C8-BB055F0BFF3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0.93</c:v>
                </c:pt>
                <c:pt idx="2">
                  <c:v>#N/A</c:v>
                </c:pt>
                <c:pt idx="3">
                  <c:v>0.97</c:v>
                </c:pt>
                <c:pt idx="4">
                  <c:v>#N/A</c:v>
                </c:pt>
                <c:pt idx="5">
                  <c:v>1.22</c:v>
                </c:pt>
                <c:pt idx="6">
                  <c:v>#N/A</c:v>
                </c:pt>
                <c:pt idx="7">
                  <c:v>0.64</c:v>
                </c:pt>
                <c:pt idx="8">
                  <c:v>#N/A</c:v>
                </c:pt>
                <c:pt idx="9">
                  <c:v>0.77</c:v>
                </c:pt>
              </c:numCache>
            </c:numRef>
          </c:val>
          <c:extLst>
            <c:ext xmlns:c16="http://schemas.microsoft.com/office/drawing/2014/chart" uri="{C3380CC4-5D6E-409C-BE32-E72D297353CC}">
              <c16:uniqueId val="{00000006-57B8-4B1F-A5C8-BB055F0BFF32}"/>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1.71</c:v>
                </c:pt>
                <c:pt idx="2">
                  <c:v>#N/A</c:v>
                </c:pt>
                <c:pt idx="3">
                  <c:v>1.81</c:v>
                </c:pt>
                <c:pt idx="4">
                  <c:v>#N/A</c:v>
                </c:pt>
                <c:pt idx="5">
                  <c:v>2.15</c:v>
                </c:pt>
                <c:pt idx="6">
                  <c:v>#N/A</c:v>
                </c:pt>
                <c:pt idx="7">
                  <c:v>2.4</c:v>
                </c:pt>
                <c:pt idx="8">
                  <c:v>#N/A</c:v>
                </c:pt>
                <c:pt idx="9">
                  <c:v>3.02</c:v>
                </c:pt>
              </c:numCache>
            </c:numRef>
          </c:val>
          <c:extLst>
            <c:ext xmlns:c16="http://schemas.microsoft.com/office/drawing/2014/chart" uri="{C3380CC4-5D6E-409C-BE32-E72D297353CC}">
              <c16:uniqueId val="{00000007-57B8-4B1F-A5C8-BB055F0BFF32}"/>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7.66</c:v>
                </c:pt>
                <c:pt idx="2">
                  <c:v>#N/A</c:v>
                </c:pt>
                <c:pt idx="3">
                  <c:v>7.79</c:v>
                </c:pt>
                <c:pt idx="4">
                  <c:v>#N/A</c:v>
                </c:pt>
                <c:pt idx="5">
                  <c:v>6.99</c:v>
                </c:pt>
                <c:pt idx="6">
                  <c:v>#N/A</c:v>
                </c:pt>
                <c:pt idx="7">
                  <c:v>6.06</c:v>
                </c:pt>
                <c:pt idx="8">
                  <c:v>#N/A</c:v>
                </c:pt>
                <c:pt idx="9">
                  <c:v>4.3099999999999996</c:v>
                </c:pt>
              </c:numCache>
            </c:numRef>
          </c:val>
          <c:extLst>
            <c:ext xmlns:c16="http://schemas.microsoft.com/office/drawing/2014/chart" uri="{C3380CC4-5D6E-409C-BE32-E72D297353CC}">
              <c16:uniqueId val="{00000008-57B8-4B1F-A5C8-BB055F0BFF3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7.02</c:v>
                </c:pt>
                <c:pt idx="2">
                  <c:v>#N/A</c:v>
                </c:pt>
                <c:pt idx="3">
                  <c:v>7.27</c:v>
                </c:pt>
                <c:pt idx="4">
                  <c:v>#N/A</c:v>
                </c:pt>
                <c:pt idx="5">
                  <c:v>8.0299999999999994</c:v>
                </c:pt>
                <c:pt idx="6">
                  <c:v>#N/A</c:v>
                </c:pt>
                <c:pt idx="7">
                  <c:v>5.86</c:v>
                </c:pt>
                <c:pt idx="8">
                  <c:v>#N/A</c:v>
                </c:pt>
                <c:pt idx="9">
                  <c:v>6.87</c:v>
                </c:pt>
              </c:numCache>
            </c:numRef>
          </c:val>
          <c:extLst>
            <c:ext xmlns:c16="http://schemas.microsoft.com/office/drawing/2014/chart" uri="{C3380CC4-5D6E-409C-BE32-E72D297353CC}">
              <c16:uniqueId val="{00000009-57B8-4B1F-A5C8-BB055F0BFF3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2176</c:v>
                </c:pt>
                <c:pt idx="5">
                  <c:v>2168</c:v>
                </c:pt>
                <c:pt idx="8">
                  <c:v>2329</c:v>
                </c:pt>
                <c:pt idx="11">
                  <c:v>2342</c:v>
                </c:pt>
                <c:pt idx="14">
                  <c:v>2324</c:v>
                </c:pt>
              </c:numCache>
            </c:numRef>
          </c:val>
          <c:extLst>
            <c:ext xmlns:c16="http://schemas.microsoft.com/office/drawing/2014/chart" uri="{C3380CC4-5D6E-409C-BE32-E72D297353CC}">
              <c16:uniqueId val="{00000000-9306-4FE4-86F2-1E45E07EC7C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306-4FE4-86F2-1E45E07EC7C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5</c:v>
                </c:pt>
                <c:pt idx="6">
                  <c:v>0</c:v>
                </c:pt>
                <c:pt idx="9">
                  <c:v>0</c:v>
                </c:pt>
                <c:pt idx="12">
                  <c:v>0</c:v>
                </c:pt>
              </c:numCache>
            </c:numRef>
          </c:val>
          <c:extLst>
            <c:ext xmlns:c16="http://schemas.microsoft.com/office/drawing/2014/chart" uri="{C3380CC4-5D6E-409C-BE32-E72D297353CC}">
              <c16:uniqueId val="{00000002-9306-4FE4-86F2-1E45E07EC7C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306-4FE4-86F2-1E45E07EC7C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707</c:v>
                </c:pt>
                <c:pt idx="3">
                  <c:v>717</c:v>
                </c:pt>
                <c:pt idx="6">
                  <c:v>729</c:v>
                </c:pt>
                <c:pt idx="9">
                  <c:v>693</c:v>
                </c:pt>
                <c:pt idx="12">
                  <c:v>662</c:v>
                </c:pt>
              </c:numCache>
            </c:numRef>
          </c:val>
          <c:extLst>
            <c:ext xmlns:c16="http://schemas.microsoft.com/office/drawing/2014/chart" uri="{C3380CC4-5D6E-409C-BE32-E72D297353CC}">
              <c16:uniqueId val="{00000004-9306-4FE4-86F2-1E45E07EC7C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306-4FE4-86F2-1E45E07EC7C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306-4FE4-86F2-1E45E07EC7C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2082</c:v>
                </c:pt>
                <c:pt idx="3">
                  <c:v>1968</c:v>
                </c:pt>
                <c:pt idx="6">
                  <c:v>1945</c:v>
                </c:pt>
                <c:pt idx="9">
                  <c:v>1944</c:v>
                </c:pt>
                <c:pt idx="12">
                  <c:v>1964</c:v>
                </c:pt>
              </c:numCache>
            </c:numRef>
          </c:val>
          <c:extLst>
            <c:ext xmlns:c16="http://schemas.microsoft.com/office/drawing/2014/chart" uri="{C3380CC4-5D6E-409C-BE32-E72D297353CC}">
              <c16:uniqueId val="{00000007-9306-4FE4-86F2-1E45E07EC7C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618</c:v>
                </c:pt>
                <c:pt idx="2">
                  <c:v>#N/A</c:v>
                </c:pt>
                <c:pt idx="3">
                  <c:v>#N/A</c:v>
                </c:pt>
                <c:pt idx="4">
                  <c:v>522</c:v>
                </c:pt>
                <c:pt idx="5">
                  <c:v>#N/A</c:v>
                </c:pt>
                <c:pt idx="6">
                  <c:v>#N/A</c:v>
                </c:pt>
                <c:pt idx="7">
                  <c:v>345</c:v>
                </c:pt>
                <c:pt idx="8">
                  <c:v>#N/A</c:v>
                </c:pt>
                <c:pt idx="9">
                  <c:v>#N/A</c:v>
                </c:pt>
                <c:pt idx="10">
                  <c:v>295</c:v>
                </c:pt>
                <c:pt idx="11">
                  <c:v>#N/A</c:v>
                </c:pt>
                <c:pt idx="12">
                  <c:v>#N/A</c:v>
                </c:pt>
                <c:pt idx="13">
                  <c:v>302</c:v>
                </c:pt>
                <c:pt idx="14">
                  <c:v>#N/A</c:v>
                </c:pt>
              </c:numCache>
            </c:numRef>
          </c:val>
          <c:smooth val="0"/>
          <c:extLst>
            <c:ext xmlns:c16="http://schemas.microsoft.com/office/drawing/2014/chart" uri="{C3380CC4-5D6E-409C-BE32-E72D297353CC}">
              <c16:uniqueId val="{00000008-9306-4FE4-86F2-1E45E07EC7C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18150</c:v>
                </c:pt>
                <c:pt idx="5">
                  <c:v>17975</c:v>
                </c:pt>
                <c:pt idx="8">
                  <c:v>17395</c:v>
                </c:pt>
                <c:pt idx="11">
                  <c:v>16882</c:v>
                </c:pt>
                <c:pt idx="14">
                  <c:v>15942</c:v>
                </c:pt>
              </c:numCache>
            </c:numRef>
          </c:val>
          <c:extLst>
            <c:ext xmlns:c16="http://schemas.microsoft.com/office/drawing/2014/chart" uri="{C3380CC4-5D6E-409C-BE32-E72D297353CC}">
              <c16:uniqueId val="{00000000-808F-462D-A5DE-6773E291313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4045</c:v>
                </c:pt>
                <c:pt idx="5">
                  <c:v>3720</c:v>
                </c:pt>
                <c:pt idx="8">
                  <c:v>3817</c:v>
                </c:pt>
                <c:pt idx="11">
                  <c:v>4151</c:v>
                </c:pt>
                <c:pt idx="14">
                  <c:v>4657</c:v>
                </c:pt>
              </c:numCache>
            </c:numRef>
          </c:val>
          <c:extLst>
            <c:ext xmlns:c16="http://schemas.microsoft.com/office/drawing/2014/chart" uri="{C3380CC4-5D6E-409C-BE32-E72D297353CC}">
              <c16:uniqueId val="{00000001-808F-462D-A5DE-6773E291313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5188</c:v>
                </c:pt>
                <c:pt idx="5">
                  <c:v>7103</c:v>
                </c:pt>
                <c:pt idx="8">
                  <c:v>7356</c:v>
                </c:pt>
                <c:pt idx="11">
                  <c:v>7080</c:v>
                </c:pt>
                <c:pt idx="14">
                  <c:v>7138</c:v>
                </c:pt>
              </c:numCache>
            </c:numRef>
          </c:val>
          <c:extLst>
            <c:ext xmlns:c16="http://schemas.microsoft.com/office/drawing/2014/chart" uri="{C3380CC4-5D6E-409C-BE32-E72D297353CC}">
              <c16:uniqueId val="{00000002-808F-462D-A5DE-6773E291313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8F-462D-A5DE-6773E291313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08F-462D-A5DE-6773E291313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8F-462D-A5DE-6773E291313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2946</c:v>
                </c:pt>
                <c:pt idx="3">
                  <c:v>3021</c:v>
                </c:pt>
                <c:pt idx="6">
                  <c:v>3050</c:v>
                </c:pt>
                <c:pt idx="9">
                  <c:v>3308</c:v>
                </c:pt>
                <c:pt idx="12">
                  <c:v>3550</c:v>
                </c:pt>
              </c:numCache>
            </c:numRef>
          </c:val>
          <c:extLst>
            <c:ext xmlns:c16="http://schemas.microsoft.com/office/drawing/2014/chart" uri="{C3380CC4-5D6E-409C-BE32-E72D297353CC}">
              <c16:uniqueId val="{00000006-808F-462D-A5DE-6773E291313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210</c:v>
                </c:pt>
              </c:numCache>
            </c:numRef>
          </c:val>
          <c:extLst>
            <c:ext xmlns:c16="http://schemas.microsoft.com/office/drawing/2014/chart" uri="{C3380CC4-5D6E-409C-BE32-E72D297353CC}">
              <c16:uniqueId val="{00000007-808F-462D-A5DE-6773E291313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5660</c:v>
                </c:pt>
                <c:pt idx="3">
                  <c:v>5237</c:v>
                </c:pt>
                <c:pt idx="6">
                  <c:v>4891</c:v>
                </c:pt>
                <c:pt idx="9">
                  <c:v>4838</c:v>
                </c:pt>
                <c:pt idx="12">
                  <c:v>4946</c:v>
                </c:pt>
              </c:numCache>
            </c:numRef>
          </c:val>
          <c:extLst>
            <c:ext xmlns:c16="http://schemas.microsoft.com/office/drawing/2014/chart" uri="{C3380CC4-5D6E-409C-BE32-E72D297353CC}">
              <c16:uniqueId val="{00000008-808F-462D-A5DE-6773E291313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74</c:v>
                </c:pt>
                <c:pt idx="3">
                  <c:v>69</c:v>
                </c:pt>
                <c:pt idx="6">
                  <c:v>69</c:v>
                </c:pt>
                <c:pt idx="9">
                  <c:v>66</c:v>
                </c:pt>
                <c:pt idx="12">
                  <c:v>63</c:v>
                </c:pt>
              </c:numCache>
            </c:numRef>
          </c:val>
          <c:extLst>
            <c:ext xmlns:c16="http://schemas.microsoft.com/office/drawing/2014/chart" uri="{C3380CC4-5D6E-409C-BE32-E72D297353CC}">
              <c16:uniqueId val="{00000009-808F-462D-A5DE-6773E291313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20340</c:v>
                </c:pt>
                <c:pt idx="3">
                  <c:v>20334</c:v>
                </c:pt>
                <c:pt idx="6">
                  <c:v>19262</c:v>
                </c:pt>
                <c:pt idx="9">
                  <c:v>18789</c:v>
                </c:pt>
                <c:pt idx="12">
                  <c:v>18752</c:v>
                </c:pt>
              </c:numCache>
            </c:numRef>
          </c:val>
          <c:extLst>
            <c:ext xmlns:c16="http://schemas.microsoft.com/office/drawing/2014/chart" uri="{C3380CC4-5D6E-409C-BE32-E72D297353CC}">
              <c16:uniqueId val="{0000000A-808F-462D-A5DE-6773E291313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1637</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08F-462D-A5DE-6773E291313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3022</c:v>
                </c:pt>
                <c:pt idx="1">
                  <c:v>2765</c:v>
                </c:pt>
                <c:pt idx="2">
                  <c:v>2849</c:v>
                </c:pt>
              </c:numCache>
            </c:numRef>
          </c:val>
          <c:extLst>
            <c:ext xmlns:c16="http://schemas.microsoft.com/office/drawing/2014/chart" uri="{C3380CC4-5D6E-409C-BE32-E72D297353CC}">
              <c16:uniqueId val="{00000000-8FBA-4235-8362-E04F185496B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386</c:v>
                </c:pt>
                <c:pt idx="1">
                  <c:v>462</c:v>
                </c:pt>
                <c:pt idx="2">
                  <c:v>462</c:v>
                </c:pt>
              </c:numCache>
            </c:numRef>
          </c:val>
          <c:extLst>
            <c:ext xmlns:c16="http://schemas.microsoft.com/office/drawing/2014/chart" uri="{C3380CC4-5D6E-409C-BE32-E72D297353CC}">
              <c16:uniqueId val="{00000001-8FBA-4235-8362-E04F185496B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2991</c:v>
                </c:pt>
                <c:pt idx="1">
                  <c:v>2835</c:v>
                </c:pt>
                <c:pt idx="2">
                  <c:v>2641</c:v>
                </c:pt>
              </c:numCache>
            </c:numRef>
          </c:val>
          <c:extLst>
            <c:ext xmlns:c16="http://schemas.microsoft.com/office/drawing/2014/chart" uri="{C3380CC4-5D6E-409C-BE32-E72D297353CC}">
              <c16:uniqueId val="{00000002-8FBA-4235-8362-E04F185496B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{956886FD-5595-466F-88E8-4036F5DD6609}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0E3-4FEF-929E-6624DD1A7FE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{5B82ADA6-452E-4437-8C27-1F18A7891CCC}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E3-4FEF-929E-6624DD1A7FE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{2346F26C-E68B-4261-BED5-4168F1DB4D19}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E3-4FEF-929E-6624DD1A7FE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{61E706A0-29C6-4D04-87D3-AC67EE4C9959}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E3-4FEF-929E-6624DD1A7FE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{828E2C21-E4F0-49CC-AE2C-0A6B0EFC1017}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E3-4FEF-929E-6624DD1A7FE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{93737032-883B-4AB6-BC5A-48779E8D861A}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0E3-4FEF-929E-6624DD1A7FE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{688B5CB4-2784-4BD7-86AE-4C9BEC4C29BD}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0E3-4FEF-929E-6624DD1A7FE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{BB2C473C-0CD0-4643-9528-27924B30019C}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0E3-4FEF-929E-6624DD1A7FE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{46A90425-B94A-4327-8C38-A87298DFC7DF}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0E3-4FEF-929E-6624DD1A7FE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61.8</c:v>
                </c:pt>
                <c:pt idx="8">
                  <c:v>61.4</c:v>
                </c:pt>
                <c:pt idx="16">
                  <c:v>65</c:v>
                </c:pt>
                <c:pt idx="24">
                  <c:v>65.599999999999994</c:v>
                </c:pt>
                <c:pt idx="32">
                  <c:v>66.099999999999994</c:v>
                </c:pt>
              </c:numCache>
            </c:numRef>
          </c:xVal>
          <c:yVal>
            <c:numRef>
              <c:f>公会計指標分析・財政指標組合せ分析表!$BP$51:$DC$51</c:f>
              <c:numCache>
                <c:formatCode>#,##0.0;"▲ "#,##0.0</c:formatCode>
                <c:ptCount val="40"/>
                <c:pt idx="0">
                  <c:v>12</c:v>
                </c:pt>
              </c:numCache>
            </c:numRef>
          </c:yVal>
          <c:smooth val="0"/>
          <c:extLst>
            <c:ext xmlns:c16="http://schemas.microsoft.com/office/drawing/2014/chart" uri="{C3380CC4-5D6E-409C-BE32-E72D297353CC}">
              <c16:uniqueId val="{00000009-50E3-4FEF-929E-6624DD1A7FE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{D3E29020-F934-4C35-9962-A49C7B07D7F3}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0E3-4FEF-929E-6624DD1A7FE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{9D0BF80F-C33C-448D-8548-4A52ECF31C37}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E3-4FEF-929E-6624DD1A7FE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{9923A096-41BB-457E-AF18-1D00753F532D}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E3-4FEF-929E-6624DD1A7FE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{043C2B13-665C-4305-987E-B3235B61ACB0}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E3-4FEF-929E-6624DD1A7FE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{AB990239-8843-4F2D-B1BC-5F28B83D6D83}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E3-4FEF-929E-6624DD1A7FE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{8D899B93-000B-45A9-A022-04FA07575A25}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0E3-4FEF-929E-6624DD1A7FE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{308A8EB4-062B-4DDB-819D-3699C84A58C2}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0E3-4FEF-929E-6624DD1A7FE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{B6F48035-BC3E-476C-A3CB-B2C8432ACB7D}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0E3-4FEF-929E-6624DD1A7FE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{BF660E61-1245-4824-B81C-83E05757B916}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0E3-4FEF-929E-6624DD1A7FE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50E3-4FEF-929E-6624DD1A7FEC}"/>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{0961695A-D717-4CED-A234-272DBA13E9E5}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A00-4DE6-8C17-B4509FCAE21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{0DEA1C0B-4EF9-4155-A7E4-E197FC1C6CCA}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A00-4DE6-8C17-B4509FCAE21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{D8C8EAE2-774D-451F-AA36-CA337EAE3B7D}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A00-4DE6-8C17-B4509FCAE21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{13F62B77-25FB-48B8-980F-F185B3256100}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A00-4DE6-8C17-B4509FCAE21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{691ECDB1-BB0D-4C9B-9C57-197EDC9AAFD1}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A00-4DE6-8C17-B4509FCAE21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{A53C204E-9535-4917-A30D-A00617BDE44B}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A00-4DE6-8C17-B4509FCAE21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{C83976F6-4A4E-429A-AD87-00AFDA48848D}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A00-4DE6-8C17-B4509FCAE21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{0BE5BE82-4075-4905-955B-053CC8D25036}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A00-4DE6-8C17-B4509FCAE21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{50C2FAE5-AC25-46A3-8003-9026D7ACA4CB}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A00-4DE6-8C17-B4509FCAE21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4.4000000000000004</c:v>
                </c:pt>
                <c:pt idx="16">
                  <c:v>3.5</c:v>
                </c:pt>
                <c:pt idx="24">
                  <c:v>2.7</c:v>
                </c:pt>
                <c:pt idx="32">
                  <c:v>2.1</c:v>
                </c:pt>
              </c:numCache>
            </c:numRef>
          </c:xVal>
          <c:yVal>
            <c:numRef>
              <c:f>公会計指標分析・財政指標組合せ分析表!$BP$73:$DC$73</c:f>
              <c:numCache>
                <c:formatCode>#,##0.0;"▲ "#,##0.0</c:formatCode>
                <c:ptCount val="40"/>
                <c:pt idx="0">
                  <c:v>12</c:v>
                </c:pt>
              </c:numCache>
            </c:numRef>
          </c:yVal>
          <c:smooth val="0"/>
          <c:extLst>
            <c:ext xmlns:c16="http://schemas.microsoft.com/office/drawing/2014/chart" uri="{C3380CC4-5D6E-409C-BE32-E72D297353CC}">
              <c16:uniqueId val="{00000009-1A00-4DE6-8C17-B4509FCAE21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{1DCE60A0-4C0E-4E5F-80AC-C403BF3FE578}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A00-4DE6-8C17-B4509FCAE21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{4A8C20A0-F7CF-4540-A401-ED6D1D243E47}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A00-4DE6-8C17-B4509FCAE21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{0803020F-5741-4CD7-8E08-B3DD2F98803D}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A00-4DE6-8C17-B4509FCAE21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{52A2EABF-C923-47C0-9381-22980759B2DA}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A00-4DE6-8C17-B4509FCAE21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{01D6236A-B010-4A8F-917F-953AF9C61C2E}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A00-4DE6-8C17-B4509FCAE21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{5267691F-39F3-4D73-BC45-07E756D534E5}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A00-4DE6-8C17-B4509FCAE21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{F3D7F5A3-04AA-4D4C-B621-5E373D3CBD39}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A00-4DE6-8C17-B4509FCAE21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{5F4DA686-5644-487C-99DA-E2A088EE1D66}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A00-4DE6-8C17-B4509FCAE21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{CF773D73-FD4D-4B97-AB8A-FD9D306A477B}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A00-4DE6-8C17-B4509FCAE21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1A00-4DE6-8C17-B4509FCAE219}"/>
            </c:ext>
          </c:extLst>
        </c:ser>
        <c:dLbls>
          <c:showLegendKey val="0"/>
          <c:showVal val="1"/>
          <c:showCatName val="0"/>
          <c:showSerName val="0"/>
          <c:showPercent val="0"/>
          <c:showBubbleSize val="0"/>
        </c:dLbls>
        <c:axId val="84219776"/>
        <c:axId val="84234240"/>
      </c:scatterChart>
      <c:valAx>
        <c:axId val="84219776"/>
        <c:scaling>
          <c:orientation val="maxMin"/>
          <c:max val="7"/>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愛知県犬山市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71,334
68,529
74.90
32,445,432
31,118,119
1,130,733
16,437,971
18,751,766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近年数値が減少しており、昨年度の</a:t>
          </a:r>
          <a:r>
            <a:rPr kumimoji="1" lang="en-US" altLang="ja-JP" sz="1300" baseline="0">
              <a:latin typeface="ＭＳ Ｐゴシック" panose="020B0600070205080204" pitchFamily="50" charset="-128"/>
              <a:ea typeface="ＭＳ Ｐゴシック" panose="020B0600070205080204" pitchFamily="50" charset="-128"/>
            </a:rPr>
            <a:t>0.85</a:t>
          </a:r>
          <a:r>
            <a:rPr kumimoji="1" lang="ja-JP" altLang="en-US" sz="1300" baseline="0">
              <a:latin typeface="ＭＳ Ｐゴシック" panose="020B0600070205080204" pitchFamily="50" charset="-128"/>
              <a:ea typeface="ＭＳ Ｐゴシック" panose="020B0600070205080204" pitchFamily="50" charset="-128"/>
            </a:rPr>
            <a:t>から</a:t>
          </a:r>
          <a:r>
            <a:rPr kumimoji="1" lang="en-US" altLang="ja-JP" sz="1300" baseline="0">
              <a:latin typeface="ＭＳ Ｐゴシック" panose="020B0600070205080204" pitchFamily="50" charset="-128"/>
              <a:ea typeface="ＭＳ Ｐゴシック" panose="020B0600070205080204" pitchFamily="50" charset="-128"/>
            </a:rPr>
            <a:t>0.01</a:t>
          </a:r>
          <a:r>
            <a:rPr kumimoji="1" lang="ja-JP" altLang="en-US" sz="1300" baseline="0">
              <a:latin typeface="ＭＳ Ｐゴシック" panose="020B0600070205080204" pitchFamily="50" charset="-128"/>
              <a:ea typeface="ＭＳ Ｐゴシック" panose="020B0600070205080204" pitchFamily="50" charset="-128"/>
            </a:rPr>
            <a:t>減少した。</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依然、高い水準にあるものの、</a:t>
          </a:r>
          <a:r>
            <a:rPr kumimoji="1" lang="ja-JP" altLang="en-US" sz="1300" baseline="0">
              <a:latin typeface="ＭＳ Ｐゴシック" panose="020B0600070205080204" pitchFamily="50" charset="-128"/>
              <a:ea typeface="ＭＳ Ｐゴシック" panose="020B0600070205080204" pitchFamily="50" charset="-128"/>
            </a:rPr>
            <a:t>県内で比較すると、平均を下回っている。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令和６年度は人事院勧告に基づく給与費改定により、人件費が大きく増加した。また、利用者の増加による障害者自立支援給付の増加等、社会福祉関係費用も増加傾向である。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人件費は今後も増加が見込まれるため、会計年度任用職員の配置の見直し等を行うことで抑制に努め、健全な財政運営を図る。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22578</xdr:rowOff>
    </xdr:from>
    <xdr:to>
      <xdr:col>23</xdr:col>
      <xdr:colOff>133350</xdr:colOff>
      <xdr:row>41</xdr:row>
      <xdr:rowOff>35983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5202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167217</xdr:rowOff>
    </xdr:from>
    <xdr:to>
      <xdr:col>19</xdr:col>
      <xdr:colOff>133350</xdr:colOff>
      <xdr:row>41</xdr:row>
      <xdr:rowOff>22578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252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140405</xdr:rowOff>
    </xdr:from>
    <xdr:to>
      <xdr:col>15</xdr:col>
      <xdr:colOff>82550</xdr:colOff>
      <xdr:row>40</xdr:row>
      <xdr:rowOff>167217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984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113595</xdr:rowOff>
    </xdr:from>
    <xdr:to>
      <xdr:col>11</xdr:col>
      <xdr:colOff>31750</xdr:colOff>
      <xdr:row>40</xdr:row>
      <xdr:rowOff>140405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715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156633</xdr:rowOff>
    </xdr:from>
    <xdr:to>
      <xdr:col>23</xdr:col>
      <xdr:colOff>184150</xdr:colOff>
      <xdr:row>41</xdr:row>
      <xdr:rowOff>86783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1710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143228</xdr:rowOff>
    </xdr:from>
    <xdr:to>
      <xdr:col>19</xdr:col>
      <xdr:colOff>184150</xdr:colOff>
      <xdr:row>41</xdr:row>
      <xdr:rowOff>73378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83555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7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116417</xdr:rowOff>
    </xdr:from>
    <xdr:to>
      <xdr:col>15</xdr:col>
      <xdr:colOff>133350</xdr:colOff>
      <xdr:row>41</xdr:row>
      <xdr:rowOff>46567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56744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89605</xdr:rowOff>
    </xdr:from>
    <xdr:to>
      <xdr:col>11</xdr:col>
      <xdr:colOff>82550</xdr:colOff>
      <xdr:row>41</xdr:row>
      <xdr:rowOff>19755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29932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年度は市税の増収及び普通交付税の増額があったものの、</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人事院勧告に基づく給与費改定により、人件費</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の大幅な</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や扶助費の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が影響し、前年度と比較して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を超える数値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b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給与費改定に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伴う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更なる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や近年常態化している社会保障費の増に伴い経常収支比率は悪化すると予想される。そのため、事務事業の見直しや事務の効率化を進めることにより経常経費の削減に努める。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126365</xdr:rowOff>
    </xdr:from>
    <xdr:to>
      <xdr:col>23</xdr:col>
      <xdr:colOff>133350</xdr:colOff>
      <xdr:row>64</xdr:row>
      <xdr:rowOff>141922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27715"/>
          <a:ext cx="838200" cy="18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78105</xdr:rowOff>
    </xdr:from>
    <xdr:to>
      <xdr:col>19</xdr:col>
      <xdr:colOff>133350</xdr:colOff>
      <xdr:row>63</xdr:row>
      <xdr:rowOff>126365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79455"/>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44450</xdr:rowOff>
    </xdr:from>
    <xdr:to>
      <xdr:col>15</xdr:col>
      <xdr:colOff>82550</xdr:colOff>
      <xdr:row>63</xdr:row>
      <xdr:rowOff>78105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74350"/>
          <a:ext cx="889000" cy="20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44450</xdr:rowOff>
    </xdr:from>
    <xdr:to>
      <xdr:col>11</xdr:col>
      <xdr:colOff>31750</xdr:colOff>
      <xdr:row>65</xdr:row>
      <xdr:rowOff>18732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74350"/>
          <a:ext cx="889000" cy="488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91122</xdr:rowOff>
    </xdr:from>
    <xdr:to>
      <xdr:col>23</xdr:col>
      <xdr:colOff>184150</xdr:colOff>
      <xdr:row>65</xdr:row>
      <xdr:rowOff>21272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6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63199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3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75565</xdr:rowOff>
    </xdr:from>
    <xdr:to>
      <xdr:col>19</xdr:col>
      <xdr:colOff>184150</xdr:colOff>
      <xdr:row>64</xdr:row>
      <xdr:rowOff>5715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15892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645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27305</xdr:rowOff>
    </xdr:from>
    <xdr:to>
      <xdr:col>15</xdr:col>
      <xdr:colOff>133350</xdr:colOff>
      <xdr:row>63</xdr:row>
      <xdr:rowOff>128905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113682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165100</xdr:rowOff>
    </xdr:from>
    <xdr:to>
      <xdr:col>11</xdr:col>
      <xdr:colOff>82550</xdr:colOff>
      <xdr:row>62</xdr:row>
      <xdr:rowOff>95250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80027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139382</xdr:rowOff>
    </xdr:from>
    <xdr:to>
      <xdr:col>7</xdr:col>
      <xdr:colOff>31750</xdr:colOff>
      <xdr:row>65</xdr:row>
      <xdr:rowOff>69532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1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54309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98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[158,775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県平均及び類似団体平均を僅かに下回っているが、金額としては増加している。要因としては人事院勧告に基づく人件費の増加のほか、システム標準化関連の情報システム開発の委託費、</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HPV</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ワクチンキャッチアップ接種の駆け込み需要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による予防接種委託料の増加等</a:t>
          </a:r>
          <a:r>
            <a:rPr kumimoji="1" lang="ja-JP" altLang="en-US" sz="1300">
              <a:latin typeface="ＭＳ Ｐゴシック" panose="020B0600070205080204" pitchFamily="50" charset="-128"/>
              <a:ea typeface="ＭＳ Ｐゴシック" panose="020B0600070205080204" pitchFamily="50" charset="-128"/>
            </a:rPr>
            <a:t>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引き続き事務事業の検証・見直しを行うなど、健全な財政運営に努める。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109307</xdr:rowOff>
    </xdr:from>
    <xdr:to>
      <xdr:col>23</xdr:col>
      <xdr:colOff>133350</xdr:colOff>
      <xdr:row>83</xdr:row>
      <xdr:rowOff>43064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68207"/>
          <a:ext cx="838200" cy="10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109307</xdr:rowOff>
    </xdr:from>
    <xdr:to>
      <xdr:col>19</xdr:col>
      <xdr:colOff>133350</xdr:colOff>
      <xdr:row>82</xdr:row>
      <xdr:rowOff>137788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68207"/>
          <a:ext cx="889000" cy="2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113787</xdr:rowOff>
    </xdr:from>
    <xdr:to>
      <xdr:col>15</xdr:col>
      <xdr:colOff>82550</xdr:colOff>
      <xdr:row>82</xdr:row>
      <xdr:rowOff>137788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72687"/>
          <a:ext cx="889000" cy="2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53953</xdr:rowOff>
    </xdr:from>
    <xdr:to>
      <xdr:col>11</xdr:col>
      <xdr:colOff>31750</xdr:colOff>
      <xdr:row>82</xdr:row>
      <xdr:rowOff>113787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12853"/>
          <a:ext cx="889000" cy="5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163714</xdr:rowOff>
    </xdr:from>
    <xdr:to>
      <xdr:col>23</xdr:col>
      <xdr:colOff>184150</xdr:colOff>
      <xdr:row>83</xdr:row>
      <xdr:rowOff>93864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2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8791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67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58507</xdr:rowOff>
    </xdr:from>
    <xdr:to>
      <xdr:col>19</xdr:col>
      <xdr:colOff>184150</xdr:colOff>
      <xdr:row>82</xdr:row>
      <xdr:rowOff>160107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1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170284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86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86988</xdr:rowOff>
    </xdr:from>
    <xdr:to>
      <xdr:col>15</xdr:col>
      <xdr:colOff>133350</xdr:colOff>
      <xdr:row>83</xdr:row>
      <xdr:rowOff>17138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4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27315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1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62987</xdr:rowOff>
    </xdr:from>
    <xdr:to>
      <xdr:col>11</xdr:col>
      <xdr:colOff>82550</xdr:colOff>
      <xdr:row>82</xdr:row>
      <xdr:rowOff>164587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2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149364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08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3153</xdr:rowOff>
    </xdr:from>
    <xdr:to>
      <xdr:col>7</xdr:col>
      <xdr:colOff>31750</xdr:colOff>
      <xdr:row>82</xdr:row>
      <xdr:rowOff>104753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6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89530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48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類似団体を上回る原因として、職員の年齢が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歳と若い水準にあり（類似団体平均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歳）、そのため昇格する年齢が相対的に若くなることや、大学卒でない職員が管理職へ昇格する割合が高いことなどが理由として挙げられる。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職員構成の変動などにより、指数の上昇がわずかに見られ、依然として高い水準にあるため、民間企業の平均給与の状況を踏まえ、給与の適正化、管理職のポスト見直しなど指数の低下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907</xdr:rowOff>
    </xdr:from>
    <xdr:to>
      <xdr:col>81</xdr:col>
      <xdr:colOff>44450</xdr:colOff>
      <xdr:row>89</xdr:row>
      <xdr:rowOff>35379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25995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907</xdr:rowOff>
    </xdr:from>
    <xdr:to>
      <xdr:col>77</xdr:col>
      <xdr:colOff>44450</xdr:colOff>
      <xdr:row>89</xdr:row>
      <xdr:rowOff>104321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25995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52614</xdr:rowOff>
    </xdr:from>
    <xdr:to>
      <xdr:col>72</xdr:col>
      <xdr:colOff>203200</xdr:colOff>
      <xdr:row>89</xdr:row>
      <xdr:rowOff>104321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3116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120650</xdr:rowOff>
    </xdr:from>
    <xdr:to>
      <xdr:col>68</xdr:col>
      <xdr:colOff>152400</xdr:colOff>
      <xdr:row>89</xdr:row>
      <xdr:rowOff>52614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20825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156029</xdr:rowOff>
    </xdr:from>
    <xdr:to>
      <xdr:col>81</xdr:col>
      <xdr:colOff>95250</xdr:colOff>
      <xdr:row>89</xdr:row>
      <xdr:rowOff>86179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128106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2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121557</xdr:rowOff>
    </xdr:from>
    <xdr:to>
      <xdr:col>77</xdr:col>
      <xdr:colOff>95250</xdr:colOff>
      <xdr:row>89</xdr:row>
      <xdr:rowOff>51707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36484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9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53521</xdr:rowOff>
    </xdr:from>
    <xdr:to>
      <xdr:col>73</xdr:col>
      <xdr:colOff>44450</xdr:colOff>
      <xdr:row>89</xdr:row>
      <xdr:rowOff>155121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31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139898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98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1814</xdr:rowOff>
    </xdr:from>
    <xdr:to>
      <xdr:col>68</xdr:col>
      <xdr:colOff>203200</xdr:colOff>
      <xdr:row>89</xdr:row>
      <xdr:rowOff>103414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88191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4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69850</xdr:rowOff>
    </xdr:from>
    <xdr:to>
      <xdr:col>64</xdr:col>
      <xdr:colOff>152400</xdr:colOff>
      <xdr:row>89</xdr:row>
      <xdr:rowOff>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156227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これまで定員適正化計画に基づき、業務の一部委託化などで人員の削減を図ってきた。令和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年度の当初の職員数は、保育環境充実にむけ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名増員、公共施設営繕業務の体制充実に向け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名増員、重層的支援体制整備計画に基づく相談窓口の体制充実に向け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名増員、子育て支援相談窓口の体制充実に向け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名増員したことで、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576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名となったが、令和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年度の当初の職員数は、地域コミュニティ等の支援体制強化に向け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名増、収納業務体制強化に向け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名増、重層的支援体制強化に向け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名増、公共施設営繕業務の機能体制強化に向け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名増、公共施設維持管理業務の体制強化に向け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名増、市費教員の体制見直しで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名減、消防体制の強化に向け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名増、下水道保守業務の体制強化に向け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名増したことで、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588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名となった。</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48713</xdr:rowOff>
    </xdr:from>
    <xdr:to>
      <xdr:col>81</xdr:col>
      <xdr:colOff>44450</xdr:colOff>
      <xdr:row>61</xdr:row>
      <xdr:rowOff>88356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07163"/>
          <a:ext cx="838200" cy="3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19413</xdr:rowOff>
    </xdr:from>
    <xdr:to>
      <xdr:col>77</xdr:col>
      <xdr:colOff>44450</xdr:colOff>
      <xdr:row>61</xdr:row>
      <xdr:rowOff>48713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77863"/>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19413</xdr:rowOff>
    </xdr:from>
    <xdr:to>
      <xdr:col>72</xdr:col>
      <xdr:colOff>203200</xdr:colOff>
      <xdr:row>61</xdr:row>
      <xdr:rowOff>19413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778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14242</xdr:rowOff>
    </xdr:from>
    <xdr:to>
      <xdr:col>68</xdr:col>
      <xdr:colOff>152400</xdr:colOff>
      <xdr:row>61</xdr:row>
      <xdr:rowOff>19413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72692"/>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37556</xdr:rowOff>
    </xdr:from>
    <xdr:to>
      <xdr:col>81</xdr:col>
      <xdr:colOff>95250</xdr:colOff>
      <xdr:row>61</xdr:row>
      <xdr:rowOff>139156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9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54083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41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169363</xdr:rowOff>
    </xdr:from>
    <xdr:to>
      <xdr:col>77</xdr:col>
      <xdr:colOff>95250</xdr:colOff>
      <xdr:row>61</xdr:row>
      <xdr:rowOff>99513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5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109690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25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140063</xdr:rowOff>
    </xdr:from>
    <xdr:to>
      <xdr:col>73</xdr:col>
      <xdr:colOff>44450</xdr:colOff>
      <xdr:row>61</xdr:row>
      <xdr:rowOff>70213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80390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9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140063</xdr:rowOff>
    </xdr:from>
    <xdr:to>
      <xdr:col>68</xdr:col>
      <xdr:colOff>203200</xdr:colOff>
      <xdr:row>61</xdr:row>
      <xdr:rowOff>70213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80390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9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134892</xdr:rowOff>
    </xdr:from>
    <xdr:to>
      <xdr:col>64</xdr:col>
      <xdr:colOff>152400</xdr:colOff>
      <xdr:row>61</xdr:row>
      <xdr:rowOff>65042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2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75219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9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類似団体と比較しても低い水準であり、県内平均も下回っている。主な要因としては、都市計画税の増収等による特定財源の増加、公共下水道事業債の償還終了による繰出金の減少、地方消費税交付金の増加や定額減税減収補填特例交付金等による標準税収入の増加等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近年、市債発行額が増加していることに加え、利率の上昇も踏まえ、今後は元利償還金の増加が見込まれるため、負担の状況を注視しつつ、適正に市債を活用していく。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65194</xdr:rowOff>
    </xdr:from>
    <xdr:to>
      <xdr:col>81</xdr:col>
      <xdr:colOff>44450</xdr:colOff>
      <xdr:row>39</xdr:row>
      <xdr:rowOff>113454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75174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113454</xdr:rowOff>
    </xdr:from>
    <xdr:to>
      <xdr:col>77</xdr:col>
      <xdr:colOff>44450</xdr:colOff>
      <xdr:row>40</xdr:row>
      <xdr:rowOff>6350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80000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6350</xdr:rowOff>
    </xdr:from>
    <xdr:to>
      <xdr:col>72</xdr:col>
      <xdr:colOff>203200</xdr:colOff>
      <xdr:row>40</xdr:row>
      <xdr:rowOff>78740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8643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78740</xdr:rowOff>
    </xdr:from>
    <xdr:to>
      <xdr:col>68</xdr:col>
      <xdr:colOff>152400</xdr:colOff>
      <xdr:row>40</xdr:row>
      <xdr:rowOff>118956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93674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14394</xdr:rowOff>
    </xdr:from>
    <xdr:to>
      <xdr:col>81</xdr:col>
      <xdr:colOff>95250</xdr:colOff>
      <xdr:row>39</xdr:row>
      <xdr:rowOff>115994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0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30921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46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62654</xdr:rowOff>
    </xdr:from>
    <xdr:to>
      <xdr:col>77</xdr:col>
      <xdr:colOff>95250</xdr:colOff>
      <xdr:row>39</xdr:row>
      <xdr:rowOff>164254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4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2981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18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127000</xdr:rowOff>
    </xdr:from>
    <xdr:to>
      <xdr:col>73</xdr:col>
      <xdr:colOff>44450</xdr:colOff>
      <xdr:row>40</xdr:row>
      <xdr:rowOff>57150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27940</xdr:rowOff>
    </xdr:from>
    <xdr:to>
      <xdr:col>68</xdr:col>
      <xdr:colOff>203200</xdr:colOff>
      <xdr:row>40</xdr:row>
      <xdr:rowOff>129540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139717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68156</xdr:rowOff>
    </xdr:from>
    <xdr:to>
      <xdr:col>64</xdr:col>
      <xdr:colOff>152400</xdr:colOff>
      <xdr:row>40</xdr:row>
      <xdr:rowOff>169756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8483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充当可能財源が将来負担額を上回ったことで実数値はマイナスとなり、将来負担比率は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ているが、退職手当負担見込額や広域ごみ処理施設整備に係る組合負担等見込額の増加により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億円増加し、臨時財政対策債償還費の算入見込の減少等により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充当可能財源は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億円減少していることから、その差は小さくなっている。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今後も、老朽化した学校施設の改修をはじめ大規模事業が見込まれるため、将来負担が増加しないよう財政措置のある市債の活用や事業の取捨選択に努め健全な財政運営を図る。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170973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74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80433</xdr:rowOff>
    </xdr:from>
    <xdr:to>
      <xdr:col>64</xdr:col>
      <xdr:colOff>152400</xdr:colOff>
      <xdr:row>15</xdr:row>
      <xdr:rowOff>10583</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4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20760</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愛知県犬山市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71,334
68,529
74.90
32,445,432
31,118,119
1,130,733
16,437,971
18,751,766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類似団体平均及び県内平均を上回っている。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要因としては、人事院勧告に基づく給与費の改定による給与等の増加や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退職金の高い退職者が多かったことなどが挙げられる。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人件費の過度な増加は財政硬直化の要因となるため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、適正配置等を含め人件費の適正化</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が急務となっている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94996</xdr:rowOff>
    </xdr:from>
    <xdr:to>
      <xdr:col>24</xdr:col>
      <xdr:colOff>25400</xdr:colOff>
      <xdr:row>39</xdr:row>
      <xdr:rowOff>19558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10096"/>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94996</xdr:rowOff>
    </xdr:from>
    <xdr:to>
      <xdr:col>19</xdr:col>
      <xdr:colOff>187325</xdr:colOff>
      <xdr:row>38</xdr:row>
      <xdr:rowOff>94996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100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67564</xdr:rowOff>
    </xdr:from>
    <xdr:to>
      <xdr:col>15</xdr:col>
      <xdr:colOff>98425</xdr:colOff>
      <xdr:row>38</xdr:row>
      <xdr:rowOff>94996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826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67564</xdr:rowOff>
    </xdr:from>
    <xdr:to>
      <xdr:col>11</xdr:col>
      <xdr:colOff>9525</xdr:colOff>
      <xdr:row>38</xdr:row>
      <xdr:rowOff>149860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8266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140208</xdr:rowOff>
    </xdr:from>
    <xdr:to>
      <xdr:col>24</xdr:col>
      <xdr:colOff>76200</xdr:colOff>
      <xdr:row>39</xdr:row>
      <xdr:rowOff>70358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112285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44196</xdr:rowOff>
    </xdr:from>
    <xdr:to>
      <xdr:col>20</xdr:col>
      <xdr:colOff>38100</xdr:colOff>
      <xdr:row>38</xdr:row>
      <xdr:rowOff>145796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130573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45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44196</xdr:rowOff>
    </xdr:from>
    <xdr:to>
      <xdr:col>15</xdr:col>
      <xdr:colOff>149225</xdr:colOff>
      <xdr:row>38</xdr:row>
      <xdr:rowOff>145796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130573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16764</xdr:rowOff>
    </xdr:from>
    <xdr:to>
      <xdr:col>11</xdr:col>
      <xdr:colOff>60325</xdr:colOff>
      <xdr:row>38</xdr:row>
      <xdr:rowOff>118364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103141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99060</xdr:rowOff>
    </xdr:from>
    <xdr:to>
      <xdr:col>6</xdr:col>
      <xdr:colOff>171450</xdr:colOff>
      <xdr:row>39</xdr:row>
      <xdr:rowOff>29210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13987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ポイント増加し、類似団体平均及び県内平均と比較すると高い水準にある。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主な要因としては、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システム標準化関連の情報システム開発の委託費、エネルギー価格の高騰による電気料金の増加等が挙げられる。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今後も物価高騰によるコストの増大が見込まれるため、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事務事業の検証・見直しを行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115570</xdr:rowOff>
    </xdr:from>
    <xdr:to>
      <xdr:col>82</xdr:col>
      <xdr:colOff>107950</xdr:colOff>
      <xdr:row>18</xdr:row>
      <xdr:rowOff>27940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3022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92710</xdr:rowOff>
    </xdr:from>
    <xdr:to>
      <xdr:col>78</xdr:col>
      <xdr:colOff>69850</xdr:colOff>
      <xdr:row>17</xdr:row>
      <xdr:rowOff>115570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07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17</xdr:row>
      <xdr:rowOff>92710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9400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17</xdr:row>
      <xdr:rowOff>1270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940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148590</xdr:rowOff>
    </xdr:from>
    <xdr:to>
      <xdr:col>82</xdr:col>
      <xdr:colOff>158750</xdr:colOff>
      <xdr:row>18</xdr:row>
      <xdr:rowOff>78740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120667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3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64770</xdr:rowOff>
    </xdr:from>
    <xdr:to>
      <xdr:col>78</xdr:col>
      <xdr:colOff>120650</xdr:colOff>
      <xdr:row>17</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151147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6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41910</xdr:rowOff>
    </xdr:from>
    <xdr:to>
      <xdr:col>74</xdr:col>
      <xdr:colOff>31750</xdr:colOff>
      <xdr:row>17</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128287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121920</xdr:rowOff>
    </xdr:from>
    <xdr:to>
      <xdr:col>65</xdr:col>
      <xdr:colOff>53975</xdr:colOff>
      <xdr:row>17</xdr:row>
      <xdr:rowOff>52070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36847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ポイント増加し、県内平均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と比較すると低い水準だが、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とほぼ同値となった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障害者自立支援制度利用者の増加による給付費や医療扶助の増加による生活保護等扶助費が増加傾向にある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少子化により児童手当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や子ども医療助成等は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減少してい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くことが見込まれるが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上記の扶助費については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増加していくことが見込まれる。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118835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85300"/>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29028</xdr:rowOff>
    </xdr:from>
    <xdr:to>
      <xdr:col>19</xdr:col>
      <xdr:colOff>187325</xdr:colOff>
      <xdr:row>54</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2873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29028</xdr:rowOff>
    </xdr:from>
    <xdr:to>
      <xdr:col>15</xdr:col>
      <xdr:colOff>98425</xdr:colOff>
      <xdr:row>55</xdr:row>
      <xdr:rowOff>37193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287328"/>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37193</xdr:rowOff>
    </xdr:from>
    <xdr:to>
      <xdr:col>11</xdr:col>
      <xdr:colOff>9525</xdr:colOff>
      <xdr:row>55</xdr:row>
      <xdr:rowOff>151493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669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68035</xdr:rowOff>
    </xdr:from>
    <xdr:to>
      <xdr:col>24</xdr:col>
      <xdr:colOff>76200</xdr:colOff>
      <xdr:row>55</xdr:row>
      <xdr:rowOff>169635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84562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149678</xdr:rowOff>
    </xdr:from>
    <xdr:to>
      <xdr:col>15</xdr:col>
      <xdr:colOff>149225</xdr:colOff>
      <xdr:row>54</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90005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157843</xdr:rowOff>
    </xdr:from>
    <xdr:to>
      <xdr:col>11</xdr:col>
      <xdr:colOff>60325</xdr:colOff>
      <xdr:row>55</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72770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15620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ポイント増加し、類似団体平均及び県内平均を上回っている。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主な増加要因は、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国民健康保険被保険者の負担軽減のための繰り出しを実施したことや、高齢者のサービス利用の増加により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介護保険特別会計繰出金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や後期高齢者医療特別会計繰出金等が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したことが挙げられる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上記の傾向の継続により、今後も</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繰出金の増加が見込まれる。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170543</xdr:rowOff>
    </xdr:from>
    <xdr:to>
      <xdr:col>82</xdr:col>
      <xdr:colOff>107950</xdr:colOff>
      <xdr:row>59</xdr:row>
      <xdr:rowOff>9978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1146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116115</xdr:rowOff>
    </xdr:from>
    <xdr:to>
      <xdr:col>78</xdr:col>
      <xdr:colOff>69850</xdr:colOff>
      <xdr:row>58</xdr:row>
      <xdr:rowOff>170543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602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39915</xdr:rowOff>
    </xdr:from>
    <xdr:to>
      <xdr:col>73</xdr:col>
      <xdr:colOff>180975</xdr:colOff>
      <xdr:row>58</xdr:row>
      <xdr:rowOff>116115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840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39915</xdr:rowOff>
    </xdr:from>
    <xdr:to>
      <xdr:col>69</xdr:col>
      <xdr:colOff>92075</xdr:colOff>
      <xdr:row>59</xdr:row>
      <xdr:rowOff>31750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840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130628</xdr:rowOff>
    </xdr:from>
    <xdr:to>
      <xdr:col>82</xdr:col>
      <xdr:colOff>158750</xdr:colOff>
      <xdr:row>59</xdr:row>
      <xdr:rowOff>60778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102705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4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119743</xdr:rowOff>
    </xdr:from>
    <xdr:to>
      <xdr:col>78</xdr:col>
      <xdr:colOff>120650</xdr:colOff>
      <xdr:row>59</xdr:row>
      <xdr:rowOff>49893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34670</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50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65315</xdr:rowOff>
    </xdr:from>
    <xdr:to>
      <xdr:col>74</xdr:col>
      <xdr:colOff>31750</xdr:colOff>
      <xdr:row>58</xdr:row>
      <xdr:rowOff>166915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160565</xdr:rowOff>
    </xdr:from>
    <xdr:to>
      <xdr:col>69</xdr:col>
      <xdr:colOff>142875</xdr:colOff>
      <xdr:row>58</xdr:row>
      <xdr:rowOff>90715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75492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1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前年度比較で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ポイント減少し、類似団体平均や県内平均と比較して低い水準にある。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ごみ処理施設整備に伴う組合への負担金が増加したが、ふるさと納税報償費の減少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に加え、水道料金無償化のための繰出金が皆減となったため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、比率としても減となっている。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各種補助金については、引き続き効果検証を行い、廃止も含めた見直しを継続する。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10414</xdr:rowOff>
    </xdr:from>
    <xdr:to>
      <xdr:col>82</xdr:col>
      <xdr:colOff>107950</xdr:colOff>
      <xdr:row>35</xdr:row>
      <xdr:rowOff>46990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01116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46990</xdr:rowOff>
    </xdr:from>
    <xdr:to>
      <xdr:col>78</xdr:col>
      <xdr:colOff>69850</xdr:colOff>
      <xdr:row>35</xdr:row>
      <xdr:rowOff>69850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047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65278</xdr:rowOff>
    </xdr:from>
    <xdr:to>
      <xdr:col>73</xdr:col>
      <xdr:colOff>180975</xdr:colOff>
      <xdr:row>35</xdr:row>
      <xdr:rowOff>69850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0660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65278</xdr:rowOff>
    </xdr:from>
    <xdr:to>
      <xdr:col>69</xdr:col>
      <xdr:colOff>92075</xdr:colOff>
      <xdr:row>35</xdr:row>
      <xdr:rowOff>88138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0660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131064</xdr:rowOff>
    </xdr:from>
    <xdr:to>
      <xdr:col>82</xdr:col>
      <xdr:colOff>158750</xdr:colOff>
      <xdr:row>35</xdr:row>
      <xdr:rowOff>61214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39641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68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167640</xdr:rowOff>
    </xdr:from>
    <xdr:to>
      <xdr:col>78</xdr:col>
      <xdr:colOff>120650</xdr:colOff>
      <xdr:row>35</xdr:row>
      <xdr:rowOff>97790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107967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76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19050</xdr:rowOff>
    </xdr:from>
    <xdr:to>
      <xdr:col>74</xdr:col>
      <xdr:colOff>31750</xdr:colOff>
      <xdr:row>35</xdr:row>
      <xdr:rowOff>120650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130827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14478</xdr:rowOff>
    </xdr:from>
    <xdr:to>
      <xdr:col>69</xdr:col>
      <xdr:colOff>142875</xdr:colOff>
      <xdr:row>35</xdr:row>
      <xdr:rowOff>116078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126255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37338</xdr:rowOff>
    </xdr:from>
    <xdr:to>
      <xdr:col>65</xdr:col>
      <xdr:colOff>53975</xdr:colOff>
      <xdr:row>35</xdr:row>
      <xdr:rowOff>138938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149115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類似団体平均は下回っている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が、県内平均を超える結果となった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元金、利子共に償還終了した額よりも償還開始した金額が多かったため微増となっているが、他の費目の伸びが大きかったため、比率としては減少している。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今後に控える大規模事業の実施には市債の発行は不可欠であるため、公債費の適正化に努め、適切に市債を活用する。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90424</xdr:rowOff>
    </xdr:from>
    <xdr:to>
      <xdr:col>24</xdr:col>
      <xdr:colOff>25400</xdr:colOff>
      <xdr:row>76</xdr:row>
      <xdr:rowOff>108713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20624"/>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108713</xdr:rowOff>
    </xdr:from>
    <xdr:to>
      <xdr:col>19</xdr:col>
      <xdr:colOff>187325</xdr:colOff>
      <xdr:row>76</xdr:row>
      <xdr:rowOff>113285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1389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99568</xdr:rowOff>
    </xdr:from>
    <xdr:to>
      <xdr:col>15</xdr:col>
      <xdr:colOff>98425</xdr:colOff>
      <xdr:row>76</xdr:row>
      <xdr:rowOff>113285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129768"/>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99568</xdr:rowOff>
    </xdr:from>
    <xdr:to>
      <xdr:col>11</xdr:col>
      <xdr:colOff>9525</xdr:colOff>
      <xdr:row>77</xdr:row>
      <xdr:rowOff>19558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2976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39624</xdr:rowOff>
    </xdr:from>
    <xdr:to>
      <xdr:col>24</xdr:col>
      <xdr:colOff>76200</xdr:colOff>
      <xdr:row>76</xdr:row>
      <xdr:rowOff>141224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56151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1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57913</xdr:rowOff>
    </xdr:from>
    <xdr:to>
      <xdr:col>20</xdr:col>
      <xdr:colOff>38100</xdr:colOff>
      <xdr:row>76</xdr:row>
      <xdr:rowOff>159513</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169689</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56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62485</xdr:rowOff>
    </xdr:from>
    <xdr:to>
      <xdr:col>15</xdr:col>
      <xdr:colOff>149225</xdr:colOff>
      <xdr:row>76</xdr:row>
      <xdr:rowOff>164085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2811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48768</xdr:rowOff>
    </xdr:from>
    <xdr:to>
      <xdr:col>11</xdr:col>
      <xdr:colOff>60325</xdr:colOff>
      <xdr:row>76</xdr:row>
      <xdr:rowOff>150368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160545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140208</xdr:rowOff>
    </xdr:from>
    <xdr:to>
      <xdr:col>6</xdr:col>
      <xdr:colOff>171450</xdr:colOff>
      <xdr:row>77</xdr:row>
      <xdr:rowOff>70358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80535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3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前年度と比べると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県内平均を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上回っ</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公債費を除く費目に対する経常一般財源充当額は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11.86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円程度の増となっている。大きな割合を占めるのは人件費、物件費、扶助費であり、特に今後も増加が見込まれる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扶助費と人件費は大きな負担となることが予想されるため、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事務事業の検証・見直しによりコスト削減を図るなど健全な財政運営に努める。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77470</xdr:rowOff>
    </xdr:from>
    <xdr:to>
      <xdr:col>82</xdr:col>
      <xdr:colOff>107950</xdr:colOff>
      <xdr:row>79</xdr:row>
      <xdr:rowOff>1270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27912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8889</xdr:rowOff>
    </xdr:from>
    <xdr:to>
      <xdr:col>78</xdr:col>
      <xdr:colOff>69850</xdr:colOff>
      <xdr:row>77</xdr:row>
      <xdr:rowOff>77470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21053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115570</xdr:rowOff>
    </xdr:from>
    <xdr:to>
      <xdr:col>73</xdr:col>
      <xdr:colOff>180975</xdr:colOff>
      <xdr:row>77</xdr:row>
      <xdr:rowOff>8889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974320"/>
          <a:ext cx="8890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115570</xdr:rowOff>
    </xdr:from>
    <xdr:to>
      <xdr:col>69</xdr:col>
      <xdr:colOff>92075</xdr:colOff>
      <xdr:row>78</xdr:row>
      <xdr:rowOff>66039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974320"/>
          <a:ext cx="889000" cy="46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121920</xdr:rowOff>
    </xdr:from>
    <xdr:to>
      <xdr:col>82</xdr:col>
      <xdr:colOff>158750</xdr:colOff>
      <xdr:row>79</xdr:row>
      <xdr:rowOff>52070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93997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26670</xdr:rowOff>
    </xdr:from>
    <xdr:to>
      <xdr:col>78</xdr:col>
      <xdr:colOff>120650</xdr:colOff>
      <xdr:row>77</xdr:row>
      <xdr:rowOff>128270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113047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14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129539</xdr:rowOff>
    </xdr:from>
    <xdr:to>
      <xdr:col>74</xdr:col>
      <xdr:colOff>31750</xdr:colOff>
      <xdr:row>77</xdr:row>
      <xdr:rowOff>59689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44466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64770</xdr:rowOff>
    </xdr:from>
    <xdr:to>
      <xdr:col>69</xdr:col>
      <xdr:colOff>142875</xdr:colOff>
      <xdr:row>75</xdr:row>
      <xdr:rowOff>166370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151147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0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15239</xdr:rowOff>
    </xdr:from>
    <xdr:to>
      <xdr:col>65</xdr:col>
      <xdr:colOff>53975</xdr:colOff>
      <xdr:row>78</xdr:row>
      <xdr:rowOff>116839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101616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愛知県犬山市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108807</xdr:rowOff>
    </xdr:from>
    <xdr:to>
      <xdr:col>29</xdr:col>
      <xdr:colOff>127000</xdr:colOff>
      <xdr:row>18</xdr:row>
      <xdr:rowOff>86042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71082"/>
          <a:ext cx="647700" cy="1486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86042</xdr:rowOff>
    </xdr:from>
    <xdr:to>
      <xdr:col>26</xdr:col>
      <xdr:colOff>50800</xdr:colOff>
      <xdr:row>18</xdr:row>
      <xdr:rowOff>142468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19767"/>
          <a:ext cx="698500" cy="56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142468</xdr:rowOff>
    </xdr:from>
    <xdr:to>
      <xdr:col>22</xdr:col>
      <xdr:colOff>114300</xdr:colOff>
      <xdr:row>18</xdr:row>
      <xdr:rowOff>146583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76193"/>
          <a:ext cx="698500" cy="4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146583</xdr:rowOff>
    </xdr:from>
    <xdr:to>
      <xdr:col>18</xdr:col>
      <xdr:colOff>177800</xdr:colOff>
      <xdr:row>19</xdr:row>
      <xdr:rowOff>42456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80308"/>
          <a:ext cx="698500" cy="673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58007</xdr:rowOff>
    </xdr:from>
    <xdr:to>
      <xdr:col>29</xdr:col>
      <xdr:colOff>177800</xdr:colOff>
      <xdr:row>17</xdr:row>
      <xdr:rowOff>159607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202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30084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92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35242</xdr:rowOff>
    </xdr:from>
    <xdr:to>
      <xdr:col>26</xdr:col>
      <xdr:colOff>101600</xdr:colOff>
      <xdr:row>18</xdr:row>
      <xdr:rowOff>136842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68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121619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55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91669</xdr:rowOff>
    </xdr:from>
    <xdr:to>
      <xdr:col>22</xdr:col>
      <xdr:colOff>165100</xdr:colOff>
      <xdr:row>19</xdr:row>
      <xdr:rowOff>21819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25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6595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11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95783</xdr:rowOff>
    </xdr:from>
    <xdr:to>
      <xdr:col>19</xdr:col>
      <xdr:colOff>38100</xdr:colOff>
      <xdr:row>19</xdr:row>
      <xdr:rowOff>25933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9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10710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15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163106</xdr:rowOff>
    </xdr:from>
    <xdr:to>
      <xdr:col>15</xdr:col>
      <xdr:colOff>101600</xdr:colOff>
      <xdr:row>19</xdr:row>
      <xdr:rowOff>93256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968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78033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8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22007</xdr:rowOff>
    </xdr:from>
    <xdr:to>
      <xdr:col>29</xdr:col>
      <xdr:colOff>127000</xdr:colOff>
      <xdr:row>37</xdr:row>
      <xdr:rowOff>25633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146707"/>
          <a:ext cx="647700" cy="36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4797</xdr:rowOff>
    </xdr:from>
    <xdr:to>
      <xdr:col>26</xdr:col>
      <xdr:colOff>50800</xdr:colOff>
      <xdr:row>37</xdr:row>
      <xdr:rowOff>25633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129497"/>
          <a:ext cx="698500" cy="208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98000</xdr:rowOff>
    </xdr:from>
    <xdr:to>
      <xdr:col>22</xdr:col>
      <xdr:colOff>114300</xdr:colOff>
      <xdr:row>37</xdr:row>
      <xdr:rowOff>4797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051250"/>
          <a:ext cx="698500" cy="782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55807</xdr:rowOff>
    </xdr:from>
    <xdr:to>
      <xdr:col>18</xdr:col>
      <xdr:colOff>177800</xdr:colOff>
      <xdr:row>36</xdr:row>
      <xdr:rowOff>98000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09057"/>
          <a:ext cx="698500" cy="42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142657</xdr:rowOff>
    </xdr:from>
    <xdr:to>
      <xdr:col>29</xdr:col>
      <xdr:colOff>177800</xdr:colOff>
      <xdr:row>37</xdr:row>
      <xdr:rowOff>72807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95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114734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67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146283</xdr:rowOff>
    </xdr:from>
    <xdr:to>
      <xdr:col>26</xdr:col>
      <xdr:colOff>101600</xdr:colOff>
      <xdr:row>37</xdr:row>
      <xdr:rowOff>76433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99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61210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85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125447</xdr:rowOff>
    </xdr:from>
    <xdr:to>
      <xdr:col>22</xdr:col>
      <xdr:colOff>165100</xdr:colOff>
      <xdr:row>37</xdr:row>
      <xdr:rowOff>55597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78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40374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6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47200</xdr:rowOff>
    </xdr:from>
    <xdr:to>
      <xdr:col>19</xdr:col>
      <xdr:colOff>38100</xdr:colOff>
      <xdr:row>36</xdr:row>
      <xdr:rowOff>148800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00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133577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8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5007</xdr:rowOff>
    </xdr:from>
    <xdr:to>
      <xdr:col>15</xdr:col>
      <xdr:colOff>101600</xdr:colOff>
      <xdr:row>36</xdr:row>
      <xdr:rowOff>106607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58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91384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4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愛知県犬山市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71,334
68,529
74.90
32,445,432
31,118,119
1,130,733
16,437,971
18,751,766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110946</xdr:rowOff>
    </xdr:from>
    <xdr:to>
      <xdr:col>24</xdr:col>
      <xdr:colOff>63500</xdr:colOff>
      <xdr:row>36</xdr:row>
      <xdr:rowOff>69210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11696"/>
          <a:ext cx="838200" cy="129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69210</xdr:rowOff>
    </xdr:from>
    <xdr:to>
      <xdr:col>19</xdr:col>
      <xdr:colOff>177800</xdr:colOff>
      <xdr:row>36</xdr:row>
      <xdr:rowOff>83660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41410"/>
          <a:ext cx="889000" cy="1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83660</xdr:rowOff>
    </xdr:from>
    <xdr:to>
      <xdr:col>15</xdr:col>
      <xdr:colOff>50800</xdr:colOff>
      <xdr:row>36</xdr:row>
      <xdr:rowOff>98715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55860"/>
          <a:ext cx="889000" cy="1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98715</xdr:rowOff>
    </xdr:from>
    <xdr:to>
      <xdr:col>10</xdr:col>
      <xdr:colOff>114300</xdr:colOff>
      <xdr:row>36</xdr:row>
      <xdr:rowOff>148730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70915"/>
          <a:ext cx="889000" cy="5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60146</xdr:rowOff>
    </xdr:from>
    <xdr:to>
      <xdr:col>24</xdr:col>
      <xdr:colOff>114300</xdr:colOff>
      <xdr:row>35</xdr:row>
      <xdr:rowOff>161746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6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83023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1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18410</xdr:rowOff>
    </xdr:from>
    <xdr:to>
      <xdr:col>20</xdr:col>
      <xdr:colOff>38100</xdr:colOff>
      <xdr:row>36</xdr:row>
      <xdr:rowOff>120010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9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111137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28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32860</xdr:rowOff>
    </xdr:from>
    <xdr:to>
      <xdr:col>15</xdr:col>
      <xdr:colOff>101600</xdr:colOff>
      <xdr:row>36</xdr:row>
      <xdr:rowOff>134460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125587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29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47915</xdr:rowOff>
    </xdr:from>
    <xdr:to>
      <xdr:col>10</xdr:col>
      <xdr:colOff>165100</xdr:colOff>
      <xdr:row>36</xdr:row>
      <xdr:rowOff>149515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140642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1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7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111854</xdr:rowOff>
    </xdr:from>
    <xdr:to>
      <xdr:col>24</xdr:col>
      <xdr:colOff>63500</xdr:colOff>
      <xdr:row>57</xdr:row>
      <xdr:rowOff>134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13054"/>
          <a:ext cx="838200" cy="59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97050</xdr:rowOff>
    </xdr:from>
    <xdr:to>
      <xdr:col>19</xdr:col>
      <xdr:colOff>177800</xdr:colOff>
      <xdr:row>57</xdr:row>
      <xdr:rowOff>134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698250"/>
          <a:ext cx="889000" cy="7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97050</xdr:rowOff>
    </xdr:from>
    <xdr:to>
      <xdr:col>15</xdr:col>
      <xdr:colOff>50800</xdr:colOff>
      <xdr:row>56</xdr:row>
      <xdr:rowOff>125483</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698250"/>
          <a:ext cx="889000" cy="2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125483</xdr:rowOff>
    </xdr:from>
    <xdr:to>
      <xdr:col>10</xdr:col>
      <xdr:colOff>114300</xdr:colOff>
      <xdr:row>57</xdr:row>
      <xdr:rowOff>2616</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726683"/>
          <a:ext cx="889000" cy="4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61054</xdr:rowOff>
    </xdr:from>
    <xdr:to>
      <xdr:col>24</xdr:col>
      <xdr:colOff>114300</xdr:colOff>
      <xdr:row>56</xdr:row>
      <xdr:rowOff>162654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6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39481</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64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120784</xdr:rowOff>
    </xdr:from>
    <xdr:to>
      <xdr:col>20</xdr:col>
      <xdr:colOff>38100</xdr:colOff>
      <xdr:row>57</xdr:row>
      <xdr:rowOff>50934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2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42061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1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46250</xdr:rowOff>
    </xdr:from>
    <xdr:to>
      <xdr:col>15</xdr:col>
      <xdr:colOff>101600</xdr:colOff>
      <xdr:row>56</xdr:row>
      <xdr:rowOff>147850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164377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42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74683</xdr:rowOff>
    </xdr:from>
    <xdr:to>
      <xdr:col>10</xdr:col>
      <xdr:colOff>165100</xdr:colOff>
      <xdr:row>57</xdr:row>
      <xdr:rowOff>4833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67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21360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451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123266</xdr:rowOff>
    </xdr:from>
    <xdr:to>
      <xdr:col>6</xdr:col>
      <xdr:colOff>38100</xdr:colOff>
      <xdr:row>57</xdr:row>
      <xdr:rowOff>53416</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72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69943</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49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156502</xdr:rowOff>
    </xdr:from>
    <xdr:to>
      <xdr:col>24</xdr:col>
      <xdr:colOff>63500</xdr:colOff>
      <xdr:row>78</xdr:row>
      <xdr:rowOff>169951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529602"/>
          <a:ext cx="8382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169951</xdr:rowOff>
    </xdr:from>
    <xdr:to>
      <xdr:col>19</xdr:col>
      <xdr:colOff>177800</xdr:colOff>
      <xdr:row>79</xdr:row>
      <xdr:rowOff>5817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543051"/>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5474</xdr:rowOff>
    </xdr:from>
    <xdr:to>
      <xdr:col>15</xdr:col>
      <xdr:colOff>50800</xdr:colOff>
      <xdr:row>79</xdr:row>
      <xdr:rowOff>5817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550024"/>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1549</xdr:rowOff>
    </xdr:from>
    <xdr:to>
      <xdr:col>10</xdr:col>
      <xdr:colOff>114300</xdr:colOff>
      <xdr:row>79</xdr:row>
      <xdr:rowOff>5474</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46099"/>
          <a:ext cx="889000" cy="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105702</xdr:rowOff>
    </xdr:from>
    <xdr:to>
      <xdr:col>24</xdr:col>
      <xdr:colOff>114300</xdr:colOff>
      <xdr:row>79</xdr:row>
      <xdr:rowOff>35852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7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20629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9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119151</xdr:rowOff>
    </xdr:from>
    <xdr:to>
      <xdr:col>20</xdr:col>
      <xdr:colOff>38100</xdr:colOff>
      <xdr:row>79</xdr:row>
      <xdr:rowOff>49301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9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40428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84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126467</xdr:rowOff>
    </xdr:from>
    <xdr:to>
      <xdr:col>15</xdr:col>
      <xdr:colOff>101600</xdr:colOff>
      <xdr:row>79</xdr:row>
      <xdr:rowOff>56617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9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47744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9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126124</xdr:rowOff>
    </xdr:from>
    <xdr:to>
      <xdr:col>10</xdr:col>
      <xdr:colOff>165100</xdr:colOff>
      <xdr:row>79</xdr:row>
      <xdr:rowOff>56274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9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47401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9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122199</xdr:rowOff>
    </xdr:from>
    <xdr:to>
      <xdr:col>6</xdr:col>
      <xdr:colOff>38100</xdr:colOff>
      <xdr:row>79</xdr:row>
      <xdr:rowOff>52349</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9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43476</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88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150101</xdr:rowOff>
    </xdr:from>
    <xdr:to>
      <xdr:col>24</xdr:col>
      <xdr:colOff>63500</xdr:colOff>
      <xdr:row>97</xdr:row>
      <xdr:rowOff>98794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609301"/>
          <a:ext cx="838200" cy="120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98794</xdr:rowOff>
    </xdr:from>
    <xdr:to>
      <xdr:col>19</xdr:col>
      <xdr:colOff>177800</xdr:colOff>
      <xdr:row>98</xdr:row>
      <xdr:rowOff>13754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729444"/>
          <a:ext cx="889000" cy="8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37173</xdr:rowOff>
    </xdr:from>
    <xdr:to>
      <xdr:col>15</xdr:col>
      <xdr:colOff>50800</xdr:colOff>
      <xdr:row>98</xdr:row>
      <xdr:rowOff>13754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667823"/>
          <a:ext cx="889000" cy="14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37173</xdr:rowOff>
    </xdr:from>
    <xdr:to>
      <xdr:col>10</xdr:col>
      <xdr:colOff>114300</xdr:colOff>
      <xdr:row>98</xdr:row>
      <xdr:rowOff>129439</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667823"/>
          <a:ext cx="889000" cy="26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99301</xdr:rowOff>
    </xdr:from>
    <xdr:to>
      <xdr:col>24</xdr:col>
      <xdr:colOff>114300</xdr:colOff>
      <xdr:row>97</xdr:row>
      <xdr:rowOff>29451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55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77728</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53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47994</xdr:rowOff>
    </xdr:from>
    <xdr:to>
      <xdr:col>20</xdr:col>
      <xdr:colOff>38100</xdr:colOff>
      <xdr:row>97</xdr:row>
      <xdr:rowOff>149594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7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140721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77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134404</xdr:rowOff>
    </xdr:from>
    <xdr:to>
      <xdr:col>15</xdr:col>
      <xdr:colOff>101600</xdr:colOff>
      <xdr:row>98</xdr:row>
      <xdr:rowOff>64554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76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55681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85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157823</xdr:rowOff>
    </xdr:from>
    <xdr:to>
      <xdr:col>10</xdr:col>
      <xdr:colOff>165100</xdr:colOff>
      <xdr:row>97</xdr:row>
      <xdr:rowOff>87973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61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79100</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70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78639</xdr:rowOff>
    </xdr:from>
    <xdr:to>
      <xdr:col>6</xdr:col>
      <xdr:colOff>38100</xdr:colOff>
      <xdr:row>99</xdr:row>
      <xdr:rowOff>8789</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8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171366</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7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98999</xdr:rowOff>
    </xdr:from>
    <xdr:to>
      <xdr:col>55</xdr:col>
      <xdr:colOff>0</xdr:colOff>
      <xdr:row>39</xdr:row>
      <xdr:rowOff>121183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785549"/>
          <a:ext cx="838200" cy="2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58786</xdr:rowOff>
    </xdr:from>
    <xdr:to>
      <xdr:col>50</xdr:col>
      <xdr:colOff>114300</xdr:colOff>
      <xdr:row>39</xdr:row>
      <xdr:rowOff>98999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745336"/>
          <a:ext cx="889000" cy="4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58786</xdr:rowOff>
    </xdr:from>
    <xdr:to>
      <xdr:col>45</xdr:col>
      <xdr:colOff>177800</xdr:colOff>
      <xdr:row>39</xdr:row>
      <xdr:rowOff>121576</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745336"/>
          <a:ext cx="889000" cy="6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29482</xdr:rowOff>
    </xdr:from>
    <xdr:to>
      <xdr:col>41</xdr:col>
      <xdr:colOff>50800</xdr:colOff>
      <xdr:row>39</xdr:row>
      <xdr:rowOff>121576</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687332"/>
          <a:ext cx="889000" cy="112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70383</xdr:rowOff>
    </xdr:from>
    <xdr:to>
      <xdr:col>55</xdr:col>
      <xdr:colOff>50800</xdr:colOff>
      <xdr:row>40</xdr:row>
      <xdr:rowOff>533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75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156760</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67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48199</xdr:rowOff>
    </xdr:from>
    <xdr:to>
      <xdr:col>50</xdr:col>
      <xdr:colOff>165100</xdr:colOff>
      <xdr:row>39</xdr:row>
      <xdr:rowOff>149799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73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140926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827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7986</xdr:rowOff>
    </xdr:from>
    <xdr:to>
      <xdr:col>46</xdr:col>
      <xdr:colOff>38100</xdr:colOff>
      <xdr:row>39</xdr:row>
      <xdr:rowOff>109586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9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100713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78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70776</xdr:rowOff>
    </xdr:from>
    <xdr:to>
      <xdr:col>41</xdr:col>
      <xdr:colOff>101600</xdr:colOff>
      <xdr:row>40</xdr:row>
      <xdr:rowOff>926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75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163503</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85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150132</xdr:rowOff>
    </xdr:from>
    <xdr:to>
      <xdr:col>36</xdr:col>
      <xdr:colOff>165100</xdr:colOff>
      <xdr:row>33</xdr:row>
      <xdr:rowOff>80282</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63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71409</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729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95825</xdr:rowOff>
    </xdr:from>
    <xdr:to>
      <xdr:col>55</xdr:col>
      <xdr:colOff>0</xdr:colOff>
      <xdr:row>57</xdr:row>
      <xdr:rowOff>60686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697025"/>
          <a:ext cx="838200" cy="13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60686</xdr:rowOff>
    </xdr:from>
    <xdr:to>
      <xdr:col>50</xdr:col>
      <xdr:colOff>114300</xdr:colOff>
      <xdr:row>59</xdr:row>
      <xdr:rowOff>18526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9833336"/>
          <a:ext cx="889000" cy="300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18526</xdr:rowOff>
    </xdr:from>
    <xdr:to>
      <xdr:col>45</xdr:col>
      <xdr:colOff>177800</xdr:colOff>
      <xdr:row>59</xdr:row>
      <xdr:rowOff>28959</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10134076"/>
          <a:ext cx="889000" cy="1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88134</xdr:rowOff>
    </xdr:from>
    <xdr:to>
      <xdr:col>41</xdr:col>
      <xdr:colOff>50800</xdr:colOff>
      <xdr:row>59</xdr:row>
      <xdr:rowOff>28959</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860784"/>
          <a:ext cx="889000" cy="283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45025</xdr:rowOff>
    </xdr:from>
    <xdr:to>
      <xdr:col>55</xdr:col>
      <xdr:colOff>50800</xdr:colOff>
      <xdr:row>56</xdr:row>
      <xdr:rowOff>146625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6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23452</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62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9886</xdr:rowOff>
    </xdr:from>
    <xdr:to>
      <xdr:col>50</xdr:col>
      <xdr:colOff>165100</xdr:colOff>
      <xdr:row>57</xdr:row>
      <xdr:rowOff>111486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78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102613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87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139176</xdr:rowOff>
    </xdr:from>
    <xdr:to>
      <xdr:col>46</xdr:col>
      <xdr:colOff>38100</xdr:colOff>
      <xdr:row>59</xdr:row>
      <xdr:rowOff>69326</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1008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60453</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1017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149609</xdr:rowOff>
    </xdr:from>
    <xdr:to>
      <xdr:col>41</xdr:col>
      <xdr:colOff>101600</xdr:colOff>
      <xdr:row>59</xdr:row>
      <xdr:rowOff>79759</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1009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70886</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1018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37334</xdr:rowOff>
    </xdr:from>
    <xdr:to>
      <xdr:col>36</xdr:col>
      <xdr:colOff>165100</xdr:colOff>
      <xdr:row>57</xdr:row>
      <xdr:rowOff>138934</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80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130061</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90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131219</xdr:rowOff>
    </xdr:from>
    <xdr:to>
      <xdr:col>55</xdr:col>
      <xdr:colOff>0</xdr:colOff>
      <xdr:row>77</xdr:row>
      <xdr:rowOff>58204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2989969"/>
          <a:ext cx="838200" cy="26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58204</xdr:rowOff>
    </xdr:from>
    <xdr:to>
      <xdr:col>50</xdr:col>
      <xdr:colOff>114300</xdr:colOff>
      <xdr:row>77</xdr:row>
      <xdr:rowOff>164161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259854"/>
          <a:ext cx="889000" cy="105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164161</xdr:rowOff>
    </xdr:from>
    <xdr:to>
      <xdr:col>45</xdr:col>
      <xdr:colOff>177800</xdr:colOff>
      <xdr:row>78</xdr:row>
      <xdr:rowOff>44991</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365811"/>
          <a:ext cx="889000" cy="52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77406</xdr:rowOff>
    </xdr:from>
    <xdr:to>
      <xdr:col>41</xdr:col>
      <xdr:colOff>50800</xdr:colOff>
      <xdr:row>78</xdr:row>
      <xdr:rowOff>44991</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279056"/>
          <a:ext cx="889000" cy="13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80419</xdr:rowOff>
    </xdr:from>
    <xdr:to>
      <xdr:col>55</xdr:col>
      <xdr:colOff>50800</xdr:colOff>
      <xdr:row>76</xdr:row>
      <xdr:rowOff>10570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293916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103296</xdr:rowOff>
    </xdr:from>
    <xdr:ext cx="534377"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279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7404</xdr:rowOff>
    </xdr:from>
    <xdr:to>
      <xdr:col>50</xdr:col>
      <xdr:colOff>165100</xdr:colOff>
      <xdr:row>77</xdr:row>
      <xdr:rowOff>109004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20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125531</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29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113361</xdr:rowOff>
    </xdr:from>
    <xdr:to>
      <xdr:col>46</xdr:col>
      <xdr:colOff>38100</xdr:colOff>
      <xdr:row>78</xdr:row>
      <xdr:rowOff>43511</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3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34638</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40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165641</xdr:rowOff>
    </xdr:from>
    <xdr:to>
      <xdr:col>41</xdr:col>
      <xdr:colOff>101600</xdr:colOff>
      <xdr:row>78</xdr:row>
      <xdr:rowOff>95791</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6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86918</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460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26606</xdr:rowOff>
    </xdr:from>
    <xdr:to>
      <xdr:col>36</xdr:col>
      <xdr:colOff>165100</xdr:colOff>
      <xdr:row>77</xdr:row>
      <xdr:rowOff>128206</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22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119333</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332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143684</xdr:rowOff>
    </xdr:from>
    <xdr:to>
      <xdr:col>55</xdr:col>
      <xdr:colOff>0</xdr:colOff>
      <xdr:row>97</xdr:row>
      <xdr:rowOff>19831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6602884"/>
          <a:ext cx="838200" cy="4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143684</xdr:rowOff>
    </xdr:from>
    <xdr:to>
      <xdr:col>50</xdr:col>
      <xdr:colOff>114300</xdr:colOff>
      <xdr:row>98</xdr:row>
      <xdr:rowOff>842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602884"/>
          <a:ext cx="889000" cy="20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168732</xdr:rowOff>
    </xdr:from>
    <xdr:to>
      <xdr:col>45</xdr:col>
      <xdr:colOff>177800</xdr:colOff>
      <xdr:row>98</xdr:row>
      <xdr:rowOff>842</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799382"/>
          <a:ext cx="889000" cy="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1871</xdr:rowOff>
    </xdr:from>
    <xdr:to>
      <xdr:col>41</xdr:col>
      <xdr:colOff>50800</xdr:colOff>
      <xdr:row>97</xdr:row>
      <xdr:rowOff>168732</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632521"/>
          <a:ext cx="889000" cy="16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140481</xdr:rowOff>
    </xdr:from>
    <xdr:to>
      <xdr:col>55</xdr:col>
      <xdr:colOff>50800</xdr:colOff>
      <xdr:row>97</xdr:row>
      <xdr:rowOff>70631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59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118908</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57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92884</xdr:rowOff>
    </xdr:from>
    <xdr:to>
      <xdr:col>50</xdr:col>
      <xdr:colOff>165100</xdr:colOff>
      <xdr:row>97</xdr:row>
      <xdr:rowOff>23034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55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14161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64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121492</xdr:rowOff>
    </xdr:from>
    <xdr:to>
      <xdr:col>46</xdr:col>
      <xdr:colOff>38100</xdr:colOff>
      <xdr:row>98</xdr:row>
      <xdr:rowOff>51642</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75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42769</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84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117932</xdr:rowOff>
    </xdr:from>
    <xdr:to>
      <xdr:col>41</xdr:col>
      <xdr:colOff>101600</xdr:colOff>
      <xdr:row>98</xdr:row>
      <xdr:rowOff>48082</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74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39209</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84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122521</xdr:rowOff>
    </xdr:from>
    <xdr:to>
      <xdr:col>36</xdr:col>
      <xdr:colOff>165100</xdr:colOff>
      <xdr:row>97</xdr:row>
      <xdr:rowOff>52671</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58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43798</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67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134259</xdr:rowOff>
    </xdr:from>
    <xdr:to>
      <xdr:col>85</xdr:col>
      <xdr:colOff>127000</xdr:colOff>
      <xdr:row>38</xdr:row>
      <xdr:rowOff>136865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49359"/>
          <a:ext cx="8382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131242</xdr:rowOff>
    </xdr:from>
    <xdr:to>
      <xdr:col>81</xdr:col>
      <xdr:colOff>50800</xdr:colOff>
      <xdr:row>38</xdr:row>
      <xdr:rowOff>134259</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46342"/>
          <a:ext cx="8890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131242</xdr:rowOff>
    </xdr:from>
    <xdr:to>
      <xdr:col>76</xdr:col>
      <xdr:colOff>114300</xdr:colOff>
      <xdr:row>38</xdr:row>
      <xdr:rowOff>139609</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646342"/>
          <a:ext cx="8890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132202</xdr:rowOff>
    </xdr:from>
    <xdr:to>
      <xdr:col>71</xdr:col>
      <xdr:colOff>177800</xdr:colOff>
      <xdr:row>38</xdr:row>
      <xdr:rowOff>139609</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47302"/>
          <a:ext cx="889000" cy="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86065</xdr:rowOff>
    </xdr:from>
    <xdr:to>
      <xdr:col>85</xdr:col>
      <xdr:colOff>177800</xdr:colOff>
      <xdr:row>39</xdr:row>
      <xdr:rowOff>16215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992</xdr:rowOff>
    </xdr:from>
    <xdr:ext cx="313932"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60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83459</xdr:rowOff>
    </xdr:from>
    <xdr:to>
      <xdr:col>81</xdr:col>
      <xdr:colOff>101600</xdr:colOff>
      <xdr:row>39</xdr:row>
      <xdr:rowOff>13609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59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4736</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2017" y="6691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80442</xdr:rowOff>
    </xdr:from>
    <xdr:to>
      <xdr:col>76</xdr:col>
      <xdr:colOff>165100</xdr:colOff>
      <xdr:row>39</xdr:row>
      <xdr:rowOff>10592</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9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1719</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688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88809</xdr:rowOff>
    </xdr:from>
    <xdr:to>
      <xdr:col>72</xdr:col>
      <xdr:colOff>38100</xdr:colOff>
      <xdr:row>39</xdr:row>
      <xdr:rowOff>18959</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10086</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81402</xdr:rowOff>
    </xdr:from>
    <xdr:to>
      <xdr:col>67</xdr:col>
      <xdr:colOff>101600</xdr:colOff>
      <xdr:row>39</xdr:row>
      <xdr:rowOff>11552</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59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2679</xdr:rowOff>
    </xdr:from>
    <xdr:ext cx="378565"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17" y="6689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163768</xdr:rowOff>
    </xdr:from>
    <xdr:to>
      <xdr:col>85</xdr:col>
      <xdr:colOff>127000</xdr:colOff>
      <xdr:row>77</xdr:row>
      <xdr:rowOff>842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193968"/>
          <a:ext cx="838200" cy="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842</xdr:rowOff>
    </xdr:from>
    <xdr:to>
      <xdr:col>81</xdr:col>
      <xdr:colOff>50800</xdr:colOff>
      <xdr:row>77</xdr:row>
      <xdr:rowOff>5104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202492"/>
          <a:ext cx="889000" cy="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1822</xdr:rowOff>
    </xdr:from>
    <xdr:to>
      <xdr:col>76</xdr:col>
      <xdr:colOff>114300</xdr:colOff>
      <xdr:row>77</xdr:row>
      <xdr:rowOff>5104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203472"/>
          <a:ext cx="88900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150118</xdr:rowOff>
    </xdr:from>
    <xdr:to>
      <xdr:col>71</xdr:col>
      <xdr:colOff>177800</xdr:colOff>
      <xdr:row>77</xdr:row>
      <xdr:rowOff>1822</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180318"/>
          <a:ext cx="889000" cy="2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112968</xdr:rowOff>
    </xdr:from>
    <xdr:to>
      <xdr:col>85</xdr:col>
      <xdr:colOff>177800</xdr:colOff>
      <xdr:row>77</xdr:row>
      <xdr:rowOff>43118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4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91395</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2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121492</xdr:rowOff>
    </xdr:from>
    <xdr:to>
      <xdr:col>81</xdr:col>
      <xdr:colOff>101600</xdr:colOff>
      <xdr:row>77</xdr:row>
      <xdr:rowOff>51642</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5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42769</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4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125754</xdr:rowOff>
    </xdr:from>
    <xdr:to>
      <xdr:col>76</xdr:col>
      <xdr:colOff>165100</xdr:colOff>
      <xdr:row>77</xdr:row>
      <xdr:rowOff>55904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15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47031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24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122472</xdr:rowOff>
    </xdr:from>
    <xdr:to>
      <xdr:col>72</xdr:col>
      <xdr:colOff>38100</xdr:colOff>
      <xdr:row>77</xdr:row>
      <xdr:rowOff>52622</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5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43749</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4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99318</xdr:rowOff>
    </xdr:from>
    <xdr:to>
      <xdr:col>67</xdr:col>
      <xdr:colOff>101600</xdr:colOff>
      <xdr:row>77</xdr:row>
      <xdr:rowOff>29468</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12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20595</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22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147041</xdr:rowOff>
    </xdr:from>
    <xdr:to>
      <xdr:col>85</xdr:col>
      <xdr:colOff>127000</xdr:colOff>
      <xdr:row>96</xdr:row>
      <xdr:rowOff>157353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606241"/>
          <a:ext cx="838200" cy="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91784</xdr:rowOff>
    </xdr:from>
    <xdr:to>
      <xdr:col>81</xdr:col>
      <xdr:colOff>50800</xdr:colOff>
      <xdr:row>96</xdr:row>
      <xdr:rowOff>147041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550984"/>
          <a:ext cx="889000" cy="5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168566</xdr:rowOff>
    </xdr:from>
    <xdr:to>
      <xdr:col>76</xdr:col>
      <xdr:colOff>114300</xdr:colOff>
      <xdr:row>96</xdr:row>
      <xdr:rowOff>91784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456316"/>
          <a:ext cx="889000" cy="9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168566</xdr:rowOff>
    </xdr:from>
    <xdr:to>
      <xdr:col>71</xdr:col>
      <xdr:colOff>177800</xdr:colOff>
      <xdr:row>97</xdr:row>
      <xdr:rowOff>49721</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456316"/>
          <a:ext cx="889000" cy="22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106553</xdr:rowOff>
    </xdr:from>
    <xdr:to>
      <xdr:col>85</xdr:col>
      <xdr:colOff>177800</xdr:colOff>
      <xdr:row>97</xdr:row>
      <xdr:rowOff>36703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56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129430</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41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96241</xdr:rowOff>
    </xdr:from>
    <xdr:to>
      <xdr:col>81</xdr:col>
      <xdr:colOff>101600</xdr:colOff>
      <xdr:row>97</xdr:row>
      <xdr:rowOff>26391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55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42918</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33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40984</xdr:rowOff>
    </xdr:from>
    <xdr:to>
      <xdr:col>76</xdr:col>
      <xdr:colOff>165100</xdr:colOff>
      <xdr:row>96</xdr:row>
      <xdr:rowOff>142584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50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159111</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27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117766</xdr:rowOff>
    </xdr:from>
    <xdr:to>
      <xdr:col>72</xdr:col>
      <xdr:colOff>38100</xdr:colOff>
      <xdr:row>96</xdr:row>
      <xdr:rowOff>47916</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40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64443</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18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170371</xdr:rowOff>
    </xdr:from>
    <xdr:to>
      <xdr:col>67</xdr:col>
      <xdr:colOff>101600</xdr:colOff>
      <xdr:row>97</xdr:row>
      <xdr:rowOff>100521</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62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117048</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40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60833</xdr:rowOff>
    </xdr:from>
    <xdr:to>
      <xdr:col>116</xdr:col>
      <xdr:colOff>63500</xdr:colOff>
      <xdr:row>37</xdr:row>
      <xdr:rowOff>96449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404483"/>
          <a:ext cx="838200" cy="35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40579</xdr:rowOff>
    </xdr:from>
    <xdr:to>
      <xdr:col>111</xdr:col>
      <xdr:colOff>177800</xdr:colOff>
      <xdr:row>37</xdr:row>
      <xdr:rowOff>60833</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384229"/>
          <a:ext cx="889000" cy="2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40579</xdr:rowOff>
    </xdr:from>
    <xdr:to>
      <xdr:col>107</xdr:col>
      <xdr:colOff>50800</xdr:colOff>
      <xdr:row>37</xdr:row>
      <xdr:rowOff>56993</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384229"/>
          <a:ext cx="889000" cy="1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21514</xdr:rowOff>
    </xdr:from>
    <xdr:to>
      <xdr:col>102</xdr:col>
      <xdr:colOff>114300</xdr:colOff>
      <xdr:row>37</xdr:row>
      <xdr:rowOff>56993</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365164"/>
          <a:ext cx="889000" cy="3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45649</xdr:rowOff>
    </xdr:from>
    <xdr:to>
      <xdr:col>116</xdr:col>
      <xdr:colOff>114300</xdr:colOff>
      <xdr:row>37</xdr:row>
      <xdr:rowOff>147249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38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68526</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240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10033</xdr:rowOff>
    </xdr:from>
    <xdr:to>
      <xdr:col>112</xdr:col>
      <xdr:colOff>38100</xdr:colOff>
      <xdr:row>37</xdr:row>
      <xdr:rowOff>111633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35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128160</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12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161229</xdr:rowOff>
    </xdr:from>
    <xdr:to>
      <xdr:col>107</xdr:col>
      <xdr:colOff>101600</xdr:colOff>
      <xdr:row>37</xdr:row>
      <xdr:rowOff>91379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33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107906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10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6193</xdr:rowOff>
    </xdr:from>
    <xdr:to>
      <xdr:col>102</xdr:col>
      <xdr:colOff>165100</xdr:colOff>
      <xdr:row>37</xdr:row>
      <xdr:rowOff>107793</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34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124320</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12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142164</xdr:rowOff>
    </xdr:from>
    <xdr:to>
      <xdr:col>98</xdr:col>
      <xdr:colOff>38100</xdr:colOff>
      <xdr:row>37</xdr:row>
      <xdr:rowOff>72314</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31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88841</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08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68559</xdr:rowOff>
    </xdr:from>
    <xdr:to>
      <xdr:col>116</xdr:col>
      <xdr:colOff>63500</xdr:colOff>
      <xdr:row>58</xdr:row>
      <xdr:rowOff>69200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012659"/>
          <a:ext cx="8382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69200</xdr:rowOff>
    </xdr:from>
    <xdr:to>
      <xdr:col>111</xdr:col>
      <xdr:colOff>177800</xdr:colOff>
      <xdr:row>58</xdr:row>
      <xdr:rowOff>69931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13300"/>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69931</xdr:rowOff>
    </xdr:from>
    <xdr:to>
      <xdr:col>107</xdr:col>
      <xdr:colOff>50800</xdr:colOff>
      <xdr:row>58</xdr:row>
      <xdr:rowOff>70206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014031"/>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86299</xdr:rowOff>
    </xdr:from>
    <xdr:to>
      <xdr:col>102</xdr:col>
      <xdr:colOff>114300</xdr:colOff>
      <xdr:row>58</xdr:row>
      <xdr:rowOff>70206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9858949"/>
          <a:ext cx="889000" cy="15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17759</xdr:rowOff>
    </xdr:from>
    <xdr:to>
      <xdr:col>116</xdr:col>
      <xdr:colOff>114300</xdr:colOff>
      <xdr:row>58</xdr:row>
      <xdr:rowOff>119359</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6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104136</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7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18400</xdr:rowOff>
    </xdr:from>
    <xdr:to>
      <xdr:col>112</xdr:col>
      <xdr:colOff>38100</xdr:colOff>
      <xdr:row>58</xdr:row>
      <xdr:rowOff>120000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6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111127</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19131</xdr:rowOff>
    </xdr:from>
    <xdr:to>
      <xdr:col>107</xdr:col>
      <xdr:colOff>101600</xdr:colOff>
      <xdr:row>58</xdr:row>
      <xdr:rowOff>120731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6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111858</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55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19406</xdr:rowOff>
    </xdr:from>
    <xdr:to>
      <xdr:col>102</xdr:col>
      <xdr:colOff>165100</xdr:colOff>
      <xdr:row>58</xdr:row>
      <xdr:rowOff>121006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6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112133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05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35499</xdr:rowOff>
    </xdr:from>
    <xdr:to>
      <xdr:col>98</xdr:col>
      <xdr:colOff>38100</xdr:colOff>
      <xdr:row>57</xdr:row>
      <xdr:rowOff>137099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80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128226</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90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23457</xdr:rowOff>
    </xdr:from>
    <xdr:to>
      <xdr:col>116</xdr:col>
      <xdr:colOff>63500</xdr:colOff>
      <xdr:row>76</xdr:row>
      <xdr:rowOff>99946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053657"/>
          <a:ext cx="838200" cy="7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99946</xdr:rowOff>
    </xdr:from>
    <xdr:to>
      <xdr:col>111</xdr:col>
      <xdr:colOff>177800</xdr:colOff>
      <xdr:row>76</xdr:row>
      <xdr:rowOff>142261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130146"/>
          <a:ext cx="889000" cy="4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142261</xdr:rowOff>
    </xdr:from>
    <xdr:to>
      <xdr:col>107</xdr:col>
      <xdr:colOff>50800</xdr:colOff>
      <xdr:row>76</xdr:row>
      <xdr:rowOff>149118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172461"/>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149118</xdr:rowOff>
    </xdr:from>
    <xdr:to>
      <xdr:col>102</xdr:col>
      <xdr:colOff>114300</xdr:colOff>
      <xdr:row>76</xdr:row>
      <xdr:rowOff>155656</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179318"/>
          <a:ext cx="889000" cy="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144107</xdr:rowOff>
    </xdr:from>
    <xdr:to>
      <xdr:col>116</xdr:col>
      <xdr:colOff>114300</xdr:colOff>
      <xdr:row>76</xdr:row>
      <xdr:rowOff>74256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0028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166984</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854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49146</xdr:rowOff>
    </xdr:from>
    <xdr:to>
      <xdr:col>112</xdr:col>
      <xdr:colOff>38100</xdr:colOff>
      <xdr:row>76</xdr:row>
      <xdr:rowOff>150746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07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141873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17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91461</xdr:rowOff>
    </xdr:from>
    <xdr:to>
      <xdr:col>107</xdr:col>
      <xdr:colOff>101600</xdr:colOff>
      <xdr:row>77</xdr:row>
      <xdr:rowOff>21611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2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12738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1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98318</xdr:rowOff>
    </xdr:from>
    <xdr:to>
      <xdr:col>102</xdr:col>
      <xdr:colOff>165100</xdr:colOff>
      <xdr:row>77</xdr:row>
      <xdr:rowOff>28468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12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19595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22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104856</xdr:rowOff>
    </xdr:from>
    <xdr:to>
      <xdr:col>98</xdr:col>
      <xdr:colOff>38100</xdr:colOff>
      <xdr:row>77</xdr:row>
      <xdr:rowOff>35006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13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26133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22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436,231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円となり、前年度に比べ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31,789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・人件費は一人当たり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81,261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7,944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％増加している。これは、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給与費の改定により給料等が増加したことや、勤続年数の長い職員の退職により退職手当が増加し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・物件費は一人当たり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76,058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5,487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している。これは、システム標準化関連の委託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料の増加や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HPV</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ワクチンキャッチアップ接種の駆け込み需要で接種者数が増加したためである。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・扶助費は一人当たり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92,181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9,460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％増加している。これは、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定額減税補足給付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の実施や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、障害者自立支援給付費が増加したためである。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51,687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8,348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犬山南小学校長寿命化工事や橋五子ども未来園の建設、塔野地ふれあい広場の整備等を実施し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たためである。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・補助費等は一人当たり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27,951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2,038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％減少している。これは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に実施した水道料金無料化のための繰出金が皆減となったことや、ふるさと納税による寄附額の減少に伴い報償費が減少したためである。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愛知県犬山市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71,334
68,529
74.90
32,445,432
31,118,119
1,130,733
16,437,971
18,751,766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63805</xdr:rowOff>
    </xdr:from>
    <xdr:to>
      <xdr:col>24</xdr:col>
      <xdr:colOff>63500</xdr:colOff>
      <xdr:row>35</xdr:row>
      <xdr:rowOff>127813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64555"/>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90780</xdr:rowOff>
    </xdr:from>
    <xdr:to>
      <xdr:col>19</xdr:col>
      <xdr:colOff>177800</xdr:colOff>
      <xdr:row>35</xdr:row>
      <xdr:rowOff>127813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91530"/>
          <a:ext cx="889000" cy="3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77521</xdr:rowOff>
    </xdr:from>
    <xdr:to>
      <xdr:col>15</xdr:col>
      <xdr:colOff>50800</xdr:colOff>
      <xdr:row>35</xdr:row>
      <xdr:rowOff>90780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78271"/>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51918</xdr:rowOff>
    </xdr:from>
    <xdr:to>
      <xdr:col>10</xdr:col>
      <xdr:colOff>114300</xdr:colOff>
      <xdr:row>35</xdr:row>
      <xdr:rowOff>77521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52668"/>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13005</xdr:rowOff>
    </xdr:from>
    <xdr:to>
      <xdr:col>24</xdr:col>
      <xdr:colOff>114300</xdr:colOff>
      <xdr:row>35</xdr:row>
      <xdr:rowOff>114605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162882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77013</xdr:rowOff>
    </xdr:from>
    <xdr:to>
      <xdr:col>20</xdr:col>
      <xdr:colOff>38100</xdr:colOff>
      <xdr:row>36</xdr:row>
      <xdr:rowOff>7163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7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169740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70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39980</xdr:rowOff>
    </xdr:from>
    <xdr:to>
      <xdr:col>15</xdr:col>
      <xdr:colOff>101600</xdr:colOff>
      <xdr:row>35</xdr:row>
      <xdr:rowOff>141580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4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158107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81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26721</xdr:rowOff>
    </xdr:from>
    <xdr:to>
      <xdr:col>10</xdr:col>
      <xdr:colOff>165100</xdr:colOff>
      <xdr:row>35</xdr:row>
      <xdr:rowOff>128321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2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144848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80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1118</xdr:rowOff>
    </xdr:from>
    <xdr:to>
      <xdr:col>6</xdr:col>
      <xdr:colOff>38100</xdr:colOff>
      <xdr:row>35</xdr:row>
      <xdr:rowOff>102718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0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119245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7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21011</xdr:rowOff>
    </xdr:from>
    <xdr:to>
      <xdr:col>24</xdr:col>
      <xdr:colOff>63500</xdr:colOff>
      <xdr:row>56</xdr:row>
      <xdr:rowOff>48260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22211"/>
          <a:ext cx="838200" cy="2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145545</xdr:rowOff>
    </xdr:from>
    <xdr:to>
      <xdr:col>19</xdr:col>
      <xdr:colOff>177800</xdr:colOff>
      <xdr:row>56</xdr:row>
      <xdr:rowOff>48260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575295"/>
          <a:ext cx="889000" cy="7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121748</xdr:rowOff>
    </xdr:from>
    <xdr:to>
      <xdr:col>15</xdr:col>
      <xdr:colOff>50800</xdr:colOff>
      <xdr:row>55</xdr:row>
      <xdr:rowOff>145545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551498"/>
          <a:ext cx="889000" cy="2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162514</xdr:rowOff>
    </xdr:from>
    <xdr:to>
      <xdr:col>10</xdr:col>
      <xdr:colOff>114300</xdr:colOff>
      <xdr:row>55</xdr:row>
      <xdr:rowOff>121748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06464"/>
          <a:ext cx="889000" cy="64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141661</xdr:rowOff>
    </xdr:from>
    <xdr:to>
      <xdr:col>24</xdr:col>
      <xdr:colOff>114300</xdr:colOff>
      <xdr:row>56</xdr:row>
      <xdr:rowOff>71811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7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120088</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4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168910</xdr:rowOff>
    </xdr:from>
    <xdr:to>
      <xdr:col>20</xdr:col>
      <xdr:colOff>38100</xdr:colOff>
      <xdr:row>56</xdr:row>
      <xdr:rowOff>99060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9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90187</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9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94745</xdr:rowOff>
    </xdr:from>
    <xdr:to>
      <xdr:col>15</xdr:col>
      <xdr:colOff>101600</xdr:colOff>
      <xdr:row>56</xdr:row>
      <xdr:rowOff>24895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2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41422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29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70948</xdr:rowOff>
    </xdr:from>
    <xdr:to>
      <xdr:col>10</xdr:col>
      <xdr:colOff>165100</xdr:colOff>
      <xdr:row>56</xdr:row>
      <xdr:rowOff>1098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0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17625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27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111714</xdr:rowOff>
    </xdr:from>
    <xdr:to>
      <xdr:col>6</xdr:col>
      <xdr:colOff>38100</xdr:colOff>
      <xdr:row>52</xdr:row>
      <xdr:rowOff>41864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5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32991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48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168732</xdr:rowOff>
    </xdr:from>
    <xdr:to>
      <xdr:col>24</xdr:col>
      <xdr:colOff>63500</xdr:colOff>
      <xdr:row>77</xdr:row>
      <xdr:rowOff>14100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27482"/>
          <a:ext cx="838200" cy="18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14100</xdr:rowOff>
    </xdr:from>
    <xdr:to>
      <xdr:col>19</xdr:col>
      <xdr:colOff>177800</xdr:colOff>
      <xdr:row>78</xdr:row>
      <xdr:rowOff>67430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15750"/>
          <a:ext cx="889000" cy="22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130403</xdr:rowOff>
    </xdr:from>
    <xdr:to>
      <xdr:col>15</xdr:col>
      <xdr:colOff>50800</xdr:colOff>
      <xdr:row>78</xdr:row>
      <xdr:rowOff>67430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32053"/>
          <a:ext cx="889000" cy="10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130403</xdr:rowOff>
    </xdr:from>
    <xdr:to>
      <xdr:col>10</xdr:col>
      <xdr:colOff>114300</xdr:colOff>
      <xdr:row>79</xdr:row>
      <xdr:rowOff>47782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32053"/>
          <a:ext cx="889000" cy="26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117932</xdr:rowOff>
    </xdr:from>
    <xdr:to>
      <xdr:col>24</xdr:col>
      <xdr:colOff>114300</xdr:colOff>
      <xdr:row>76</xdr:row>
      <xdr:rowOff>48082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7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96359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5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134750</xdr:rowOff>
    </xdr:from>
    <xdr:to>
      <xdr:col>20</xdr:col>
      <xdr:colOff>38100</xdr:colOff>
      <xdr:row>77</xdr:row>
      <xdr:rowOff>64900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6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56027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57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16630</xdr:rowOff>
    </xdr:from>
    <xdr:to>
      <xdr:col>15</xdr:col>
      <xdr:colOff>101600</xdr:colOff>
      <xdr:row>78</xdr:row>
      <xdr:rowOff>118230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8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109357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82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79603</xdr:rowOff>
    </xdr:from>
    <xdr:to>
      <xdr:col>10</xdr:col>
      <xdr:colOff>165100</xdr:colOff>
      <xdr:row>78</xdr:row>
      <xdr:rowOff>9753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8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880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73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168432</xdr:rowOff>
    </xdr:from>
    <xdr:to>
      <xdr:col>6</xdr:col>
      <xdr:colOff>38100</xdr:colOff>
      <xdr:row>79</xdr:row>
      <xdr:rowOff>98582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4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89709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34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167342</xdr:rowOff>
    </xdr:from>
    <xdr:to>
      <xdr:col>24</xdr:col>
      <xdr:colOff>63500</xdr:colOff>
      <xdr:row>97</xdr:row>
      <xdr:rowOff>66739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626542"/>
          <a:ext cx="838200" cy="70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161931</xdr:rowOff>
    </xdr:from>
    <xdr:to>
      <xdr:col>19</xdr:col>
      <xdr:colOff>177800</xdr:colOff>
      <xdr:row>97</xdr:row>
      <xdr:rowOff>66739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621131"/>
          <a:ext cx="889000" cy="7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161931</xdr:rowOff>
    </xdr:from>
    <xdr:to>
      <xdr:col>15</xdr:col>
      <xdr:colOff>50800</xdr:colOff>
      <xdr:row>97</xdr:row>
      <xdr:rowOff>35382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621131"/>
          <a:ext cx="889000" cy="4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35382</xdr:rowOff>
    </xdr:from>
    <xdr:to>
      <xdr:col>10</xdr:col>
      <xdr:colOff>114300</xdr:colOff>
      <xdr:row>97</xdr:row>
      <xdr:rowOff>111010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66032"/>
          <a:ext cx="889000" cy="7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116542</xdr:rowOff>
    </xdr:from>
    <xdr:to>
      <xdr:col>24</xdr:col>
      <xdr:colOff>114300</xdr:colOff>
      <xdr:row>97</xdr:row>
      <xdr:rowOff>46692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57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94969</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55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15939</xdr:rowOff>
    </xdr:from>
    <xdr:to>
      <xdr:col>20</xdr:col>
      <xdr:colOff>38100</xdr:colOff>
      <xdr:row>97</xdr:row>
      <xdr:rowOff>117539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4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108666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3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111131</xdr:rowOff>
    </xdr:from>
    <xdr:to>
      <xdr:col>15</xdr:col>
      <xdr:colOff>101600</xdr:colOff>
      <xdr:row>97</xdr:row>
      <xdr:rowOff>41281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7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32408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6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156032</xdr:rowOff>
    </xdr:from>
    <xdr:to>
      <xdr:col>10</xdr:col>
      <xdr:colOff>165100</xdr:colOff>
      <xdr:row>97</xdr:row>
      <xdr:rowOff>86182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1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77309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70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60210</xdr:rowOff>
    </xdr:from>
    <xdr:to>
      <xdr:col>6</xdr:col>
      <xdr:colOff>38100</xdr:colOff>
      <xdr:row>97</xdr:row>
      <xdr:rowOff>161810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9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152937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8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90715</xdr:rowOff>
    </xdr:from>
    <xdr:to>
      <xdr:col>55</xdr:col>
      <xdr:colOff>0</xdr:colOff>
      <xdr:row>39</xdr:row>
      <xdr:rowOff>90715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7726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90388</xdr:rowOff>
    </xdr:from>
    <xdr:to>
      <xdr:col>50</xdr:col>
      <xdr:colOff>114300</xdr:colOff>
      <xdr:row>39</xdr:row>
      <xdr:rowOff>90715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76938"/>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90388</xdr:rowOff>
    </xdr:from>
    <xdr:to>
      <xdr:col>45</xdr:col>
      <xdr:colOff>177800</xdr:colOff>
      <xdr:row>39</xdr:row>
      <xdr:rowOff>90605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76938"/>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90605</xdr:rowOff>
    </xdr:from>
    <xdr:to>
      <xdr:col>41</xdr:col>
      <xdr:colOff>50800</xdr:colOff>
      <xdr:row>39</xdr:row>
      <xdr:rowOff>91149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77155"/>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39915</xdr:rowOff>
    </xdr:from>
    <xdr:to>
      <xdr:col>55</xdr:col>
      <xdr:colOff>50800</xdr:colOff>
      <xdr:row>39</xdr:row>
      <xdr:rowOff>141515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2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126292</xdr:rowOff>
    </xdr:from>
    <xdr:ext cx="313932"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413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39915</xdr:rowOff>
    </xdr:from>
    <xdr:to>
      <xdr:col>50</xdr:col>
      <xdr:colOff>165100</xdr:colOff>
      <xdr:row>39</xdr:row>
      <xdr:rowOff>141515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2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132642</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82333" y="68191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39588</xdr:rowOff>
    </xdr:from>
    <xdr:to>
      <xdr:col>46</xdr:col>
      <xdr:colOff>38100</xdr:colOff>
      <xdr:row>39</xdr:row>
      <xdr:rowOff>141188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2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132315</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93333" y="68188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39805</xdr:rowOff>
    </xdr:from>
    <xdr:to>
      <xdr:col>41</xdr:col>
      <xdr:colOff>101600</xdr:colOff>
      <xdr:row>39</xdr:row>
      <xdr:rowOff>141405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2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132532</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04333" y="68190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40349</xdr:rowOff>
    </xdr:from>
    <xdr:to>
      <xdr:col>36</xdr:col>
      <xdr:colOff>165100</xdr:colOff>
      <xdr:row>39</xdr:row>
      <xdr:rowOff>141949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2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133076</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333" y="68196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65873</xdr:rowOff>
    </xdr:from>
    <xdr:to>
      <xdr:col>55</xdr:col>
      <xdr:colOff>0</xdr:colOff>
      <xdr:row>59</xdr:row>
      <xdr:rowOff>66886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81423"/>
          <a:ext cx="838200" cy="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62814</xdr:rowOff>
    </xdr:from>
    <xdr:to>
      <xdr:col>50</xdr:col>
      <xdr:colOff>114300</xdr:colOff>
      <xdr:row>59</xdr:row>
      <xdr:rowOff>66886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78364"/>
          <a:ext cx="889000" cy="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62814</xdr:rowOff>
    </xdr:from>
    <xdr:to>
      <xdr:col>45</xdr:col>
      <xdr:colOff>177800</xdr:colOff>
      <xdr:row>59</xdr:row>
      <xdr:rowOff>68442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78364"/>
          <a:ext cx="889000" cy="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54421</xdr:rowOff>
    </xdr:from>
    <xdr:to>
      <xdr:col>41</xdr:col>
      <xdr:colOff>50800</xdr:colOff>
      <xdr:row>59</xdr:row>
      <xdr:rowOff>68442</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69971"/>
          <a:ext cx="889000" cy="1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15073</xdr:rowOff>
    </xdr:from>
    <xdr:to>
      <xdr:col>55</xdr:col>
      <xdr:colOff>50800</xdr:colOff>
      <xdr:row>59</xdr:row>
      <xdr:rowOff>116673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3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101450</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4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16086</xdr:rowOff>
    </xdr:from>
    <xdr:to>
      <xdr:col>50</xdr:col>
      <xdr:colOff>165100</xdr:colOff>
      <xdr:row>59</xdr:row>
      <xdr:rowOff>117686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3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108813</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22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12014</xdr:rowOff>
    </xdr:from>
    <xdr:to>
      <xdr:col>46</xdr:col>
      <xdr:colOff>38100</xdr:colOff>
      <xdr:row>59</xdr:row>
      <xdr:rowOff>113614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2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104741</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22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17642</xdr:rowOff>
    </xdr:from>
    <xdr:to>
      <xdr:col>41</xdr:col>
      <xdr:colOff>101600</xdr:colOff>
      <xdr:row>59</xdr:row>
      <xdr:rowOff>119242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3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110369</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2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3621</xdr:rowOff>
    </xdr:from>
    <xdr:to>
      <xdr:col>36</xdr:col>
      <xdr:colOff>165100</xdr:colOff>
      <xdr:row>59</xdr:row>
      <xdr:rowOff>105221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1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96348</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1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115605</xdr:rowOff>
    </xdr:from>
    <xdr:to>
      <xdr:col>55</xdr:col>
      <xdr:colOff>0</xdr:colOff>
      <xdr:row>77</xdr:row>
      <xdr:rowOff>142283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317255"/>
          <a:ext cx="838200" cy="2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25264</xdr:rowOff>
    </xdr:from>
    <xdr:to>
      <xdr:col>50</xdr:col>
      <xdr:colOff>114300</xdr:colOff>
      <xdr:row>77</xdr:row>
      <xdr:rowOff>142283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226914"/>
          <a:ext cx="889000" cy="11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25264</xdr:rowOff>
    </xdr:from>
    <xdr:to>
      <xdr:col>45</xdr:col>
      <xdr:colOff>177800</xdr:colOff>
      <xdr:row>77</xdr:row>
      <xdr:rowOff>81156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226914"/>
          <a:ext cx="889000" cy="5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57564</xdr:rowOff>
    </xdr:from>
    <xdr:to>
      <xdr:col>41</xdr:col>
      <xdr:colOff>50800</xdr:colOff>
      <xdr:row>77</xdr:row>
      <xdr:rowOff>81156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087764"/>
          <a:ext cx="889000" cy="19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64805</xdr:rowOff>
    </xdr:from>
    <xdr:to>
      <xdr:col>55</xdr:col>
      <xdr:colOff>50800</xdr:colOff>
      <xdr:row>77</xdr:row>
      <xdr:rowOff>166405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6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43232</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4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91483</xdr:rowOff>
    </xdr:from>
    <xdr:to>
      <xdr:col>50</xdr:col>
      <xdr:colOff>165100</xdr:colOff>
      <xdr:row>78</xdr:row>
      <xdr:rowOff>21633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9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12760</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385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145914</xdr:rowOff>
    </xdr:from>
    <xdr:to>
      <xdr:col>46</xdr:col>
      <xdr:colOff>38100</xdr:colOff>
      <xdr:row>77</xdr:row>
      <xdr:rowOff>76064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7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67191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268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30356</xdr:rowOff>
    </xdr:from>
    <xdr:to>
      <xdr:col>41</xdr:col>
      <xdr:colOff>101600</xdr:colOff>
      <xdr:row>77</xdr:row>
      <xdr:rowOff>131956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3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123083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32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6764</xdr:rowOff>
    </xdr:from>
    <xdr:to>
      <xdr:col>36</xdr:col>
      <xdr:colOff>165100</xdr:colOff>
      <xdr:row>76</xdr:row>
      <xdr:rowOff>108364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99491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129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148425</xdr:rowOff>
    </xdr:from>
    <xdr:to>
      <xdr:col>55</xdr:col>
      <xdr:colOff>0</xdr:colOff>
      <xdr:row>96</xdr:row>
      <xdr:rowOff>162561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607625"/>
          <a:ext cx="838200" cy="1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115660</xdr:rowOff>
    </xdr:from>
    <xdr:to>
      <xdr:col>50</xdr:col>
      <xdr:colOff>114300</xdr:colOff>
      <xdr:row>96</xdr:row>
      <xdr:rowOff>162561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574860"/>
          <a:ext cx="889000" cy="4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111837</xdr:rowOff>
    </xdr:from>
    <xdr:to>
      <xdr:col>45</xdr:col>
      <xdr:colOff>177800</xdr:colOff>
      <xdr:row>96</xdr:row>
      <xdr:rowOff>115660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571037"/>
          <a:ext cx="889000" cy="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86818</xdr:rowOff>
    </xdr:from>
    <xdr:to>
      <xdr:col>41</xdr:col>
      <xdr:colOff>50800</xdr:colOff>
      <xdr:row>96</xdr:row>
      <xdr:rowOff>111837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546018"/>
          <a:ext cx="889000" cy="2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97625</xdr:rowOff>
    </xdr:from>
    <xdr:to>
      <xdr:col>55</xdr:col>
      <xdr:colOff>50800</xdr:colOff>
      <xdr:row>97</xdr:row>
      <xdr:rowOff>27775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5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76052</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3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111761</xdr:rowOff>
    </xdr:from>
    <xdr:to>
      <xdr:col>50</xdr:col>
      <xdr:colOff>165100</xdr:colOff>
      <xdr:row>97</xdr:row>
      <xdr:rowOff>41911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7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33038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66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64860</xdr:rowOff>
    </xdr:from>
    <xdr:to>
      <xdr:col>46</xdr:col>
      <xdr:colOff>38100</xdr:colOff>
      <xdr:row>96</xdr:row>
      <xdr:rowOff>166460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5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157587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61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61037</xdr:rowOff>
    </xdr:from>
    <xdr:to>
      <xdr:col>41</xdr:col>
      <xdr:colOff>101600</xdr:colOff>
      <xdr:row>96</xdr:row>
      <xdr:rowOff>162637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2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153764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1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36018</xdr:rowOff>
    </xdr:from>
    <xdr:to>
      <xdr:col>36</xdr:col>
      <xdr:colOff>165100</xdr:colOff>
      <xdr:row>96</xdr:row>
      <xdr:rowOff>137618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9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128745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587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85636</xdr:rowOff>
    </xdr:from>
    <xdr:to>
      <xdr:col>85</xdr:col>
      <xdr:colOff>127000</xdr:colOff>
      <xdr:row>37</xdr:row>
      <xdr:rowOff>155778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29286"/>
          <a:ext cx="838200" cy="7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155778</xdr:rowOff>
    </xdr:from>
    <xdr:to>
      <xdr:col>81</xdr:col>
      <xdr:colOff>50800</xdr:colOff>
      <xdr:row>38</xdr:row>
      <xdr:rowOff>129108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99428"/>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163855</xdr:rowOff>
    </xdr:from>
    <xdr:to>
      <xdr:col>76</xdr:col>
      <xdr:colOff>114300</xdr:colOff>
      <xdr:row>38</xdr:row>
      <xdr:rowOff>129108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07505"/>
          <a:ext cx="889000" cy="1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163855</xdr:rowOff>
    </xdr:from>
    <xdr:to>
      <xdr:col>71</xdr:col>
      <xdr:colOff>177800</xdr:colOff>
      <xdr:row>38</xdr:row>
      <xdr:rowOff>116116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07505"/>
          <a:ext cx="889000" cy="12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34836</xdr:rowOff>
    </xdr:from>
    <xdr:to>
      <xdr:col>85</xdr:col>
      <xdr:colOff>177800</xdr:colOff>
      <xdr:row>37</xdr:row>
      <xdr:rowOff>136436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7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13263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5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104978</xdr:rowOff>
    </xdr:from>
    <xdr:to>
      <xdr:col>81</xdr:col>
      <xdr:colOff>101600</xdr:colOff>
      <xdr:row>38</xdr:row>
      <xdr:rowOff>35128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4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26255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4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78308</xdr:rowOff>
    </xdr:from>
    <xdr:to>
      <xdr:col>76</xdr:col>
      <xdr:colOff>165100</xdr:colOff>
      <xdr:row>39</xdr:row>
      <xdr:rowOff>8458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9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171035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86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113056</xdr:rowOff>
    </xdr:from>
    <xdr:to>
      <xdr:col>72</xdr:col>
      <xdr:colOff>38100</xdr:colOff>
      <xdr:row>38</xdr:row>
      <xdr:rowOff>43205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5670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34332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49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65316</xdr:rowOff>
    </xdr:from>
    <xdr:to>
      <xdr:col>67</xdr:col>
      <xdr:colOff>101600</xdr:colOff>
      <xdr:row>38</xdr:row>
      <xdr:rowOff>166916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8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158043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7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49193</xdr:rowOff>
    </xdr:from>
    <xdr:to>
      <xdr:col>85</xdr:col>
      <xdr:colOff>127000</xdr:colOff>
      <xdr:row>55</xdr:row>
      <xdr:rowOff>94514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78943"/>
          <a:ext cx="838200" cy="4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94514</xdr:rowOff>
    </xdr:from>
    <xdr:to>
      <xdr:col>81</xdr:col>
      <xdr:colOff>50800</xdr:colOff>
      <xdr:row>56</xdr:row>
      <xdr:rowOff>140005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524264"/>
          <a:ext cx="889000" cy="21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140005</xdr:rowOff>
    </xdr:from>
    <xdr:to>
      <xdr:col>76</xdr:col>
      <xdr:colOff>114300</xdr:colOff>
      <xdr:row>57</xdr:row>
      <xdr:rowOff>28981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741205"/>
          <a:ext cx="889000" cy="6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123622</xdr:rowOff>
    </xdr:from>
    <xdr:to>
      <xdr:col>71</xdr:col>
      <xdr:colOff>177800</xdr:colOff>
      <xdr:row>57</xdr:row>
      <xdr:rowOff>28981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553372"/>
          <a:ext cx="889000" cy="2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169843</xdr:rowOff>
    </xdr:from>
    <xdr:to>
      <xdr:col>85</xdr:col>
      <xdr:colOff>177800</xdr:colOff>
      <xdr:row>55</xdr:row>
      <xdr:rowOff>99993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42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148270</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4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43714</xdr:rowOff>
    </xdr:from>
    <xdr:to>
      <xdr:col>81</xdr:col>
      <xdr:colOff>101600</xdr:colOff>
      <xdr:row>55</xdr:row>
      <xdr:rowOff>145314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7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136441</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56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89205</xdr:rowOff>
    </xdr:from>
    <xdr:to>
      <xdr:col>76</xdr:col>
      <xdr:colOff>165100</xdr:colOff>
      <xdr:row>57</xdr:row>
      <xdr:rowOff>19355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6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10482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783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149631</xdr:rowOff>
    </xdr:from>
    <xdr:to>
      <xdr:col>72</xdr:col>
      <xdr:colOff>38100</xdr:colOff>
      <xdr:row>57</xdr:row>
      <xdr:rowOff>79781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5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70908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843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72822</xdr:rowOff>
    </xdr:from>
    <xdr:to>
      <xdr:col>67</xdr:col>
      <xdr:colOff>101600</xdr:colOff>
      <xdr:row>56</xdr:row>
      <xdr:rowOff>2972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0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165549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59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134260</xdr:rowOff>
    </xdr:from>
    <xdr:to>
      <xdr:col>85</xdr:col>
      <xdr:colOff>127000</xdr:colOff>
      <xdr:row>78</xdr:row>
      <xdr:rowOff>136866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07360"/>
          <a:ext cx="8382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131242</xdr:rowOff>
    </xdr:from>
    <xdr:to>
      <xdr:col>81</xdr:col>
      <xdr:colOff>50800</xdr:colOff>
      <xdr:row>78</xdr:row>
      <xdr:rowOff>134260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04342"/>
          <a:ext cx="8890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131242</xdr:rowOff>
    </xdr:from>
    <xdr:to>
      <xdr:col>76</xdr:col>
      <xdr:colOff>114300</xdr:colOff>
      <xdr:row>78</xdr:row>
      <xdr:rowOff>139609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04342"/>
          <a:ext cx="8890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132201</xdr:rowOff>
    </xdr:from>
    <xdr:to>
      <xdr:col>71</xdr:col>
      <xdr:colOff>177800</xdr:colOff>
      <xdr:row>78</xdr:row>
      <xdr:rowOff>139609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05301"/>
          <a:ext cx="889000" cy="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86066</xdr:rowOff>
    </xdr:from>
    <xdr:to>
      <xdr:col>85</xdr:col>
      <xdr:colOff>177800</xdr:colOff>
      <xdr:row>79</xdr:row>
      <xdr:rowOff>16216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5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993</xdr:rowOff>
    </xdr:from>
    <xdr:ext cx="313932"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40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83460</xdr:rowOff>
    </xdr:from>
    <xdr:to>
      <xdr:col>81</xdr:col>
      <xdr:colOff>101600</xdr:colOff>
      <xdr:row>79</xdr:row>
      <xdr:rowOff>13610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4737</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2017" y="135492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80442</xdr:rowOff>
    </xdr:from>
    <xdr:to>
      <xdr:col>76</xdr:col>
      <xdr:colOff>165100</xdr:colOff>
      <xdr:row>79</xdr:row>
      <xdr:rowOff>10592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5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1719</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546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88809</xdr:rowOff>
    </xdr:from>
    <xdr:to>
      <xdr:col>72</xdr:col>
      <xdr:colOff>38100</xdr:colOff>
      <xdr:row>79</xdr:row>
      <xdr:rowOff>18959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10086</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81401</xdr:rowOff>
    </xdr:from>
    <xdr:to>
      <xdr:col>67</xdr:col>
      <xdr:colOff>101600</xdr:colOff>
      <xdr:row>79</xdr:row>
      <xdr:rowOff>11551</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5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2678</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17" y="13547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163768</xdr:rowOff>
    </xdr:from>
    <xdr:to>
      <xdr:col>85</xdr:col>
      <xdr:colOff>127000</xdr:colOff>
      <xdr:row>97</xdr:row>
      <xdr:rowOff>842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622968"/>
          <a:ext cx="838200" cy="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842</xdr:rowOff>
    </xdr:from>
    <xdr:to>
      <xdr:col>81</xdr:col>
      <xdr:colOff>50800</xdr:colOff>
      <xdr:row>97</xdr:row>
      <xdr:rowOff>5104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631492"/>
          <a:ext cx="889000" cy="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1822</xdr:rowOff>
    </xdr:from>
    <xdr:to>
      <xdr:col>76</xdr:col>
      <xdr:colOff>114300</xdr:colOff>
      <xdr:row>97</xdr:row>
      <xdr:rowOff>5104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632472"/>
          <a:ext cx="88900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150118</xdr:rowOff>
    </xdr:from>
    <xdr:to>
      <xdr:col>71</xdr:col>
      <xdr:colOff>177800</xdr:colOff>
      <xdr:row>97</xdr:row>
      <xdr:rowOff>1822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609318"/>
          <a:ext cx="889000" cy="2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112968</xdr:rowOff>
    </xdr:from>
    <xdr:to>
      <xdr:col>85</xdr:col>
      <xdr:colOff>177800</xdr:colOff>
      <xdr:row>97</xdr:row>
      <xdr:rowOff>43118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57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91395</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55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121492</xdr:rowOff>
    </xdr:from>
    <xdr:to>
      <xdr:col>81</xdr:col>
      <xdr:colOff>101600</xdr:colOff>
      <xdr:row>97</xdr:row>
      <xdr:rowOff>51642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58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42769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673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125754</xdr:rowOff>
    </xdr:from>
    <xdr:to>
      <xdr:col>76</xdr:col>
      <xdr:colOff>165100</xdr:colOff>
      <xdr:row>97</xdr:row>
      <xdr:rowOff>55904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58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47031</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67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122472</xdr:rowOff>
    </xdr:from>
    <xdr:to>
      <xdr:col>72</xdr:col>
      <xdr:colOff>38100</xdr:colOff>
      <xdr:row>97</xdr:row>
      <xdr:rowOff>52622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5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43749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67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99318</xdr:rowOff>
    </xdr:from>
    <xdr:to>
      <xdr:col>67</xdr:col>
      <xdr:colOff>101600</xdr:colOff>
      <xdr:row>97</xdr:row>
      <xdr:rowOff>29468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55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20595</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65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70,576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3,576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となった。これは、財政調整基金積立金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の増加やシステム標準化関連の委託料が増加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176,583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円となっており、最も大きな割合を占めている。前年度と比較して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17,295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％の増となった。これは、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橋五子ども未来園の建設費や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、障害者自立支援給付費が増加したためである。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・衛生費は住民一人当たり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40,549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LED</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化工事の実施や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HPV</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ワクチンキャッチアップ接種の駆け込み需要で接種者数が増加したためである。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・消防費は住民一人当たり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17,919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1,841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％の増となった。これは、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救助工作車と災害対応特殊消防ポンプ自動車を購入したためである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・教育費は住民一人当たり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55,751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2,379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％の増となった。これは、犬山南小学校の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長寿命化工事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に加え、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小中学校の空調設備更新工事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実施</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したためである。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愛知県犬山市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昨年度と比較して歳入歳出差引額は減少し、標準財政規模も大きくなっているが、昨年度は翌年度に繰り越すべき財源が大きかったため、実質収支比率は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億円を取り崩す一方で、市税収入の増加や不用額の積み立てにより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億円を積み立て、残額は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億円の増加となった。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災害対応等に備え、標準財政規模比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％程度を常時確保できるよう、適切な財源確保に努める。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愛知県犬山市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年度は黒字額が全体で減少した。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主な要因としては、水道事業会計で地方債を購入したこと等による</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1.75</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ポイントの減少や、居宅介護サービス給付費の増加等による介護保険特別会計の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1.64</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ポイントの減少が挙げられる。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一般会計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1.01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の増加となっており、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主な要因は、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前年度に比べ</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翌年度に繰り越すべき財源が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7.12</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が挙げられる。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なお、一般会計においては実質収支額を標準財政規模の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程度に留めることを目標としているが、例えば生活保護等の国庫負担を伴う事業で歳入と歳出の乖離を縮めること、言い換えると歳出執行予定額の見極めと適正な金額での国庫申請を行うことに課題があると認識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今後も広域ごみ処理施設の整備や老朽化した学校の改修等の大型事業を予定しているため、不用財産の売却やふるさと納税の更なる推進等により積極的な財源確保に努め健全な財政運営に努める。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愛知県犬山市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元利償還金等の額については、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億円の減少となっており、要因としては、公共下水道事業債の一部が償還終了となり、元利償還金が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億円の減少となったこと等が挙げられる。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また、算入公債費等についても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億円の減少となっており、要因としては、災害復旧費等に係る基準財政需要額が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こと等が挙げられる。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これらのことから、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実質公債費比率の分子は、前年度と比較すると約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近年、市債発行額が増加していることに加え、利率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踏まえ、今後は元利償還金の増加が見込</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まれるため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市債</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の適正活用に取り組んでいく必要がある。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愛知県犬山市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将来負担額は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5.19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億円増加しており、その要因としては、勤続年数の長い職員の退職により、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退職手当負担見込額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億円増加したことや、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広域ごみ処理施設整備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の進捗による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組合負担等見込額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したこと等が挙げられる。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一方、充当可能財源等は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億円の減少しており、その要因としては、臨時財政対策債償還費の算入見込額が減少したことなどから、基準財政需要額算入見込額が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9.41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億円減少したこと等が挙げられる。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これらにより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将来負担比率の分子は前年度と比較</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今後も、財政調整基金残高にあっては標準財政規模比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％以上を常時維持するなど、財源を確保し健全な財政運営に努める。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愛知県犬山市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減少要因としては、寄附金の減少による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ふるさと犬山応援基金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億円の減少や、ごみ処理施設整備のための負担金の増加により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広域ごみ処理施設整備基金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億円の減少したこと等が挙げられ、増加要因としては、税収増加や不用額等の積立額の増加による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億円の増加や、積立により、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消防庁舎建設基金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億円の増加したこと等が挙げられる。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広域ごみ処理施設の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整備の進捗や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納税</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の減少、各種事業の実施に伴う各基金での取崩しにより減少する見込みである。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こうした状況ではあるが、財政調整基金については、災害等への備えのため、標準財政規模の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％程度を常時維持できるように努める。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主なもの</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・広域ごみ処理施設整備基金：新広域ごみ処理施設の建設費用として一部事務組合への負担金に充てるため今後取り崩す予定。</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・ふるさと犬山応援基金：ふるさと納税（寄附金）を積み立てた翌年度以降に寄附者の意向に沿った事業に充てるもので、</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寄附金の減少により減少予定。</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・公共施設等管理基金：公共施設マネジメントに資する事業費に充てる一方で、公有財産の売却益を基金に積み立てる予定。</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・広域ごみ処理施設整備基金：適正で安全なごみ処理を維持していくため、既存のごみ処理施設の老朽化に伴い新たに一部事務組合により建設準備を進めている広域ごみ処理施設の整備等に充てる。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・ふるさと犬山応援基金：ふるさと納税（寄附金）を基金に積み立て、寄附者の意向を反映した事業の推進を図る。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・公共施設等管理基金：犬山市の保有する公共施設等（建物、土地その他の公有財産）を適切に管理し、その活用を推進する。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・消防庁舎基金：消防庁舎の建替え、移転等に要する費用に充てる。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・健康市民づくり基金：市民の健康づくりの推進に資するために必要な事業の経費の財源に充てる。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・広域ごみ処理施設整備基金：広域ごみ処理施設の整備に向け毎年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億円程度を積み立てて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工事の負担金に充てるため取崩を行い、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・ふるさと犬山応援基金：ふるさと納税（寄附金）が減少しており、前年度までに基金に積み立てた寄附金のうち</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6.34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億円を寄附者の意向に沿った事業の財源に充てるため取り崩し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、新たに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積み立てる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寄附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額は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月分寄附）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となったため、残高は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億円減少した。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・公共施設等管理基金：不用となった市有地の売却益や使用料収入の一部を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億円積み立てたが、楽田出張所</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移転や橋爪・五郎丸子ども未来園の解体事業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に充てるため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億円取り崩したこと等により約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・広域ごみ処理施設整備基金：新広域ごみ処理施設の建設時における一部事務組合への負担金に充当する予定。</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・消防庁舎基金：消防庁舎の建替え、移転等に要する費用に充てるため、毎年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億円程度積み立てる予定。</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億円、取崩額は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取崩額については、当初予算において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億円、その後の補正予算で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億円と前年比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億円の増となった一方、積立額は普通交付税の追加交付や各種交付金の増加、市税の伸び等により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億円の増となり、残高は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老朽化施設の大規模改修や人件費高騰の影響が大きくなる中ではあるが、災害への備えのため、財政調整基金の残高は、標準財政規模の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程度を常時確保できるように努めることとしている。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臨時財政対策債償還基金費として普通交付税で交付されたものの一部を積み立てたが、市債償還のために繰入れを行ったことにより、残高は微増となった。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残高の大部分は臨時財政対策債償還基金費として措置されたものであり、臨時財政対策債の償還に充てる方針である。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84032BD-B8F2-4D1E-8971-D2AB34F517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2A403E7-F2E2-4409-9A6D-6D2876454B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7169AC84-1415-4228-B420-E050021785E4}"/>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6CF104AE-4D56-44A2-ACAC-C08D8958E73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E94F2C1A-3A00-4370-BE58-8D9D8A1E62A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127BE5A9-CDE7-4CA0-AC8F-4FD851092B2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8235163D-869E-4B62-BB93-0FF23AE79C9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5FDF3B9B-64BA-44D4-8412-0CEEC618D449}"/>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8CF7CDDB-081F-4B87-BFDA-6DABF1426B3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E0AA349-3E6B-44C5-B59E-085A6F82416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BC5D20E8-D5BC-416C-8C68-5BA8213BC9C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1B6108F5-03DB-498E-B631-FF95919FA2F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1FB8D94F-8285-402F-A8EA-6CC6AC50836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B5F2B85B-7A8B-455E-92BC-9AB5BCA9CD1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愛知県犬山市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A7F95A68-C85C-427C-B041-A21313A7179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FEC7052C-7BB2-440D-92AE-A4914CD5815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E2DC1F51-0373-44E7-9F04-D6D1E29013F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FAE6C823-AE74-4790-960D-5E6DE7A3C64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FB292587-0C2C-44E4-B7DE-B9AA2CAF980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9A43D6B7-C1D9-4325-BD1E-4B40C0998BB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71,334
68,529
74.90
32,445,432
31,118,119
1,130,733
16,437,971
18,751,766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7928E0DE-96FB-4917-937C-5FCB3C7044A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F2953E1A-4191-48B9-A99E-2C520C172ED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8BCF0401-B0EF-498D-A2BE-0B6C9DAC68A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32C2333-EBD4-49E8-AE73-B200239AD56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19662913-698C-4757-932B-C629C433E33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6F9A7727-AAA1-4086-B470-DA442204DAD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E2258D3B-CF7A-46FC-B9DB-CF89D2CB50B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D2752E78-3FF8-4A04-A5FA-81FB3B00275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1BE15D2B-124F-4ECA-B360-9AFEB8AFD26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A995F018-8E46-4D23-AD54-E1D45F842F2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CD111BDC-8A57-403F-9C8D-B62C1F3F5D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20E3DE4E-7455-4CE7-8EDB-F8A28CC0937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BC38E1D7-8406-4688-9339-CC777693959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435F811F-6F26-4A1B-97F3-0B8BEDCB945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89CB993A-1A80-40D9-A3AF-615074E062F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92FB8F2D-E64F-48E3-89EE-945F5BFF6AC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66C244F3-7068-4605-AEC9-C06B973F2CF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203FEC22-687A-42B9-97D2-050C0438366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AEE2A5F6-20D3-4154-B67F-0D917092425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4B28A620-61EA-42B9-BC43-AECA58FF4EE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26B84434-8261-4C1F-852F-C466A7095A2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FD0C3F99-8945-4D1E-83E8-38AD92D51F4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115C240B-B8D5-4F41-89A9-333227F989B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B9F5BE7B-53A9-4D79-A362-746498464E0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B16A70F6-66C4-4501-B0A5-38DF3102D8B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34A5370A-915F-422C-BFBD-7B098601EDF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28B509E2-F737-40DB-B248-BF19D8B7789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D4851DAF-FE2D-4B8B-AFD2-5E82DB1ACF3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C17792C0-3FB4-4C02-AFD4-547863F35F9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5AE4CA04-3500-41C9-A35E-74F9807A7E0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FBC17FF2-AA1E-478D-B748-34111CB9FE5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6634BE0A-D77C-429C-B5C1-5594C72D9DB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E66D6CBD-BA26-4223-8C6A-D7201B40C4C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EF9D2FC0-4389-4561-A177-328D361FAD1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C5C75CDA-4D81-4464-8431-C61A49C6CCA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当市では、公共施設等総合管理計画において、全公共建築物の施設量（延床面積）の</a:t>
          </a:r>
          <a:r>
            <a:rPr kumimoji="1" lang="en-US" altLang="ja-JP" sz="1050">
              <a:latin typeface="ＭＳ Ｐゴシック" panose="020B0600070205080204" pitchFamily="50" charset="-128"/>
              <a:ea typeface="ＭＳ Ｐゴシック" panose="020B0600070205080204" pitchFamily="50" charset="-128"/>
            </a:rPr>
            <a:t>20</a:t>
          </a:r>
          <a:r>
            <a:rPr kumimoji="1" lang="ja-JP" altLang="en-US" sz="1050">
              <a:latin typeface="ＭＳ Ｐゴシック" panose="020B0600070205080204" pitchFamily="50" charset="-128"/>
              <a:ea typeface="ＭＳ Ｐゴシック" panose="020B0600070205080204" pitchFamily="50" charset="-128"/>
            </a:rPr>
            <a:t>％を削減することを目標とし、統廃合等による積極的な施設マネジメントを行うとしており、次世代に引き継ぐものについても、施設の長寿命化を目指し、計画的な修理や改修を行っている。</a:t>
          </a:r>
        </a:p>
        <a:p>
          <a:r>
            <a:rPr kumimoji="1" lang="ja-JP" altLang="en-US" sz="1050">
              <a:latin typeface="ＭＳ Ｐゴシック" panose="020B0600070205080204" pitchFamily="50" charset="-128"/>
              <a:ea typeface="ＭＳ Ｐゴシック" panose="020B0600070205080204" pitchFamily="50" charset="-128"/>
            </a:rPr>
            <a:t>　有形固定資産減価償却率は類似団体より若干高い水準にあるものの、公共施設の集約化に伴う老朽施設の解体等を行っていることから、その伸びは緩やかでありこれまでの取組の効果が表れていると考えられ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6925C2FD-57A9-4A97-94F5-F1F93387E96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A3165BA8-876D-4046-8C62-6EBCEE486AE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E506ED2A-CAE9-477D-903E-FFE8E5B0491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D2FA2DC4-345A-41D8-9592-840010802D01}"/>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772D01A0-C9EC-41F1-A119-AFD53E2A6C5B}"/>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6E651593-1DDC-4A96-8D0F-B5A54036487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426631A1-F67E-4F32-AFB8-7ACA9052139E}"/>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A8A505DA-91B6-4068-9ED9-77918BD4D6AA}"/>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3270B10C-D661-40CB-8F99-EB5A23A5B86D}"/>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E32DB0C3-B63B-4722-9A0E-ED277E67A7B1}"/>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0E147E09-2387-4D4A-BEE1-2568702DA462}"/>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298082C8-9604-4F5A-8242-03C030EE797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359E0BE0-4D63-459C-A4A3-9CF62439733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4E067F7E-920A-4167-8DBC-FD796CD822E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1" name="直線コネクタ 70">
          <a:extLst>
            <a:ext uri="{FF2B5EF4-FFF2-40B4-BE49-F238E27FC236}">
              <a16:creationId xmlns:a16="http://schemas.microsoft.com/office/drawing/2014/main" id="{62A8662C-F190-432A-995E-472ABE85A4D5}"/>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2" name="有形固定資産減価償却率最小値テキスト">
          <a:extLst>
            <a:ext uri="{FF2B5EF4-FFF2-40B4-BE49-F238E27FC236}">
              <a16:creationId xmlns:a16="http://schemas.microsoft.com/office/drawing/2014/main" id="{4A9A7F0B-9C8F-4559-92B4-0278FCFB5F2C}"/>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3" name="直線コネクタ 72">
          <a:extLst>
            <a:ext uri="{FF2B5EF4-FFF2-40B4-BE49-F238E27FC236}">
              <a16:creationId xmlns:a16="http://schemas.microsoft.com/office/drawing/2014/main" id="{C99D88FC-4211-4165-A88F-BF13E0CE4828}"/>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4" name="有形固定資産減価償却率最大値テキスト">
          <a:extLst>
            <a:ext uri="{FF2B5EF4-FFF2-40B4-BE49-F238E27FC236}">
              <a16:creationId xmlns:a16="http://schemas.microsoft.com/office/drawing/2014/main" id="{817FC492-CBCC-4478-B98E-18D8441F0F33}"/>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5" name="直線コネクタ 74">
          <a:extLst>
            <a:ext uri="{FF2B5EF4-FFF2-40B4-BE49-F238E27FC236}">
              <a16:creationId xmlns:a16="http://schemas.microsoft.com/office/drawing/2014/main" id="{0318C519-877A-49D0-AC12-6A5E98C22D65}"/>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6" name="有形固定資産減価償却率平均値テキスト">
          <a:extLst>
            <a:ext uri="{FF2B5EF4-FFF2-40B4-BE49-F238E27FC236}">
              <a16:creationId xmlns:a16="http://schemas.microsoft.com/office/drawing/2014/main" id="{F18D9620-0882-45C9-8C98-CE5B0553EF89}"/>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7" name="フローチャート: 判断 76">
          <a:extLst>
            <a:ext uri="{FF2B5EF4-FFF2-40B4-BE49-F238E27FC236}">
              <a16:creationId xmlns:a16="http://schemas.microsoft.com/office/drawing/2014/main" id="{38A4F704-7758-40B0-944A-CF74D367EA67}"/>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8" name="フローチャート: 判断 77">
          <a:extLst>
            <a:ext uri="{FF2B5EF4-FFF2-40B4-BE49-F238E27FC236}">
              <a16:creationId xmlns:a16="http://schemas.microsoft.com/office/drawing/2014/main" id="{B7B0A3CE-F48D-418D-8CA3-70B33B024774}"/>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9" name="フローチャート: 判断 78">
          <a:extLst>
            <a:ext uri="{FF2B5EF4-FFF2-40B4-BE49-F238E27FC236}">
              <a16:creationId xmlns:a16="http://schemas.microsoft.com/office/drawing/2014/main" id="{6411AED0-BF00-4FFD-A894-BE4D5D2C096E}"/>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0" name="フローチャート: 判断 79">
          <a:extLst>
            <a:ext uri="{FF2B5EF4-FFF2-40B4-BE49-F238E27FC236}">
              <a16:creationId xmlns:a16="http://schemas.microsoft.com/office/drawing/2014/main" id="{892B3CB1-1512-4B16-B098-54F2696C5578}"/>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1" name="フローチャート: 判断 80">
          <a:extLst>
            <a:ext uri="{FF2B5EF4-FFF2-40B4-BE49-F238E27FC236}">
              <a16:creationId xmlns:a16="http://schemas.microsoft.com/office/drawing/2014/main" id="{3840D2DF-C1AF-4EE3-9E53-6EA67FB91D32}"/>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8919A4B3-27DE-46B9-AA78-87A449EC9C8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6CDCE55B-437F-429B-9298-2E6E9272893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EBD2415-C4D0-4088-90BF-761CC6A1398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3403A3A-54EB-40A7-A238-FAB4E814961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26654FC-DC8A-4CFC-8D61-1771FF5DF96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114173</xdr:rowOff>
    </xdr:from>
    <xdr:to>
      <xdr:col>23</xdr:col>
      <xdr:colOff>136525</xdr:colOff>
      <xdr:row>31</xdr:row>
      <xdr:rowOff>44323</xdr:rowOff>
    </xdr:to>
    <xdr:sp macro="" textlink="">
      <xdr:nvSpPr>
        <xdr:cNvPr id="87" name="楕円 86">
          <a:extLst>
            <a:ext uri="{FF2B5EF4-FFF2-40B4-BE49-F238E27FC236}">
              <a16:creationId xmlns:a16="http://schemas.microsoft.com/office/drawing/2014/main" id="{F814FA18-67C6-4FE5-8BBE-1012683EC66F}"/>
            </a:ext>
          </a:extLst>
        </xdr:cNvPr>
        <xdr:cNvSpPr/>
      </xdr:nvSpPr>
      <xdr:spPr>
        <a:xfrm>
          <a:off x="4711700" y="602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92600</xdr:rowOff>
    </xdr:from>
    <xdr:ext cx="405111" cy="259045"/>
    <xdr:sp macro="" textlink="">
      <xdr:nvSpPr>
        <xdr:cNvPr id="88" name="有形固定資産減価償却率該当値テキスト">
          <a:extLst>
            <a:ext uri="{FF2B5EF4-FFF2-40B4-BE49-F238E27FC236}">
              <a16:creationId xmlns:a16="http://schemas.microsoft.com/office/drawing/2014/main" id="{93F3E993-3633-4E18-8483-F73B0DB1F987}"/>
            </a:ext>
          </a:extLst>
        </xdr:cNvPr>
        <xdr:cNvSpPr txBox="1"/>
      </xdr:nvSpPr>
      <xdr:spPr>
        <a:xfrm>
          <a:off x="4813300" y="6007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92583</xdr:rowOff>
    </xdr:from>
    <xdr:to>
      <xdr:col>19</xdr:col>
      <xdr:colOff>187325</xdr:colOff>
      <xdr:row>31</xdr:row>
      <xdr:rowOff>22733</xdr:rowOff>
    </xdr:to>
    <xdr:sp macro="" textlink="">
      <xdr:nvSpPr>
        <xdr:cNvPr id="89" name="楕円 88">
          <a:extLst>
            <a:ext uri="{FF2B5EF4-FFF2-40B4-BE49-F238E27FC236}">
              <a16:creationId xmlns:a16="http://schemas.microsoft.com/office/drawing/2014/main" id="{C05D72F6-2897-4DAF-B985-9A2697B115A7}"/>
            </a:ext>
          </a:extLst>
        </xdr:cNvPr>
        <xdr:cNvSpPr/>
      </xdr:nvSpPr>
      <xdr:spPr>
        <a:xfrm>
          <a:off x="4000500" y="600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143383</xdr:rowOff>
    </xdr:from>
    <xdr:to>
      <xdr:col>23</xdr:col>
      <xdr:colOff>85725</xdr:colOff>
      <xdr:row>30</xdr:row>
      <xdr:rowOff>164973</xdr:rowOff>
    </xdr:to>
    <xdr:cxnSp macro="">
      <xdr:nvCxnSpPr>
        <xdr:cNvPr id="90" name="直線コネクタ 89">
          <a:extLst>
            <a:ext uri="{FF2B5EF4-FFF2-40B4-BE49-F238E27FC236}">
              <a16:creationId xmlns:a16="http://schemas.microsoft.com/office/drawing/2014/main" id="{693DDB86-9337-4354-9BAC-13D16D26030B}"/>
            </a:ext>
          </a:extLst>
        </xdr:cNvPr>
        <xdr:cNvCxnSpPr/>
      </xdr:nvCxnSpPr>
      <xdr:spPr>
        <a:xfrm>
          <a:off x="4051300" y="6058408"/>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66675</xdr:rowOff>
    </xdr:from>
    <xdr:to>
      <xdr:col>15</xdr:col>
      <xdr:colOff>187325</xdr:colOff>
      <xdr:row>30</xdr:row>
      <xdr:rowOff>168275</xdr:rowOff>
    </xdr:to>
    <xdr:sp macro="" textlink="">
      <xdr:nvSpPr>
        <xdr:cNvPr id="91" name="楕円 90">
          <a:extLst>
            <a:ext uri="{FF2B5EF4-FFF2-40B4-BE49-F238E27FC236}">
              <a16:creationId xmlns:a16="http://schemas.microsoft.com/office/drawing/2014/main" id="{D317859E-CDD1-485D-9317-898AB7162EC0}"/>
            </a:ext>
          </a:extLst>
        </xdr:cNvPr>
        <xdr:cNvSpPr/>
      </xdr:nvSpPr>
      <xdr:spPr>
        <a:xfrm>
          <a:off x="3238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117475</xdr:rowOff>
    </xdr:from>
    <xdr:to>
      <xdr:col>19</xdr:col>
      <xdr:colOff>136525</xdr:colOff>
      <xdr:row>30</xdr:row>
      <xdr:rowOff>143383</xdr:rowOff>
    </xdr:to>
    <xdr:cxnSp macro="">
      <xdr:nvCxnSpPr>
        <xdr:cNvPr id="92" name="直線コネクタ 91">
          <a:extLst>
            <a:ext uri="{FF2B5EF4-FFF2-40B4-BE49-F238E27FC236}">
              <a16:creationId xmlns:a16="http://schemas.microsoft.com/office/drawing/2014/main" id="{454D7120-36D3-43DC-982F-AFCBBA66967B}"/>
            </a:ext>
          </a:extLst>
        </xdr:cNvPr>
        <xdr:cNvCxnSpPr/>
      </xdr:nvCxnSpPr>
      <xdr:spPr>
        <a:xfrm>
          <a:off x="3289300" y="6032500"/>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82677</xdr:rowOff>
    </xdr:from>
    <xdr:to>
      <xdr:col>11</xdr:col>
      <xdr:colOff>187325</xdr:colOff>
      <xdr:row>30</xdr:row>
      <xdr:rowOff>12827</xdr:rowOff>
    </xdr:to>
    <xdr:sp macro="" textlink="">
      <xdr:nvSpPr>
        <xdr:cNvPr id="93" name="楕円 92">
          <a:extLst>
            <a:ext uri="{FF2B5EF4-FFF2-40B4-BE49-F238E27FC236}">
              <a16:creationId xmlns:a16="http://schemas.microsoft.com/office/drawing/2014/main" id="{0CEFCB1D-4F29-456A-B913-D43637E16A7E}"/>
            </a:ext>
          </a:extLst>
        </xdr:cNvPr>
        <xdr:cNvSpPr/>
      </xdr:nvSpPr>
      <xdr:spPr>
        <a:xfrm>
          <a:off x="2476500" y="582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133477</xdr:rowOff>
    </xdr:from>
    <xdr:to>
      <xdr:col>15</xdr:col>
      <xdr:colOff>136525</xdr:colOff>
      <xdr:row>30</xdr:row>
      <xdr:rowOff>117475</xdr:rowOff>
    </xdr:to>
    <xdr:cxnSp macro="">
      <xdr:nvCxnSpPr>
        <xdr:cNvPr id="94" name="直線コネクタ 93">
          <a:extLst>
            <a:ext uri="{FF2B5EF4-FFF2-40B4-BE49-F238E27FC236}">
              <a16:creationId xmlns:a16="http://schemas.microsoft.com/office/drawing/2014/main" id="{5740632F-8050-4F92-8301-EB87654F5675}"/>
            </a:ext>
          </a:extLst>
        </xdr:cNvPr>
        <xdr:cNvCxnSpPr/>
      </xdr:nvCxnSpPr>
      <xdr:spPr>
        <a:xfrm>
          <a:off x="2527300" y="5877052"/>
          <a:ext cx="762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99949</xdr:rowOff>
    </xdr:from>
    <xdr:to>
      <xdr:col>7</xdr:col>
      <xdr:colOff>187325</xdr:colOff>
      <xdr:row>30</xdr:row>
      <xdr:rowOff>30099</xdr:rowOff>
    </xdr:to>
    <xdr:sp macro="" textlink="">
      <xdr:nvSpPr>
        <xdr:cNvPr id="95" name="楕円 94">
          <a:extLst>
            <a:ext uri="{FF2B5EF4-FFF2-40B4-BE49-F238E27FC236}">
              <a16:creationId xmlns:a16="http://schemas.microsoft.com/office/drawing/2014/main" id="{0E7CFB97-DECE-4E42-8BAB-FC581196667A}"/>
            </a:ext>
          </a:extLst>
        </xdr:cNvPr>
        <xdr:cNvSpPr/>
      </xdr:nvSpPr>
      <xdr:spPr>
        <a:xfrm>
          <a:off x="1714500" y="58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133477</xdr:rowOff>
    </xdr:from>
    <xdr:to>
      <xdr:col>11</xdr:col>
      <xdr:colOff>136525</xdr:colOff>
      <xdr:row>29</xdr:row>
      <xdr:rowOff>150749</xdr:rowOff>
    </xdr:to>
    <xdr:cxnSp macro="">
      <xdr:nvCxnSpPr>
        <xdr:cNvPr id="96" name="直線コネクタ 95">
          <a:extLst>
            <a:ext uri="{FF2B5EF4-FFF2-40B4-BE49-F238E27FC236}">
              <a16:creationId xmlns:a16="http://schemas.microsoft.com/office/drawing/2014/main" id="{88B66889-4587-4B86-8074-3D4A7D43B0B6}"/>
            </a:ext>
          </a:extLst>
        </xdr:cNvPr>
        <xdr:cNvCxnSpPr/>
      </xdr:nvCxnSpPr>
      <xdr:spPr>
        <a:xfrm flipV="1">
          <a:off x="1765300" y="5877052"/>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7" name="n_1aveValue有形固定資産減価償却率">
          <a:extLst>
            <a:ext uri="{FF2B5EF4-FFF2-40B4-BE49-F238E27FC236}">
              <a16:creationId xmlns:a16="http://schemas.microsoft.com/office/drawing/2014/main" id="{7DFE03E7-E4F8-4D68-BF5A-59E6305D078F}"/>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8" name="n_2aveValue有形固定資産減価償却率">
          <a:extLst>
            <a:ext uri="{FF2B5EF4-FFF2-40B4-BE49-F238E27FC236}">
              <a16:creationId xmlns:a16="http://schemas.microsoft.com/office/drawing/2014/main" id="{C018AF3F-862E-4969-90CA-65D78CB4A704}"/>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99" name="n_3aveValue有形固定資産減価償却率">
          <a:extLst>
            <a:ext uri="{FF2B5EF4-FFF2-40B4-BE49-F238E27FC236}">
              <a16:creationId xmlns:a16="http://schemas.microsoft.com/office/drawing/2014/main" id="{F23A3459-5D74-4849-AA04-7ED3716CD5A7}"/>
            </a:ext>
          </a:extLst>
        </xdr:cNvPr>
        <xdr:cNvSpPr txBox="1"/>
      </xdr:nvSpPr>
      <xdr:spPr>
        <a:xfrm>
          <a:off x="2324744" y="595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0" name="n_4aveValue有形固定資産減価償却率">
          <a:extLst>
            <a:ext uri="{FF2B5EF4-FFF2-40B4-BE49-F238E27FC236}">
              <a16:creationId xmlns:a16="http://schemas.microsoft.com/office/drawing/2014/main" id="{D6C5378F-E8A0-449A-BC06-4D8E49072343}"/>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13860</xdr:rowOff>
    </xdr:from>
    <xdr:ext cx="405111" cy="259045"/>
    <xdr:sp macro="" textlink="">
      <xdr:nvSpPr>
        <xdr:cNvPr id="101" name="n_1mainValue有形固定資産減価償却率">
          <a:extLst>
            <a:ext uri="{FF2B5EF4-FFF2-40B4-BE49-F238E27FC236}">
              <a16:creationId xmlns:a16="http://schemas.microsoft.com/office/drawing/2014/main" id="{422B6D63-8AF7-46A8-A66B-46E053805982}"/>
            </a:ext>
          </a:extLst>
        </xdr:cNvPr>
        <xdr:cNvSpPr txBox="1"/>
      </xdr:nvSpPr>
      <xdr:spPr>
        <a:xfrm>
          <a:off x="3836044" y="610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159402</xdr:rowOff>
    </xdr:from>
    <xdr:ext cx="405111" cy="259045"/>
    <xdr:sp macro="" textlink="">
      <xdr:nvSpPr>
        <xdr:cNvPr id="102" name="n_2mainValue有形固定資産減価償却率">
          <a:extLst>
            <a:ext uri="{FF2B5EF4-FFF2-40B4-BE49-F238E27FC236}">
              <a16:creationId xmlns:a16="http://schemas.microsoft.com/office/drawing/2014/main" id="{90737F5E-0866-4196-BB6D-448F30846B03}"/>
            </a:ext>
          </a:extLst>
        </xdr:cNvPr>
        <xdr:cNvSpPr txBox="1"/>
      </xdr:nvSpPr>
      <xdr:spPr>
        <a:xfrm>
          <a:off x="30867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29354</xdr:rowOff>
    </xdr:from>
    <xdr:ext cx="405111" cy="259045"/>
    <xdr:sp macro="" textlink="">
      <xdr:nvSpPr>
        <xdr:cNvPr id="103" name="n_3mainValue有形固定資産減価償却率">
          <a:extLst>
            <a:ext uri="{FF2B5EF4-FFF2-40B4-BE49-F238E27FC236}">
              <a16:creationId xmlns:a16="http://schemas.microsoft.com/office/drawing/2014/main" id="{D9D68B98-A8B1-4B98-9B36-FB9EFB51D2C3}"/>
            </a:ext>
          </a:extLst>
        </xdr:cNvPr>
        <xdr:cNvSpPr txBox="1"/>
      </xdr:nvSpPr>
      <xdr:spPr>
        <a:xfrm>
          <a:off x="2324744" y="560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21226</xdr:rowOff>
    </xdr:from>
    <xdr:ext cx="405111" cy="259045"/>
    <xdr:sp macro="" textlink="">
      <xdr:nvSpPr>
        <xdr:cNvPr id="104" name="n_4mainValue有形固定資産減価償却率">
          <a:extLst>
            <a:ext uri="{FF2B5EF4-FFF2-40B4-BE49-F238E27FC236}">
              <a16:creationId xmlns:a16="http://schemas.microsoft.com/office/drawing/2014/main" id="{64D13830-5054-43E2-91C9-03351D79C831}"/>
            </a:ext>
          </a:extLst>
        </xdr:cNvPr>
        <xdr:cNvSpPr txBox="1"/>
      </xdr:nvSpPr>
      <xdr:spPr>
        <a:xfrm>
          <a:off x="1562744" y="593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C0A21D96-238C-4A45-8B40-B13E61CB569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FA94A249-9966-4230-9F97-159428A5872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5766000C-D0B6-403F-90B1-EA501C55B9C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C481E246-C81E-483C-AA50-46919B85CAD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3BB3F1F-9EF5-499D-B10E-22AAD505346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F4FF8661-8C83-4F3B-A020-56FB3C3EE84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1A175DF1-DB4E-464C-BF08-5751B9F8B31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359F1838-0AC1-4832-A026-B5213620FE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CAD3615-8513-4357-B452-A6ACE4F751B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5F33821-E828-4794-8F1C-65945C664A6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C1795FB7-705F-4B3F-8EAC-30C24840D6B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CBA1647-978F-4D3E-96A9-7E2ED38AF06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F6BC128A-E0BE-4761-A10C-5AAC88AB7BC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債務償還比率は類似団体平均を下回っているものの、令和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年度決算と比較すると</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ポイント増加した</a:t>
          </a:r>
          <a:r>
            <a:rPr kumimoji="1" lang="ja-JP" altLang="en-US" sz="1100">
              <a:latin typeface="ＭＳ Ｐゴシック" panose="020B0600070205080204" pitchFamily="50" charset="-128"/>
              <a:ea typeface="ＭＳ Ｐゴシック" panose="020B0600070205080204" pitchFamily="50" charset="-128"/>
            </a:rPr>
            <a:t>。</a:t>
          </a:r>
        </a:p>
        <a:p>
          <a:r>
            <a:rPr kumimoji="1" lang="ja-JP" altLang="en-US" sz="1100">
              <a:latin typeface="ＭＳ Ｐゴシック" panose="020B0600070205080204" pitchFamily="50" charset="-128"/>
              <a:ea typeface="ＭＳ Ｐゴシック" panose="020B0600070205080204" pitchFamily="50" charset="-128"/>
            </a:rPr>
            <a:t>　主な要因は、ふるさと犬山応援基金を取り崩したことなどにより充当可能財源が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億円減少したこと等が考えられる。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財政調整基金は、子ども医療費や生活保護費等の扶助費の増額により取崩しをしたが、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月補正の歳出執行に合わせた不用額積立の方が大きく、残高が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億円増</a:t>
          </a:r>
          <a:r>
            <a:rPr kumimoji="1" lang="ja-JP" altLang="en-US" sz="1100">
              <a:solidFill>
                <a:schemeClr val="dk1"/>
              </a:solidFill>
              <a:latin typeface="ＭＳ Ｐゴシック" panose="020B0600070205080204" pitchFamily="50" charset="-128"/>
              <a:ea typeface="ＭＳ Ｐゴシック" panose="020B0600070205080204" pitchFamily="50" charset="-128"/>
            </a:rPr>
            <a:t>額</a:t>
          </a:r>
          <a:r>
            <a:rPr kumimoji="1" lang="ja-JP" altLang="en-US" sz="1100">
              <a:latin typeface="ＭＳ Ｐゴシック" panose="020B0600070205080204" pitchFamily="50" charset="-128"/>
              <a:ea typeface="ＭＳ Ｐゴシック" panose="020B0600070205080204" pitchFamily="50" charset="-128"/>
            </a:rPr>
            <a:t>した。今後も標準財政規模比</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％以上の常時維持を目標に、充当可能財源の確保に努めていく。</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744E3E9C-27D7-4B03-A896-7EED03859E1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F47E8E50-79B5-49D8-90CC-34DFDE759FC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9A7C2180-102F-41E6-9772-C2A2637721E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349FD4A9-CB48-42D9-92FB-FF76109EB65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56170385-6069-4E4A-B0F3-56EF7BC584FD}"/>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780E42D5-EBB8-49BC-A568-880683B79DCF}"/>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6EE8690B-0F6C-41F3-A6A2-45FB32D95E1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012A3204-5AFB-4A38-AD98-BA7D3E3676C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448C0323-26CA-42BA-B70C-F33C4E6CD4B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57ADB6BF-A459-4FFA-A9DB-EB874DCCC50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DBDC712A-4ADC-4CAD-976E-4789229D425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9A2A04D4-9101-4BED-8715-5E33CE0C67A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4894F1C9-E824-421C-9BB5-FB8B2B85D2C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9176C9DE-5EA7-485E-82FA-ED4C9259F8B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F9353194-96D0-459D-9347-6229E06D7E4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3" name="直線コネクタ 132">
          <a:extLst>
            <a:ext uri="{FF2B5EF4-FFF2-40B4-BE49-F238E27FC236}">
              <a16:creationId xmlns:a16="http://schemas.microsoft.com/office/drawing/2014/main" id="{82D0A67D-1B61-49D5-9DEF-A266AF9FB9BF}"/>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4" name="債務償還比率最小値テキスト">
          <a:extLst>
            <a:ext uri="{FF2B5EF4-FFF2-40B4-BE49-F238E27FC236}">
              <a16:creationId xmlns:a16="http://schemas.microsoft.com/office/drawing/2014/main" id="{89D557BD-112A-4FCE-8262-6291DB0CE38F}"/>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5" name="直線コネクタ 134">
          <a:extLst>
            <a:ext uri="{FF2B5EF4-FFF2-40B4-BE49-F238E27FC236}">
              <a16:creationId xmlns:a16="http://schemas.microsoft.com/office/drawing/2014/main" id="{499F9549-7485-4758-9948-36FC40057A25}"/>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9CC0841A-4015-4FCD-A75A-40131FC16A7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46E2C272-598B-4A14-830B-A9535C79C38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38" name="債務償還比率平均値テキスト">
          <a:extLst>
            <a:ext uri="{FF2B5EF4-FFF2-40B4-BE49-F238E27FC236}">
              <a16:creationId xmlns:a16="http://schemas.microsoft.com/office/drawing/2014/main" id="{3F192EA2-3764-4A9F-8440-65ACB080A424}"/>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9" name="フローチャート: 判断 138">
          <a:extLst>
            <a:ext uri="{FF2B5EF4-FFF2-40B4-BE49-F238E27FC236}">
              <a16:creationId xmlns:a16="http://schemas.microsoft.com/office/drawing/2014/main" id="{F4A3373D-5B0E-418C-9F7E-9C6D42781EEF}"/>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0" name="フローチャート: 判断 139">
          <a:extLst>
            <a:ext uri="{FF2B5EF4-FFF2-40B4-BE49-F238E27FC236}">
              <a16:creationId xmlns:a16="http://schemas.microsoft.com/office/drawing/2014/main" id="{ECC1F8F7-B35F-4607-B57C-96D420314011}"/>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1" name="フローチャート: 判断 140">
          <a:extLst>
            <a:ext uri="{FF2B5EF4-FFF2-40B4-BE49-F238E27FC236}">
              <a16:creationId xmlns:a16="http://schemas.microsoft.com/office/drawing/2014/main" id="{F2C6C2C8-B93A-434F-8981-15A97B2AF50B}"/>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2" name="フローチャート: 判断 141">
          <a:extLst>
            <a:ext uri="{FF2B5EF4-FFF2-40B4-BE49-F238E27FC236}">
              <a16:creationId xmlns:a16="http://schemas.microsoft.com/office/drawing/2014/main" id="{40B49772-E235-4823-867C-A1A1D997C949}"/>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3" name="フローチャート: 判断 142">
          <a:extLst>
            <a:ext uri="{FF2B5EF4-FFF2-40B4-BE49-F238E27FC236}">
              <a16:creationId xmlns:a16="http://schemas.microsoft.com/office/drawing/2014/main" id="{5EFF5EB3-1DDC-4E01-8A45-F7904642B89E}"/>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DBCD38D-904A-4226-B64B-4974F2454D1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D756F6EA-9C6B-4F51-8815-5781B8C4B37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A48CF48-644C-4C74-8C5B-C7D4101AA40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AF19CD13-588A-480C-BC09-D23A833ED17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CC5560D-9356-46A5-A94E-F558391A66F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79918</xdr:rowOff>
    </xdr:from>
    <xdr:to>
      <xdr:col>76</xdr:col>
      <xdr:colOff>73025</xdr:colOff>
      <xdr:row>30</xdr:row>
      <xdr:rowOff>10068</xdr:rowOff>
    </xdr:to>
    <xdr:sp macro="" textlink="">
      <xdr:nvSpPr>
        <xdr:cNvPr id="149" name="楕円 148">
          <a:extLst>
            <a:ext uri="{FF2B5EF4-FFF2-40B4-BE49-F238E27FC236}">
              <a16:creationId xmlns:a16="http://schemas.microsoft.com/office/drawing/2014/main" id="{0562748E-EBAF-4A20-84BE-4F42A0469F4A}"/>
            </a:ext>
          </a:extLst>
        </xdr:cNvPr>
        <xdr:cNvSpPr/>
      </xdr:nvSpPr>
      <xdr:spPr>
        <a:xfrm>
          <a:off x="14744700" y="582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102795</xdr:rowOff>
    </xdr:from>
    <xdr:ext cx="469744" cy="259045"/>
    <xdr:sp macro="" textlink="">
      <xdr:nvSpPr>
        <xdr:cNvPr id="150" name="債務償還比率該当値テキスト">
          <a:extLst>
            <a:ext uri="{FF2B5EF4-FFF2-40B4-BE49-F238E27FC236}">
              <a16:creationId xmlns:a16="http://schemas.microsoft.com/office/drawing/2014/main" id="{38E48E60-F7CA-4061-A6D1-A33D12ECB07E}"/>
            </a:ext>
          </a:extLst>
        </xdr:cNvPr>
        <xdr:cNvSpPr txBox="1"/>
      </xdr:nvSpPr>
      <xdr:spPr>
        <a:xfrm>
          <a:off x="14846300" y="567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10351</xdr:rowOff>
    </xdr:from>
    <xdr:to>
      <xdr:col>72</xdr:col>
      <xdr:colOff>123825</xdr:colOff>
      <xdr:row>29</xdr:row>
      <xdr:rowOff>111951</xdr:rowOff>
    </xdr:to>
    <xdr:sp macro="" textlink="">
      <xdr:nvSpPr>
        <xdr:cNvPr id="151" name="楕円 150">
          <a:extLst>
            <a:ext uri="{FF2B5EF4-FFF2-40B4-BE49-F238E27FC236}">
              <a16:creationId xmlns:a16="http://schemas.microsoft.com/office/drawing/2014/main" id="{95240EF5-6C3A-4FD9-8A06-5D1A7A69CE69}"/>
            </a:ext>
          </a:extLst>
        </xdr:cNvPr>
        <xdr:cNvSpPr/>
      </xdr:nvSpPr>
      <xdr:spPr>
        <a:xfrm>
          <a:off x="14033500" y="575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61151</xdr:rowOff>
    </xdr:from>
    <xdr:to>
      <xdr:col>76</xdr:col>
      <xdr:colOff>22225</xdr:colOff>
      <xdr:row>29</xdr:row>
      <xdr:rowOff>130718</xdr:rowOff>
    </xdr:to>
    <xdr:cxnSp macro="">
      <xdr:nvCxnSpPr>
        <xdr:cNvPr id="152" name="直線コネクタ 151">
          <a:extLst>
            <a:ext uri="{FF2B5EF4-FFF2-40B4-BE49-F238E27FC236}">
              <a16:creationId xmlns:a16="http://schemas.microsoft.com/office/drawing/2014/main" id="{4540CF98-FFF4-457E-9DB3-09A6228D823D}"/>
            </a:ext>
          </a:extLst>
        </xdr:cNvPr>
        <xdr:cNvCxnSpPr/>
      </xdr:nvCxnSpPr>
      <xdr:spPr>
        <a:xfrm>
          <a:off x="14084300" y="5804726"/>
          <a:ext cx="711200" cy="69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1235</xdr:rowOff>
    </xdr:from>
    <xdr:to>
      <xdr:col>68</xdr:col>
      <xdr:colOff>123825</xdr:colOff>
      <xdr:row>29</xdr:row>
      <xdr:rowOff>102835</xdr:rowOff>
    </xdr:to>
    <xdr:sp macro="" textlink="">
      <xdr:nvSpPr>
        <xdr:cNvPr id="153" name="楕円 152">
          <a:extLst>
            <a:ext uri="{FF2B5EF4-FFF2-40B4-BE49-F238E27FC236}">
              <a16:creationId xmlns:a16="http://schemas.microsoft.com/office/drawing/2014/main" id="{B24177E9-AF3B-4F52-A6B3-F865FF3758BA}"/>
            </a:ext>
          </a:extLst>
        </xdr:cNvPr>
        <xdr:cNvSpPr/>
      </xdr:nvSpPr>
      <xdr:spPr>
        <a:xfrm>
          <a:off x="13271500" y="57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52035</xdr:rowOff>
    </xdr:from>
    <xdr:to>
      <xdr:col>72</xdr:col>
      <xdr:colOff>73025</xdr:colOff>
      <xdr:row>29</xdr:row>
      <xdr:rowOff>61151</xdr:rowOff>
    </xdr:to>
    <xdr:cxnSp macro="">
      <xdr:nvCxnSpPr>
        <xdr:cNvPr id="154" name="直線コネクタ 153">
          <a:extLst>
            <a:ext uri="{FF2B5EF4-FFF2-40B4-BE49-F238E27FC236}">
              <a16:creationId xmlns:a16="http://schemas.microsoft.com/office/drawing/2014/main" id="{99333F74-3F6D-4339-B22A-DA53B2358AFB}"/>
            </a:ext>
          </a:extLst>
        </xdr:cNvPr>
        <xdr:cNvCxnSpPr/>
      </xdr:nvCxnSpPr>
      <xdr:spPr>
        <a:xfrm>
          <a:off x="13322300" y="5795610"/>
          <a:ext cx="762000" cy="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153853</xdr:rowOff>
    </xdr:from>
    <xdr:to>
      <xdr:col>64</xdr:col>
      <xdr:colOff>123825</xdr:colOff>
      <xdr:row>29</xdr:row>
      <xdr:rowOff>84003</xdr:rowOff>
    </xdr:to>
    <xdr:sp macro="" textlink="">
      <xdr:nvSpPr>
        <xdr:cNvPr id="155" name="楕円 154">
          <a:extLst>
            <a:ext uri="{FF2B5EF4-FFF2-40B4-BE49-F238E27FC236}">
              <a16:creationId xmlns:a16="http://schemas.microsoft.com/office/drawing/2014/main" id="{7B6E50BF-AF0C-495F-ABBF-4970CC0ED285}"/>
            </a:ext>
          </a:extLst>
        </xdr:cNvPr>
        <xdr:cNvSpPr/>
      </xdr:nvSpPr>
      <xdr:spPr>
        <a:xfrm>
          <a:off x="12509500" y="572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33203</xdr:rowOff>
    </xdr:from>
    <xdr:to>
      <xdr:col>68</xdr:col>
      <xdr:colOff>73025</xdr:colOff>
      <xdr:row>29</xdr:row>
      <xdr:rowOff>52035</xdr:rowOff>
    </xdr:to>
    <xdr:cxnSp macro="">
      <xdr:nvCxnSpPr>
        <xdr:cNvPr id="156" name="直線コネクタ 155">
          <a:extLst>
            <a:ext uri="{FF2B5EF4-FFF2-40B4-BE49-F238E27FC236}">
              <a16:creationId xmlns:a16="http://schemas.microsoft.com/office/drawing/2014/main" id="{0238D475-5696-4094-B579-73A1F1542E9B}"/>
            </a:ext>
          </a:extLst>
        </xdr:cNvPr>
        <xdr:cNvCxnSpPr/>
      </xdr:nvCxnSpPr>
      <xdr:spPr>
        <a:xfrm>
          <a:off x="12560300" y="5776778"/>
          <a:ext cx="762000" cy="1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66915</xdr:rowOff>
    </xdr:from>
    <xdr:to>
      <xdr:col>60</xdr:col>
      <xdr:colOff>123825</xdr:colOff>
      <xdr:row>30</xdr:row>
      <xdr:rowOff>168515</xdr:rowOff>
    </xdr:to>
    <xdr:sp macro="" textlink="">
      <xdr:nvSpPr>
        <xdr:cNvPr id="157" name="楕円 156">
          <a:extLst>
            <a:ext uri="{FF2B5EF4-FFF2-40B4-BE49-F238E27FC236}">
              <a16:creationId xmlns:a16="http://schemas.microsoft.com/office/drawing/2014/main" id="{911815F2-E948-433F-9F1C-00B5BA148FCF}"/>
            </a:ext>
          </a:extLst>
        </xdr:cNvPr>
        <xdr:cNvSpPr/>
      </xdr:nvSpPr>
      <xdr:spPr>
        <a:xfrm>
          <a:off x="11747500" y="598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33203</xdr:rowOff>
    </xdr:from>
    <xdr:to>
      <xdr:col>64</xdr:col>
      <xdr:colOff>73025</xdr:colOff>
      <xdr:row>30</xdr:row>
      <xdr:rowOff>117715</xdr:rowOff>
    </xdr:to>
    <xdr:cxnSp macro="">
      <xdr:nvCxnSpPr>
        <xdr:cNvPr id="158" name="直線コネクタ 157">
          <a:extLst>
            <a:ext uri="{FF2B5EF4-FFF2-40B4-BE49-F238E27FC236}">
              <a16:creationId xmlns:a16="http://schemas.microsoft.com/office/drawing/2014/main" id="{3FE9EF02-219A-4BEA-814F-CEC14DC4098F}"/>
            </a:ext>
          </a:extLst>
        </xdr:cNvPr>
        <xdr:cNvCxnSpPr/>
      </xdr:nvCxnSpPr>
      <xdr:spPr>
        <a:xfrm flipV="1">
          <a:off x="11798300" y="5776778"/>
          <a:ext cx="762000" cy="25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59" name="n_1aveValue債務償還比率">
          <a:extLst>
            <a:ext uri="{FF2B5EF4-FFF2-40B4-BE49-F238E27FC236}">
              <a16:creationId xmlns:a16="http://schemas.microsoft.com/office/drawing/2014/main" id="{C89F8C6D-D939-47B0-9F2C-C28BC4327F73}"/>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0" name="n_2aveValue債務償還比率">
          <a:extLst>
            <a:ext uri="{FF2B5EF4-FFF2-40B4-BE49-F238E27FC236}">
              <a16:creationId xmlns:a16="http://schemas.microsoft.com/office/drawing/2014/main" id="{61C7A3B3-723F-4273-834C-3AB89C29344F}"/>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1" name="n_3aveValue債務償還比率">
          <a:extLst>
            <a:ext uri="{FF2B5EF4-FFF2-40B4-BE49-F238E27FC236}">
              <a16:creationId xmlns:a16="http://schemas.microsoft.com/office/drawing/2014/main" id="{37BE227F-DFB0-4427-B039-ED253AEB86ED}"/>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2" name="n_4aveValue債務償還比率">
          <a:extLst>
            <a:ext uri="{FF2B5EF4-FFF2-40B4-BE49-F238E27FC236}">
              <a16:creationId xmlns:a16="http://schemas.microsoft.com/office/drawing/2014/main" id="{594D594A-40B1-4561-B88D-53594283B98F}"/>
            </a:ext>
          </a:extLst>
        </xdr:cNvPr>
        <xdr:cNvSpPr txBox="1"/>
      </xdr:nvSpPr>
      <xdr:spPr>
        <a:xfrm>
          <a:off x="1156342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128478</xdr:rowOff>
    </xdr:from>
    <xdr:ext cx="469744" cy="259045"/>
    <xdr:sp macro="" textlink="">
      <xdr:nvSpPr>
        <xdr:cNvPr id="163" name="n_1mainValue債務償還比率">
          <a:extLst>
            <a:ext uri="{FF2B5EF4-FFF2-40B4-BE49-F238E27FC236}">
              <a16:creationId xmlns:a16="http://schemas.microsoft.com/office/drawing/2014/main" id="{7306C3A8-B703-4F88-8D7A-8DDC199F78AC}"/>
            </a:ext>
          </a:extLst>
        </xdr:cNvPr>
        <xdr:cNvSpPr txBox="1"/>
      </xdr:nvSpPr>
      <xdr:spPr>
        <a:xfrm>
          <a:off x="13836727" y="5529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119362</xdr:rowOff>
    </xdr:from>
    <xdr:ext cx="469744" cy="259045"/>
    <xdr:sp macro="" textlink="">
      <xdr:nvSpPr>
        <xdr:cNvPr id="164" name="n_2mainValue債務償還比率">
          <a:extLst>
            <a:ext uri="{FF2B5EF4-FFF2-40B4-BE49-F238E27FC236}">
              <a16:creationId xmlns:a16="http://schemas.microsoft.com/office/drawing/2014/main" id="{0BCFA7DB-4B18-4A97-A313-567240F80FB7}"/>
            </a:ext>
          </a:extLst>
        </xdr:cNvPr>
        <xdr:cNvSpPr txBox="1"/>
      </xdr:nvSpPr>
      <xdr:spPr>
        <a:xfrm>
          <a:off x="13087427" y="55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100530</xdr:rowOff>
    </xdr:from>
    <xdr:ext cx="469744" cy="259045"/>
    <xdr:sp macro="" textlink="">
      <xdr:nvSpPr>
        <xdr:cNvPr id="165" name="n_3mainValue債務償還比率">
          <a:extLst>
            <a:ext uri="{FF2B5EF4-FFF2-40B4-BE49-F238E27FC236}">
              <a16:creationId xmlns:a16="http://schemas.microsoft.com/office/drawing/2014/main" id="{023BF633-AC15-400B-955D-0D59C5F25C31}"/>
            </a:ext>
          </a:extLst>
        </xdr:cNvPr>
        <xdr:cNvSpPr txBox="1"/>
      </xdr:nvSpPr>
      <xdr:spPr>
        <a:xfrm>
          <a:off x="12325427" y="550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13592</xdr:rowOff>
    </xdr:from>
    <xdr:ext cx="469744" cy="259045"/>
    <xdr:sp macro="" textlink="">
      <xdr:nvSpPr>
        <xdr:cNvPr id="166" name="n_4mainValue債務償還比率">
          <a:extLst>
            <a:ext uri="{FF2B5EF4-FFF2-40B4-BE49-F238E27FC236}">
              <a16:creationId xmlns:a16="http://schemas.microsoft.com/office/drawing/2014/main" id="{4CEA5A0F-22E5-4936-AFF6-FE7FCE82B8D1}"/>
            </a:ext>
          </a:extLst>
        </xdr:cNvPr>
        <xdr:cNvSpPr txBox="1"/>
      </xdr:nvSpPr>
      <xdr:spPr>
        <a:xfrm>
          <a:off x="11563427" y="575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A6D3E30A-C74B-449D-936B-7114E08B761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4A010950-1AA8-4C13-9ACA-C6E2DFBD3E4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4672C524-98C6-48DF-8BEA-DE0B4069F8A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61B0B60C-6591-4C55-BA29-138251B2476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A6FDAFA5-3382-489A-A31E-C819DAA97B0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8A8AEA96-22B0-4F90-B388-7BF0312C9EC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CECA7F5-0254-4B5F-8C6E-4ADCA64FC20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1CD9BE-FF53-4D06-BD1F-FC221B0EEA8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5F80F67-CA06-4848-B843-601CCB6A0FF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A4385AF-F3A4-489B-8F93-D312E5C48D1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愛知県犬山市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A8CD82-BF00-44A3-A8D2-CB2D5085310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272FA5-99D3-4653-82C0-FE482EFEC43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EA285DF-FA95-4B0C-BDEE-A5C8AE58DD6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C457558-6A7A-4ECB-A60E-702E62A1F29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20D70D3-0C07-410D-9420-C3EA9030DD5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6345E85-6656-4BC1-808B-3AB3313B1B5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71,334
68,529
74.90
32,445,432
31,118,119
1,130,733
16,437,971
18,751,766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202BD65-7A7F-4557-B771-06AF06FD609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AC34B6-8E26-4E34-96D3-07B8D1BA611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600C3C0-CEB6-418C-B2A3-DBE562C7957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9DDF2DB-FB9E-4230-991F-DBFD356DC48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638CDC6-4CBF-42F3-91EC-BAE64BAA447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C3FB797-2E41-49CA-832C-60A25650657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A4B9E7A-4268-4594-86F2-7C33E90FA6F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ED3E208-F189-47F8-88C7-E250DD91FAD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A29E64A-BDD0-468D-B583-438A0446CC0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1A249B-D45E-4BB1-BBF1-ABC3AD643F7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243E67-AA40-461F-B28B-762BDFBE0AB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51B1DBA-B58C-4178-A491-CDF8965D856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8D98AC5-F785-4227-9F7E-37A6888D282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9AF22E-4E25-403D-BE5A-82179BF834E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2AA7F86-C601-4EB5-BDBE-290F1EDA29F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716134A-F855-4832-9A63-058E220DD3E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619D41E-3F3E-49F7-8DD4-773E5CCAE7C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DE37448-1FAD-4732-A2CE-6FA5DBD2E7E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94E802-0BE3-4A69-A2E9-501C0DEFCA6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68A883A-784A-43A6-B985-0A33F94BF9A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86DCE3C-462E-4DC2-8BAD-3604A6A98B4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EE618B2-B0CA-4DB1-AC7A-EB8DB21FE2B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2D8F911-66D6-449B-8CA0-D14094B910C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C0C42EA-1F3A-4494-8FD1-433A758BB9B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E2C3E6D-D829-4B18-A1A4-072E0FE0D21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04AF744-CD65-46F1-AC10-D3D37BE8FB4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C431C13-5B9E-4EBE-926F-E850CAEECC7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1E346D0-73F8-4AAB-A685-880BCD246FF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BB4C58C-D77E-4B33-8ED5-3D19CEB8247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822267A-DE81-452E-A52C-7964876A90C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C8A96D-5691-4951-8367-1BA2F7C5F12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FFB84E4-16F1-423A-9369-2CDB0B480C9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8986CC3-2997-4B4B-96AB-DDFE1E489847}"/>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71408A5-EC4A-462A-BAC7-ABB8DCAD84DC}"/>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7334109-A102-42E1-A987-D68CB672F903}"/>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235D6BB-35AD-43A4-B801-B4D25940B34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74FECCD-D2D9-43E7-83E8-7025F3D747F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8407260-318D-482B-83C4-94765403C5A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3BD5687-DED9-4FF0-8A1E-1679A01292BD}"/>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84D3EB5-141F-4C7B-9B5A-08A26612FB2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56CE0C5-467D-4BA2-B5A1-BF5E167A0AF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C6173BE-DB43-40DC-BF3D-B534D54E6DF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4C30105-A91C-4753-B111-B5EF1B81EAC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6D8FA382-382F-481F-9CBC-91E8B2096A56}"/>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5D0D0290-4927-4DE3-A58C-DE43FCED36E0}"/>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BA31EB53-2312-4268-AFDB-8A3436112BFF}"/>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C87DF2AC-5263-4903-ABE3-42FA7B98F424}"/>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7A2507BD-CD05-4572-A444-39329A7F1E60}"/>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9FE1FC86-B0D8-4D67-9A74-8A79DAC3CC99}"/>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7ECD234B-89AD-41C1-AB83-DF90F790069F}"/>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5D10BAC1-6E4A-4894-99AB-929E6C51F026}"/>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8C0FDBDF-37D7-435F-B571-756FD474C56B}"/>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27A7C09A-D45B-42EA-A7C6-8BF5DB4D7C0A}"/>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61A93B8A-B6F6-4B96-8763-EB74F602467A}"/>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FC55112-C287-4B7F-A9BE-2E8100956AB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5A4205B-63DA-44A4-AFDE-D5DC6F9D84F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58A9BBF-1284-4E6C-AD1C-7DBCFFA5BF5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220C140-AD34-4575-AE12-20D939DDB7E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3380738-9A3F-4F4D-ACF9-B13CAF6B3B9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167132</xdr:rowOff>
    </xdr:from>
    <xdr:to>
      <xdr:col>24</xdr:col>
      <xdr:colOff>114300</xdr:colOff>
      <xdr:row>38</xdr:row>
      <xdr:rowOff>97282</xdr:rowOff>
    </xdr:to>
    <xdr:sp macro="" textlink="">
      <xdr:nvSpPr>
        <xdr:cNvPr id="71" name="楕円 70">
          <a:extLst>
            <a:ext uri="{FF2B5EF4-FFF2-40B4-BE49-F238E27FC236}">
              <a16:creationId xmlns:a16="http://schemas.microsoft.com/office/drawing/2014/main" id="{EC225174-0B86-4F08-A450-4BED9E999AB9}"/>
            </a:ext>
          </a:extLst>
        </xdr:cNvPr>
        <xdr:cNvSpPr/>
      </xdr:nvSpPr>
      <xdr:spPr>
        <a:xfrm>
          <a:off x="4584700" y="651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145559</xdr:rowOff>
    </xdr:from>
    <xdr:ext cx="405111" cy="259045"/>
    <xdr:sp macro="" textlink="">
      <xdr:nvSpPr>
        <xdr:cNvPr id="72" name="【道路】&#10;有形固定資産減価償却率該当値テキスト">
          <a:extLst>
            <a:ext uri="{FF2B5EF4-FFF2-40B4-BE49-F238E27FC236}">
              <a16:creationId xmlns:a16="http://schemas.microsoft.com/office/drawing/2014/main" id="{4EC5B4B6-C11A-4C4A-A390-C8CBFE94081C}"/>
            </a:ext>
          </a:extLst>
        </xdr:cNvPr>
        <xdr:cNvSpPr txBox="1"/>
      </xdr:nvSpPr>
      <xdr:spPr>
        <a:xfrm>
          <a:off x="4673600" y="648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119126</xdr:rowOff>
    </xdr:from>
    <xdr:to>
      <xdr:col>20</xdr:col>
      <xdr:colOff>38100</xdr:colOff>
      <xdr:row>38</xdr:row>
      <xdr:rowOff>49276</xdr:rowOff>
    </xdr:to>
    <xdr:sp macro="" textlink="">
      <xdr:nvSpPr>
        <xdr:cNvPr id="73" name="楕円 72">
          <a:extLst>
            <a:ext uri="{FF2B5EF4-FFF2-40B4-BE49-F238E27FC236}">
              <a16:creationId xmlns:a16="http://schemas.microsoft.com/office/drawing/2014/main" id="{441102BD-0C81-4AB8-98BF-7654F060FFAA}"/>
            </a:ext>
          </a:extLst>
        </xdr:cNvPr>
        <xdr:cNvSpPr/>
      </xdr:nvSpPr>
      <xdr:spPr>
        <a:xfrm>
          <a:off x="3746500" y="646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169926</xdr:rowOff>
    </xdr:from>
    <xdr:to>
      <xdr:col>24</xdr:col>
      <xdr:colOff>63500</xdr:colOff>
      <xdr:row>38</xdr:row>
      <xdr:rowOff>46482</xdr:rowOff>
    </xdr:to>
    <xdr:cxnSp macro="">
      <xdr:nvCxnSpPr>
        <xdr:cNvPr id="74" name="直線コネクタ 73">
          <a:extLst>
            <a:ext uri="{FF2B5EF4-FFF2-40B4-BE49-F238E27FC236}">
              <a16:creationId xmlns:a16="http://schemas.microsoft.com/office/drawing/2014/main" id="{94EF4992-049A-4540-B7DB-C5C92120E286}"/>
            </a:ext>
          </a:extLst>
        </xdr:cNvPr>
        <xdr:cNvCxnSpPr/>
      </xdr:nvCxnSpPr>
      <xdr:spPr>
        <a:xfrm>
          <a:off x="3797300" y="6513576"/>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73406</xdr:rowOff>
    </xdr:from>
    <xdr:to>
      <xdr:col>15</xdr:col>
      <xdr:colOff>101600</xdr:colOff>
      <xdr:row>38</xdr:row>
      <xdr:rowOff>3556</xdr:rowOff>
    </xdr:to>
    <xdr:sp macro="" textlink="">
      <xdr:nvSpPr>
        <xdr:cNvPr id="75" name="楕円 74">
          <a:extLst>
            <a:ext uri="{FF2B5EF4-FFF2-40B4-BE49-F238E27FC236}">
              <a16:creationId xmlns:a16="http://schemas.microsoft.com/office/drawing/2014/main" id="{B58AAE73-BF6F-44DD-B606-8D36591C0D92}"/>
            </a:ext>
          </a:extLst>
        </xdr:cNvPr>
        <xdr:cNvSpPr/>
      </xdr:nvSpPr>
      <xdr:spPr>
        <a:xfrm>
          <a:off x="2857500" y="64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124206</xdr:rowOff>
    </xdr:from>
    <xdr:to>
      <xdr:col>19</xdr:col>
      <xdr:colOff>177800</xdr:colOff>
      <xdr:row>37</xdr:row>
      <xdr:rowOff>169926</xdr:rowOff>
    </xdr:to>
    <xdr:cxnSp macro="">
      <xdr:nvCxnSpPr>
        <xdr:cNvPr id="76" name="直線コネクタ 75">
          <a:extLst>
            <a:ext uri="{FF2B5EF4-FFF2-40B4-BE49-F238E27FC236}">
              <a16:creationId xmlns:a16="http://schemas.microsoft.com/office/drawing/2014/main" id="{FFFE7B6F-E0C1-4049-8B50-4130EBCDB04D}"/>
            </a:ext>
          </a:extLst>
        </xdr:cNvPr>
        <xdr:cNvCxnSpPr/>
      </xdr:nvCxnSpPr>
      <xdr:spPr>
        <a:xfrm>
          <a:off x="2908300" y="64678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164846</xdr:rowOff>
    </xdr:from>
    <xdr:to>
      <xdr:col>10</xdr:col>
      <xdr:colOff>165100</xdr:colOff>
      <xdr:row>37</xdr:row>
      <xdr:rowOff>94996</xdr:rowOff>
    </xdr:to>
    <xdr:sp macro="" textlink="">
      <xdr:nvSpPr>
        <xdr:cNvPr id="77" name="楕円 76">
          <a:extLst>
            <a:ext uri="{FF2B5EF4-FFF2-40B4-BE49-F238E27FC236}">
              <a16:creationId xmlns:a16="http://schemas.microsoft.com/office/drawing/2014/main" id="{E71A82D9-E531-4FAB-BEC9-E371EA37C809}"/>
            </a:ext>
          </a:extLst>
        </xdr:cNvPr>
        <xdr:cNvSpPr/>
      </xdr:nvSpPr>
      <xdr:spPr>
        <a:xfrm>
          <a:off x="1968500" y="633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44196</xdr:rowOff>
    </xdr:from>
    <xdr:to>
      <xdr:col>15</xdr:col>
      <xdr:colOff>50800</xdr:colOff>
      <xdr:row>37</xdr:row>
      <xdr:rowOff>124206</xdr:rowOff>
    </xdr:to>
    <xdr:cxnSp macro="">
      <xdr:nvCxnSpPr>
        <xdr:cNvPr id="78" name="直線コネクタ 77">
          <a:extLst>
            <a:ext uri="{FF2B5EF4-FFF2-40B4-BE49-F238E27FC236}">
              <a16:creationId xmlns:a16="http://schemas.microsoft.com/office/drawing/2014/main" id="{F1BA5568-47DA-4E74-9EA6-2106174C6089}"/>
            </a:ext>
          </a:extLst>
        </xdr:cNvPr>
        <xdr:cNvCxnSpPr/>
      </xdr:nvCxnSpPr>
      <xdr:spPr>
        <a:xfrm>
          <a:off x="2019300" y="638784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157988</xdr:rowOff>
    </xdr:from>
    <xdr:to>
      <xdr:col>6</xdr:col>
      <xdr:colOff>38100</xdr:colOff>
      <xdr:row>37</xdr:row>
      <xdr:rowOff>88138</xdr:rowOff>
    </xdr:to>
    <xdr:sp macro="" textlink="">
      <xdr:nvSpPr>
        <xdr:cNvPr id="79" name="楕円 78">
          <a:extLst>
            <a:ext uri="{FF2B5EF4-FFF2-40B4-BE49-F238E27FC236}">
              <a16:creationId xmlns:a16="http://schemas.microsoft.com/office/drawing/2014/main" id="{816A0307-CBAB-4B1F-8C84-3DCF089CB431}"/>
            </a:ext>
          </a:extLst>
        </xdr:cNvPr>
        <xdr:cNvSpPr/>
      </xdr:nvSpPr>
      <xdr:spPr>
        <a:xfrm>
          <a:off x="10795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37338</xdr:rowOff>
    </xdr:from>
    <xdr:to>
      <xdr:col>10</xdr:col>
      <xdr:colOff>114300</xdr:colOff>
      <xdr:row>37</xdr:row>
      <xdr:rowOff>44196</xdr:rowOff>
    </xdr:to>
    <xdr:cxnSp macro="">
      <xdr:nvCxnSpPr>
        <xdr:cNvPr id="80" name="直線コネクタ 79">
          <a:extLst>
            <a:ext uri="{FF2B5EF4-FFF2-40B4-BE49-F238E27FC236}">
              <a16:creationId xmlns:a16="http://schemas.microsoft.com/office/drawing/2014/main" id="{642AE6DD-8510-4778-AFF1-C718830442A1}"/>
            </a:ext>
          </a:extLst>
        </xdr:cNvPr>
        <xdr:cNvCxnSpPr/>
      </xdr:nvCxnSpPr>
      <xdr:spPr>
        <a:xfrm>
          <a:off x="1130300" y="638098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E951F249-21CF-428C-968E-BA53C156C5F5}"/>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F04191B0-C258-4864-BBFA-5DC54277ADD2}"/>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F827F8F2-7CA8-4ABD-9495-FB839D051916}"/>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C2EB5F4B-29C1-4B78-9BCC-73CFE844A5F1}"/>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40403</xdr:rowOff>
    </xdr:from>
    <xdr:ext cx="405111" cy="259045"/>
    <xdr:sp macro="" textlink="">
      <xdr:nvSpPr>
        <xdr:cNvPr id="85" name="n_1mainValue【道路】&#10;有形固定資産減価償却率">
          <a:extLst>
            <a:ext uri="{FF2B5EF4-FFF2-40B4-BE49-F238E27FC236}">
              <a16:creationId xmlns:a16="http://schemas.microsoft.com/office/drawing/2014/main" id="{2D4F8177-E014-45B2-A6D9-C597A373D3FA}"/>
            </a:ext>
          </a:extLst>
        </xdr:cNvPr>
        <xdr:cNvSpPr txBox="1"/>
      </xdr:nvSpPr>
      <xdr:spPr>
        <a:xfrm>
          <a:off x="3582044" y="655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166133</xdr:rowOff>
    </xdr:from>
    <xdr:ext cx="405111" cy="259045"/>
    <xdr:sp macro="" textlink="">
      <xdr:nvSpPr>
        <xdr:cNvPr id="86" name="n_2mainValue【道路】&#10;有形固定資産減価償却率">
          <a:extLst>
            <a:ext uri="{FF2B5EF4-FFF2-40B4-BE49-F238E27FC236}">
              <a16:creationId xmlns:a16="http://schemas.microsoft.com/office/drawing/2014/main" id="{DD21DD11-ED71-4991-929E-E00F1C5647ED}"/>
            </a:ext>
          </a:extLst>
        </xdr:cNvPr>
        <xdr:cNvSpPr txBox="1"/>
      </xdr:nvSpPr>
      <xdr:spPr>
        <a:xfrm>
          <a:off x="27057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7" name="n_3mainValue【道路】&#10;有形固定資産減価償却率">
          <a:extLst>
            <a:ext uri="{FF2B5EF4-FFF2-40B4-BE49-F238E27FC236}">
              <a16:creationId xmlns:a16="http://schemas.microsoft.com/office/drawing/2014/main" id="{F8236438-AA58-460C-BAD2-34FFBC8C0517}"/>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79265</xdr:rowOff>
    </xdr:from>
    <xdr:ext cx="405111" cy="259045"/>
    <xdr:sp macro="" textlink="">
      <xdr:nvSpPr>
        <xdr:cNvPr id="88" name="n_4mainValue【道路】&#10;有形固定資産減価償却率">
          <a:extLst>
            <a:ext uri="{FF2B5EF4-FFF2-40B4-BE49-F238E27FC236}">
              <a16:creationId xmlns:a16="http://schemas.microsoft.com/office/drawing/2014/main" id="{29C50390-7B9F-49ED-BAFE-623E90E62758}"/>
            </a:ext>
          </a:extLst>
        </xdr:cNvPr>
        <xdr:cNvSpPr txBox="1"/>
      </xdr:nvSpPr>
      <xdr:spPr>
        <a:xfrm>
          <a:off x="927744" y="642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9B19CDB-1977-4F40-AD1D-4DBBBC94C96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B3C3CE1-BFD8-455B-9EA6-78AC17319D2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9FD04BD-4EB5-438A-AE35-AF9AB95948C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3450E16-9A88-4357-94F1-10D00F28B38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D1EB72A-6D02-469F-B58E-CA16D9F7C6F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934ED70-9441-41E5-807F-6826D1D5368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F6F1BED-1E59-49E7-9C43-F0CD99FB7B9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90C6F32-56C5-466D-B081-E8799BE3281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99BB6D9-1ED1-42BB-93CB-8104FBA591F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546713C-EB5F-4B92-8FC9-B7C49FA6306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4E4AD2F-5BFF-46E7-B1D7-85743385031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5E41548-BB91-42DF-8785-152722863D5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F3ABC8C-CC4A-40C2-8F8D-7016F4E1902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F148E61C-BF04-4B57-83A2-77D264647FB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14B90BA-7859-451F-BFF5-CB200C7D094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C5C59C0-A70A-4EB2-8650-53F5BEA1D17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DAD632A-3098-47E2-9EAB-8A54C04A071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24BBF2B-36DC-4A30-9534-0D2A84E5D10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9B38BAC-57D9-491E-BAFF-D0199F8F0C4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4FB585A-1A8E-4AF5-9776-94F4AC1681A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E66BEE5-BDF0-4DA5-AA62-5F0C3FCB000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360AACF1-886E-4E9E-9B5E-75BA1422F17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25090CE-7493-4AAD-B279-137523A3E4C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368EFD35-8C0A-44CE-9891-91EA4A421188}"/>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0162111F-6C7B-4369-8965-0EDEF0A1987F}"/>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D12D1418-D456-44FA-A19A-E68BB5301EC4}"/>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DBE38F82-6C1F-4EA8-961C-E45E735FED66}"/>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97F0B8C1-F88C-4E3C-9239-878699117252}"/>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EB7082D2-C702-4834-B14A-4B733AF2FC82}"/>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1092E6DC-8E74-4B14-92B2-95AC1FCBB034}"/>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2C2F0F18-620C-4C33-A4E3-CF00A4CC35BA}"/>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4DB1A586-49E0-4E0C-9810-0AA7D8A3579B}"/>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D83086DB-1E1F-4978-B0B3-035430450CD5}"/>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62AAFB9B-D0C2-4E2B-A2C4-16261350AAAA}"/>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917EAF3-7475-4952-91A4-09241F0052F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15747C6-70EB-4C05-AD0A-D46682FD319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CE4BAAF-1726-4A5B-A7C0-C72EA43B97B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62D2DF3-1B75-4BF8-8CAA-4BFFE1636E8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7088A6B-7124-4D70-9E8D-87372A8D97C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151435</xdr:rowOff>
    </xdr:from>
    <xdr:to>
      <xdr:col>55</xdr:col>
      <xdr:colOff>50800</xdr:colOff>
      <xdr:row>40</xdr:row>
      <xdr:rowOff>81585</xdr:rowOff>
    </xdr:to>
    <xdr:sp macro="" textlink="">
      <xdr:nvSpPr>
        <xdr:cNvPr id="128" name="楕円 127">
          <a:extLst>
            <a:ext uri="{FF2B5EF4-FFF2-40B4-BE49-F238E27FC236}">
              <a16:creationId xmlns:a16="http://schemas.microsoft.com/office/drawing/2014/main" id="{483BC236-9363-4003-A884-AA7EFB1DB60F}"/>
            </a:ext>
          </a:extLst>
        </xdr:cNvPr>
        <xdr:cNvSpPr/>
      </xdr:nvSpPr>
      <xdr:spPr>
        <a:xfrm>
          <a:off x="10426700" y="683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129862</xdr:rowOff>
    </xdr:from>
    <xdr:ext cx="469744" cy="259045"/>
    <xdr:sp macro="" textlink="">
      <xdr:nvSpPr>
        <xdr:cNvPr id="129" name="【道路】&#10;一人当たり延長該当値テキスト">
          <a:extLst>
            <a:ext uri="{FF2B5EF4-FFF2-40B4-BE49-F238E27FC236}">
              <a16:creationId xmlns:a16="http://schemas.microsoft.com/office/drawing/2014/main" id="{75E61F24-4D19-467B-B765-967F96192B63}"/>
            </a:ext>
          </a:extLst>
        </xdr:cNvPr>
        <xdr:cNvSpPr txBox="1"/>
      </xdr:nvSpPr>
      <xdr:spPr>
        <a:xfrm>
          <a:off x="10515600" y="6816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154483</xdr:rowOff>
    </xdr:from>
    <xdr:to>
      <xdr:col>50</xdr:col>
      <xdr:colOff>165100</xdr:colOff>
      <xdr:row>40</xdr:row>
      <xdr:rowOff>84633</xdr:rowOff>
    </xdr:to>
    <xdr:sp macro="" textlink="">
      <xdr:nvSpPr>
        <xdr:cNvPr id="130" name="楕円 129">
          <a:extLst>
            <a:ext uri="{FF2B5EF4-FFF2-40B4-BE49-F238E27FC236}">
              <a16:creationId xmlns:a16="http://schemas.microsoft.com/office/drawing/2014/main" id="{080A2065-3B0F-4662-B2B8-D49BA135EF88}"/>
            </a:ext>
          </a:extLst>
        </xdr:cNvPr>
        <xdr:cNvSpPr/>
      </xdr:nvSpPr>
      <xdr:spPr>
        <a:xfrm>
          <a:off x="9588500" y="684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30785</xdr:rowOff>
    </xdr:from>
    <xdr:to>
      <xdr:col>55</xdr:col>
      <xdr:colOff>0</xdr:colOff>
      <xdr:row>40</xdr:row>
      <xdr:rowOff>33833</xdr:rowOff>
    </xdr:to>
    <xdr:cxnSp macro="">
      <xdr:nvCxnSpPr>
        <xdr:cNvPr id="131" name="直線コネクタ 130">
          <a:extLst>
            <a:ext uri="{FF2B5EF4-FFF2-40B4-BE49-F238E27FC236}">
              <a16:creationId xmlns:a16="http://schemas.microsoft.com/office/drawing/2014/main" id="{2B3B1642-9541-4CA9-95A6-33AF4184FC63}"/>
            </a:ext>
          </a:extLst>
        </xdr:cNvPr>
        <xdr:cNvCxnSpPr/>
      </xdr:nvCxnSpPr>
      <xdr:spPr>
        <a:xfrm flipV="1">
          <a:off x="9639300" y="6888785"/>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158102</xdr:rowOff>
    </xdr:from>
    <xdr:to>
      <xdr:col>46</xdr:col>
      <xdr:colOff>38100</xdr:colOff>
      <xdr:row>40</xdr:row>
      <xdr:rowOff>88252</xdr:rowOff>
    </xdr:to>
    <xdr:sp macro="" textlink="">
      <xdr:nvSpPr>
        <xdr:cNvPr id="132" name="楕円 131">
          <a:extLst>
            <a:ext uri="{FF2B5EF4-FFF2-40B4-BE49-F238E27FC236}">
              <a16:creationId xmlns:a16="http://schemas.microsoft.com/office/drawing/2014/main" id="{83FC3380-77FD-475C-AF9C-262867E15FDC}"/>
            </a:ext>
          </a:extLst>
        </xdr:cNvPr>
        <xdr:cNvSpPr/>
      </xdr:nvSpPr>
      <xdr:spPr>
        <a:xfrm>
          <a:off x="8699500" y="684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33833</xdr:rowOff>
    </xdr:from>
    <xdr:to>
      <xdr:col>50</xdr:col>
      <xdr:colOff>114300</xdr:colOff>
      <xdr:row>40</xdr:row>
      <xdr:rowOff>37452</xdr:rowOff>
    </xdr:to>
    <xdr:cxnSp macro="">
      <xdr:nvCxnSpPr>
        <xdr:cNvPr id="133" name="直線コネクタ 132">
          <a:extLst>
            <a:ext uri="{FF2B5EF4-FFF2-40B4-BE49-F238E27FC236}">
              <a16:creationId xmlns:a16="http://schemas.microsoft.com/office/drawing/2014/main" id="{220D6809-73CA-47F1-9911-C75E492428B7}"/>
            </a:ext>
          </a:extLst>
        </xdr:cNvPr>
        <xdr:cNvCxnSpPr/>
      </xdr:nvCxnSpPr>
      <xdr:spPr>
        <a:xfrm flipV="1">
          <a:off x="8750300" y="6891833"/>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159436</xdr:rowOff>
    </xdr:from>
    <xdr:to>
      <xdr:col>41</xdr:col>
      <xdr:colOff>101600</xdr:colOff>
      <xdr:row>40</xdr:row>
      <xdr:rowOff>89586</xdr:rowOff>
    </xdr:to>
    <xdr:sp macro="" textlink="">
      <xdr:nvSpPr>
        <xdr:cNvPr id="134" name="楕円 133">
          <a:extLst>
            <a:ext uri="{FF2B5EF4-FFF2-40B4-BE49-F238E27FC236}">
              <a16:creationId xmlns:a16="http://schemas.microsoft.com/office/drawing/2014/main" id="{49911F06-D9BC-437D-A871-498E3638401A}"/>
            </a:ext>
          </a:extLst>
        </xdr:cNvPr>
        <xdr:cNvSpPr/>
      </xdr:nvSpPr>
      <xdr:spPr>
        <a:xfrm>
          <a:off x="7810500" y="684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37452</xdr:rowOff>
    </xdr:from>
    <xdr:to>
      <xdr:col>45</xdr:col>
      <xdr:colOff>177800</xdr:colOff>
      <xdr:row>40</xdr:row>
      <xdr:rowOff>38786</xdr:rowOff>
    </xdr:to>
    <xdr:cxnSp macro="">
      <xdr:nvCxnSpPr>
        <xdr:cNvPr id="135" name="直線コネクタ 134">
          <a:extLst>
            <a:ext uri="{FF2B5EF4-FFF2-40B4-BE49-F238E27FC236}">
              <a16:creationId xmlns:a16="http://schemas.microsoft.com/office/drawing/2014/main" id="{26794288-EAEE-4540-8651-01EA07FEB040}"/>
            </a:ext>
          </a:extLst>
        </xdr:cNvPr>
        <xdr:cNvCxnSpPr/>
      </xdr:nvCxnSpPr>
      <xdr:spPr>
        <a:xfrm flipV="1">
          <a:off x="7861300" y="6895452"/>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161189</xdr:rowOff>
    </xdr:from>
    <xdr:to>
      <xdr:col>36</xdr:col>
      <xdr:colOff>165100</xdr:colOff>
      <xdr:row>40</xdr:row>
      <xdr:rowOff>91339</xdr:rowOff>
    </xdr:to>
    <xdr:sp macro="" textlink="">
      <xdr:nvSpPr>
        <xdr:cNvPr id="136" name="楕円 135">
          <a:extLst>
            <a:ext uri="{FF2B5EF4-FFF2-40B4-BE49-F238E27FC236}">
              <a16:creationId xmlns:a16="http://schemas.microsoft.com/office/drawing/2014/main" id="{08842303-BD7B-4DB2-AC5C-676B097CD50C}"/>
            </a:ext>
          </a:extLst>
        </xdr:cNvPr>
        <xdr:cNvSpPr/>
      </xdr:nvSpPr>
      <xdr:spPr>
        <a:xfrm>
          <a:off x="6921500" y="684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38786</xdr:rowOff>
    </xdr:from>
    <xdr:to>
      <xdr:col>41</xdr:col>
      <xdr:colOff>50800</xdr:colOff>
      <xdr:row>40</xdr:row>
      <xdr:rowOff>40539</xdr:rowOff>
    </xdr:to>
    <xdr:cxnSp macro="">
      <xdr:nvCxnSpPr>
        <xdr:cNvPr id="137" name="直線コネクタ 136">
          <a:extLst>
            <a:ext uri="{FF2B5EF4-FFF2-40B4-BE49-F238E27FC236}">
              <a16:creationId xmlns:a16="http://schemas.microsoft.com/office/drawing/2014/main" id="{8960FD18-5BB1-46CC-8E21-33B41A9CF5AE}"/>
            </a:ext>
          </a:extLst>
        </xdr:cNvPr>
        <xdr:cNvCxnSpPr/>
      </xdr:nvCxnSpPr>
      <xdr:spPr>
        <a:xfrm flipV="1">
          <a:off x="6972300" y="6896786"/>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A211F066-6412-4E68-89FA-CA4C8B99279F}"/>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88A65FBB-2486-4301-9BA1-A3A43C01CA38}"/>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474787CB-5B76-4D89-B5C2-D893CFA05E7B}"/>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B2E23D7C-1830-46A8-AEA7-F5D190325343}"/>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75760</xdr:rowOff>
    </xdr:from>
    <xdr:ext cx="469744" cy="259045"/>
    <xdr:sp macro="" textlink="">
      <xdr:nvSpPr>
        <xdr:cNvPr id="142" name="n_1mainValue【道路】&#10;一人当たり延長">
          <a:extLst>
            <a:ext uri="{FF2B5EF4-FFF2-40B4-BE49-F238E27FC236}">
              <a16:creationId xmlns:a16="http://schemas.microsoft.com/office/drawing/2014/main" id="{6624D6E8-757B-47FB-8A8D-D264EC1F22CC}"/>
            </a:ext>
          </a:extLst>
        </xdr:cNvPr>
        <xdr:cNvSpPr txBox="1"/>
      </xdr:nvSpPr>
      <xdr:spPr>
        <a:xfrm>
          <a:off x="9391727" y="693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79379</xdr:rowOff>
    </xdr:from>
    <xdr:ext cx="469744" cy="259045"/>
    <xdr:sp macro="" textlink="">
      <xdr:nvSpPr>
        <xdr:cNvPr id="143" name="n_2mainValue【道路】&#10;一人当たり延長">
          <a:extLst>
            <a:ext uri="{FF2B5EF4-FFF2-40B4-BE49-F238E27FC236}">
              <a16:creationId xmlns:a16="http://schemas.microsoft.com/office/drawing/2014/main" id="{12CD3DCB-5B5A-4994-95DF-8F17EB40DE40}"/>
            </a:ext>
          </a:extLst>
        </xdr:cNvPr>
        <xdr:cNvSpPr txBox="1"/>
      </xdr:nvSpPr>
      <xdr:spPr>
        <a:xfrm>
          <a:off x="8515427" y="693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80713</xdr:rowOff>
    </xdr:from>
    <xdr:ext cx="469744" cy="259045"/>
    <xdr:sp macro="" textlink="">
      <xdr:nvSpPr>
        <xdr:cNvPr id="144" name="n_3mainValue【道路】&#10;一人当たり延長">
          <a:extLst>
            <a:ext uri="{FF2B5EF4-FFF2-40B4-BE49-F238E27FC236}">
              <a16:creationId xmlns:a16="http://schemas.microsoft.com/office/drawing/2014/main" id="{D0048B64-21E0-407D-8322-17AB8AC4CA7B}"/>
            </a:ext>
          </a:extLst>
        </xdr:cNvPr>
        <xdr:cNvSpPr txBox="1"/>
      </xdr:nvSpPr>
      <xdr:spPr>
        <a:xfrm>
          <a:off x="7626427" y="693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82466</xdr:rowOff>
    </xdr:from>
    <xdr:ext cx="469744" cy="259045"/>
    <xdr:sp macro="" textlink="">
      <xdr:nvSpPr>
        <xdr:cNvPr id="145" name="n_4mainValue【道路】&#10;一人当たり延長">
          <a:extLst>
            <a:ext uri="{FF2B5EF4-FFF2-40B4-BE49-F238E27FC236}">
              <a16:creationId xmlns:a16="http://schemas.microsoft.com/office/drawing/2014/main" id="{9741FE17-1080-4D37-96D5-63229F62FF88}"/>
            </a:ext>
          </a:extLst>
        </xdr:cNvPr>
        <xdr:cNvSpPr txBox="1"/>
      </xdr:nvSpPr>
      <xdr:spPr>
        <a:xfrm>
          <a:off x="6737427" y="694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0C41574-48A9-4758-877D-3F81A764165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A8CF332-EF3A-47A9-9518-39C013B1B74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8AB0E7B-7F17-4A84-B97A-7787ADC4124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432FBF4-03AB-4346-8C17-A8F5609DB1A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E5D74B1-0D18-4FD2-A6A1-C97D26376A0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473C225-C683-45B0-9EA2-CB510F452D4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4886CCA-C6B1-4C3F-8906-A391305F0F9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1F0C1D6-862C-4FB1-9037-84CB0027892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AD5F0F2-30E4-4A6C-B14E-E3C8E0F34F6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1046FD0-3D21-44AF-A69A-6D7562C248F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84A3E38-E183-4257-B042-2F1A114FCF9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C5D3592-DBD5-47DC-B306-970B6104646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0DBDEA5-C4EE-43A4-AC88-2B18D02BA10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EB962187-9C41-42E3-B872-6F04FC43197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F0269833-EFCD-417E-AF3E-9FC97285F80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1D9C87B-F85E-46E4-92C7-1BE1965F8AF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1E30F13-215E-42AB-A99F-7D79A1FC4F7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F93D54D7-CCBC-4519-8281-08C6FBD0D48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A175AAFF-FC0F-4D0B-B820-74D849BBD5F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4D1E0386-EB94-41D1-9117-49B7F804A2F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7987AFA6-1C3E-4406-9A99-9C2EAD53EF5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7A2C005F-D377-48B4-9192-6BCBE778F6B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B4D49AF-BA8D-419D-8B3C-EA154C78887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44B2327-D61E-4DC3-95F5-91A2DDD6C06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455F095A-7DD4-498A-8C28-CB7FB1141D7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38F1F95E-F4C3-41A9-A208-E81ACD93EAD3}"/>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91502566-BE6D-49BB-9AA5-55038BE404E1}"/>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922F049C-313A-4E25-A1FD-F68DCB84F443}"/>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955C0F9B-F4CF-40B1-A1B0-8505DB680CB7}"/>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B8877E4B-5B54-4D8A-90A7-CA3F6181A00B}"/>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153088C-7B73-40D0-9C82-1B19D7277B66}"/>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6476D2CA-7D46-4578-8BB6-03CD2A665BB6}"/>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B39ED3FF-5476-4CBB-8E92-B5D54CFFB87E}"/>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142BEDC3-8C83-47C3-B05F-575AFAD758B1}"/>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8820B037-31ED-4CCA-8609-AA6E11B20C29}"/>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2905047C-D214-4B54-9402-18091313ACDE}"/>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BB4C834-BBAF-4A2F-AD6B-40F87B0BEEB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1C96ECA-CA1B-405C-B295-D474E0EB2C7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F9A9D34-090C-4BC1-BE75-E19EB879F0A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E425E8E-4C22-480A-A98E-1FD206275F7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8A8AB3E-3F48-4DCC-B6DA-461A6BC47BC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83094</xdr:rowOff>
    </xdr:from>
    <xdr:to>
      <xdr:col>24</xdr:col>
      <xdr:colOff>114300</xdr:colOff>
      <xdr:row>61</xdr:row>
      <xdr:rowOff>13244</xdr:rowOff>
    </xdr:to>
    <xdr:sp macro="" textlink="">
      <xdr:nvSpPr>
        <xdr:cNvPr id="187" name="楕円 186">
          <a:extLst>
            <a:ext uri="{FF2B5EF4-FFF2-40B4-BE49-F238E27FC236}">
              <a16:creationId xmlns:a16="http://schemas.microsoft.com/office/drawing/2014/main" id="{AC226754-1B43-4557-B9C9-4211FE8822FD}"/>
            </a:ext>
          </a:extLst>
        </xdr:cNvPr>
        <xdr:cNvSpPr/>
      </xdr:nvSpPr>
      <xdr:spPr>
        <a:xfrm>
          <a:off x="45847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105971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3B3FF3C2-B604-4C92-838A-BDBE6C054040}"/>
            </a:ext>
          </a:extLst>
        </xdr:cNvPr>
        <xdr:cNvSpPr txBox="1"/>
      </xdr:nvSpPr>
      <xdr:spPr>
        <a:xfrm>
          <a:off x="4673600" y="10221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63500</xdr:rowOff>
    </xdr:from>
    <xdr:to>
      <xdr:col>20</xdr:col>
      <xdr:colOff>38100</xdr:colOff>
      <xdr:row>60</xdr:row>
      <xdr:rowOff>165100</xdr:rowOff>
    </xdr:to>
    <xdr:sp macro="" textlink="">
      <xdr:nvSpPr>
        <xdr:cNvPr id="189" name="楕円 188">
          <a:extLst>
            <a:ext uri="{FF2B5EF4-FFF2-40B4-BE49-F238E27FC236}">
              <a16:creationId xmlns:a16="http://schemas.microsoft.com/office/drawing/2014/main" id="{AD7FB8D8-0882-4D51-96E2-02DCA68D4FA4}"/>
            </a:ext>
          </a:extLst>
        </xdr:cNvPr>
        <xdr:cNvSpPr/>
      </xdr:nvSpPr>
      <xdr:spPr>
        <a:xfrm>
          <a:off x="3746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114300</xdr:rowOff>
    </xdr:from>
    <xdr:to>
      <xdr:col>24</xdr:col>
      <xdr:colOff>63500</xdr:colOff>
      <xdr:row>60</xdr:row>
      <xdr:rowOff>133894</xdr:rowOff>
    </xdr:to>
    <xdr:cxnSp macro="">
      <xdr:nvCxnSpPr>
        <xdr:cNvPr id="190" name="直線コネクタ 189">
          <a:extLst>
            <a:ext uri="{FF2B5EF4-FFF2-40B4-BE49-F238E27FC236}">
              <a16:creationId xmlns:a16="http://schemas.microsoft.com/office/drawing/2014/main" id="{20B524AC-11AC-49F7-BFF2-C5C52F65ECAF}"/>
            </a:ext>
          </a:extLst>
        </xdr:cNvPr>
        <xdr:cNvCxnSpPr/>
      </xdr:nvCxnSpPr>
      <xdr:spPr>
        <a:xfrm>
          <a:off x="3797300" y="10401300"/>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39007</xdr:rowOff>
    </xdr:from>
    <xdr:to>
      <xdr:col>15</xdr:col>
      <xdr:colOff>101600</xdr:colOff>
      <xdr:row>60</xdr:row>
      <xdr:rowOff>140607</xdr:rowOff>
    </xdr:to>
    <xdr:sp macro="" textlink="">
      <xdr:nvSpPr>
        <xdr:cNvPr id="191" name="楕円 190">
          <a:extLst>
            <a:ext uri="{FF2B5EF4-FFF2-40B4-BE49-F238E27FC236}">
              <a16:creationId xmlns:a16="http://schemas.microsoft.com/office/drawing/2014/main" id="{425CFB7D-67F9-42CD-B839-49984306F5BF}"/>
            </a:ext>
          </a:extLst>
        </xdr:cNvPr>
        <xdr:cNvSpPr/>
      </xdr:nvSpPr>
      <xdr:spPr>
        <a:xfrm>
          <a:off x="2857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89807</xdr:rowOff>
    </xdr:from>
    <xdr:to>
      <xdr:col>19</xdr:col>
      <xdr:colOff>177800</xdr:colOff>
      <xdr:row>60</xdr:row>
      <xdr:rowOff>114300</xdr:rowOff>
    </xdr:to>
    <xdr:cxnSp macro="">
      <xdr:nvCxnSpPr>
        <xdr:cNvPr id="192" name="直線コネクタ 191">
          <a:extLst>
            <a:ext uri="{FF2B5EF4-FFF2-40B4-BE49-F238E27FC236}">
              <a16:creationId xmlns:a16="http://schemas.microsoft.com/office/drawing/2014/main" id="{79A50E30-A9B0-4224-B4A6-CDA57B52BE85}"/>
            </a:ext>
          </a:extLst>
        </xdr:cNvPr>
        <xdr:cNvCxnSpPr/>
      </xdr:nvCxnSpPr>
      <xdr:spPr>
        <a:xfrm>
          <a:off x="2908300" y="1037680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168003</xdr:rowOff>
    </xdr:from>
    <xdr:to>
      <xdr:col>10</xdr:col>
      <xdr:colOff>165100</xdr:colOff>
      <xdr:row>60</xdr:row>
      <xdr:rowOff>98153</xdr:rowOff>
    </xdr:to>
    <xdr:sp macro="" textlink="">
      <xdr:nvSpPr>
        <xdr:cNvPr id="193" name="楕円 192">
          <a:extLst>
            <a:ext uri="{FF2B5EF4-FFF2-40B4-BE49-F238E27FC236}">
              <a16:creationId xmlns:a16="http://schemas.microsoft.com/office/drawing/2014/main" id="{FA1DDD4B-07C4-4D7D-AF14-F78A1A50FBA0}"/>
            </a:ext>
          </a:extLst>
        </xdr:cNvPr>
        <xdr:cNvSpPr/>
      </xdr:nvSpPr>
      <xdr:spPr>
        <a:xfrm>
          <a:off x="19685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47353</xdr:rowOff>
    </xdr:from>
    <xdr:to>
      <xdr:col>15</xdr:col>
      <xdr:colOff>50800</xdr:colOff>
      <xdr:row>60</xdr:row>
      <xdr:rowOff>89807</xdr:rowOff>
    </xdr:to>
    <xdr:cxnSp macro="">
      <xdr:nvCxnSpPr>
        <xdr:cNvPr id="194" name="直線コネクタ 193">
          <a:extLst>
            <a:ext uri="{FF2B5EF4-FFF2-40B4-BE49-F238E27FC236}">
              <a16:creationId xmlns:a16="http://schemas.microsoft.com/office/drawing/2014/main" id="{637F3393-7099-4F17-880E-0F5A9B225F9E}"/>
            </a:ext>
          </a:extLst>
        </xdr:cNvPr>
        <xdr:cNvCxnSpPr/>
      </xdr:nvCxnSpPr>
      <xdr:spPr>
        <a:xfrm>
          <a:off x="2019300" y="1033435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153307</xdr:rowOff>
    </xdr:from>
    <xdr:to>
      <xdr:col>6</xdr:col>
      <xdr:colOff>38100</xdr:colOff>
      <xdr:row>60</xdr:row>
      <xdr:rowOff>83457</xdr:rowOff>
    </xdr:to>
    <xdr:sp macro="" textlink="">
      <xdr:nvSpPr>
        <xdr:cNvPr id="195" name="楕円 194">
          <a:extLst>
            <a:ext uri="{FF2B5EF4-FFF2-40B4-BE49-F238E27FC236}">
              <a16:creationId xmlns:a16="http://schemas.microsoft.com/office/drawing/2014/main" id="{3A7C17D0-072A-4B1A-AB2E-97A855FED1DA}"/>
            </a:ext>
          </a:extLst>
        </xdr:cNvPr>
        <xdr:cNvSpPr/>
      </xdr:nvSpPr>
      <xdr:spPr>
        <a:xfrm>
          <a:off x="1079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32657</xdr:rowOff>
    </xdr:from>
    <xdr:to>
      <xdr:col>10</xdr:col>
      <xdr:colOff>114300</xdr:colOff>
      <xdr:row>60</xdr:row>
      <xdr:rowOff>47353</xdr:rowOff>
    </xdr:to>
    <xdr:cxnSp macro="">
      <xdr:nvCxnSpPr>
        <xdr:cNvPr id="196" name="直線コネクタ 195">
          <a:extLst>
            <a:ext uri="{FF2B5EF4-FFF2-40B4-BE49-F238E27FC236}">
              <a16:creationId xmlns:a16="http://schemas.microsoft.com/office/drawing/2014/main" id="{58D927A0-82A0-4A68-B971-0D56F5FE68C1}"/>
            </a:ext>
          </a:extLst>
        </xdr:cNvPr>
        <xdr:cNvCxnSpPr/>
      </xdr:nvCxnSpPr>
      <xdr:spPr>
        <a:xfrm>
          <a:off x="1130300" y="1031965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8AD0D315-86D0-4698-99B3-48BBA0B01286}"/>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4EBC436D-362E-439C-9304-D2C27961777B}"/>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F268DA2-2921-4A0A-9B72-F9377F770D47}"/>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2A57713B-A437-4789-AF2D-E83909272124}"/>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10177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3148F1F-9C1E-4AF1-8A23-CE8BF72DF6CB}"/>
            </a:ext>
          </a:extLst>
        </xdr:cNvPr>
        <xdr:cNvSpPr txBox="1"/>
      </xdr:nvSpPr>
      <xdr:spPr>
        <a:xfrm>
          <a:off x="3582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157134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21D1C8D7-48DD-4F67-BA80-9CA7B99BF7D7}"/>
            </a:ext>
          </a:extLst>
        </xdr:cNvPr>
        <xdr:cNvSpPr txBox="1"/>
      </xdr:nvSpPr>
      <xdr:spPr>
        <a:xfrm>
          <a:off x="2705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114680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CBE6E28D-4A96-4C19-8D69-8A2AF2271683}"/>
            </a:ext>
          </a:extLst>
        </xdr:cNvPr>
        <xdr:cNvSpPr txBox="1"/>
      </xdr:nvSpPr>
      <xdr:spPr>
        <a:xfrm>
          <a:off x="1816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99984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EE54347A-A595-47DF-A31B-E47721229C84}"/>
            </a:ext>
          </a:extLst>
        </xdr:cNvPr>
        <xdr:cNvSpPr txBox="1"/>
      </xdr:nvSpPr>
      <xdr:spPr>
        <a:xfrm>
          <a:off x="927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112535C-418D-41E1-99D4-A3287EA76C4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13D3BFC-2108-4903-B799-9ED8AB4BC38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B748BCE-73E9-4820-9A21-D696366A633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AA7CA32-0AAB-4B3B-A40A-5247154541A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89514DE-4D9C-4359-B6A1-836A476F0DB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AA9E080-D072-4641-AEAD-628F84304C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43B0F32-5C72-452E-B0CF-B580C4DE5FD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F249106-9181-4C89-B059-481482B2B9F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F29488A-5E9B-45A6-87AB-49B21E9A871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486EF58-A9F6-45AC-93D8-31BC9E705A8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1543ABF-B973-4EBF-A3D9-5D0F9B6E705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4A0AA5A3-FF1F-4AEA-9E1C-5445612BC4C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90C3CAE-53C7-4750-8890-D1DD92D09A0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8B764779-1C05-41BD-9839-9A9BE469E82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EC06B69-BC47-4FDC-943A-ACAF1D7DD98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D9AB5149-D645-4BA9-9F90-89B529A2A87E}"/>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3DA61523-7BE0-4FFD-AA87-A4F3BC0C6C9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DC280560-4FEE-4EE6-BDCB-5D19F953413D}"/>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0E0B644-464E-452B-A565-359BAB998A5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27ADC552-7F26-49DF-A86F-08DCBB2497C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692572C-D46D-4404-95EF-D76789F4B57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DB070F0C-BCE5-4EC7-9947-4FDF88026A2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F3CA5DA5-27D5-4877-9765-B84E1E87748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D78BCF4A-5BEB-40A7-A2B6-BB6C1B6D96AF}"/>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1F89A3CD-49FB-4BAF-BC66-047C4B7DB04F}"/>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DFE1AD10-DA7C-44AE-AA34-EB7BB653DA17}"/>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85B42326-0240-428E-B57F-77466C5B680E}"/>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DE6921E9-6B03-467D-8643-B71754EE2B2D}"/>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75CBAA83-5A0E-489F-BF61-2549C3652ED4}"/>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78E18D46-8A9E-47C1-8065-BEEA70348692}"/>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B96CF3DD-B42B-4A4D-B30A-0CB05F989953}"/>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5E168A82-14BB-4EE7-BFFC-EA2E31F7F41C}"/>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2C56A3E7-918F-495E-8425-C85D0E0F3A8C}"/>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3875930A-131A-4BBB-8EFB-228627DA6344}"/>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C247C1E-A620-4740-957F-CCFCA276F1D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7B06C55-1464-4CA4-8D63-E578DB00C33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EB18E3A-B239-41CA-9B99-90227A94CFB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837A28D-5C36-4D5D-BEEF-C4BF9108A56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B5642B5-0CE7-40A6-A4FB-7BFA6E5A942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153750</xdr:rowOff>
    </xdr:from>
    <xdr:to>
      <xdr:col>55</xdr:col>
      <xdr:colOff>50800</xdr:colOff>
      <xdr:row>63</xdr:row>
      <xdr:rowOff>83900</xdr:rowOff>
    </xdr:to>
    <xdr:sp macro="" textlink="">
      <xdr:nvSpPr>
        <xdr:cNvPr id="244" name="楕円 243">
          <a:extLst>
            <a:ext uri="{FF2B5EF4-FFF2-40B4-BE49-F238E27FC236}">
              <a16:creationId xmlns:a16="http://schemas.microsoft.com/office/drawing/2014/main" id="{BD325A33-E23E-44BA-B4C2-611EE0A10251}"/>
            </a:ext>
          </a:extLst>
        </xdr:cNvPr>
        <xdr:cNvSpPr/>
      </xdr:nvSpPr>
      <xdr:spPr>
        <a:xfrm>
          <a:off x="10426700" y="1078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132177</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A56A1A6D-7F77-46DD-ABE2-7FFBC9381BCB}"/>
            </a:ext>
          </a:extLst>
        </xdr:cNvPr>
        <xdr:cNvSpPr txBox="1"/>
      </xdr:nvSpPr>
      <xdr:spPr>
        <a:xfrm>
          <a:off x="10515600" y="10762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157282</xdr:rowOff>
    </xdr:from>
    <xdr:to>
      <xdr:col>50</xdr:col>
      <xdr:colOff>165100</xdr:colOff>
      <xdr:row>63</xdr:row>
      <xdr:rowOff>87432</xdr:rowOff>
    </xdr:to>
    <xdr:sp macro="" textlink="">
      <xdr:nvSpPr>
        <xdr:cNvPr id="246" name="楕円 245">
          <a:extLst>
            <a:ext uri="{FF2B5EF4-FFF2-40B4-BE49-F238E27FC236}">
              <a16:creationId xmlns:a16="http://schemas.microsoft.com/office/drawing/2014/main" id="{74760B12-BAD3-4548-B991-D7DA0EAFCA29}"/>
            </a:ext>
          </a:extLst>
        </xdr:cNvPr>
        <xdr:cNvSpPr/>
      </xdr:nvSpPr>
      <xdr:spPr>
        <a:xfrm>
          <a:off x="9588500" y="1078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33100</xdr:rowOff>
    </xdr:from>
    <xdr:to>
      <xdr:col>55</xdr:col>
      <xdr:colOff>0</xdr:colOff>
      <xdr:row>63</xdr:row>
      <xdr:rowOff>36632</xdr:rowOff>
    </xdr:to>
    <xdr:cxnSp macro="">
      <xdr:nvCxnSpPr>
        <xdr:cNvPr id="247" name="直線コネクタ 246">
          <a:extLst>
            <a:ext uri="{FF2B5EF4-FFF2-40B4-BE49-F238E27FC236}">
              <a16:creationId xmlns:a16="http://schemas.microsoft.com/office/drawing/2014/main" id="{AD47279D-6A81-40E9-944F-C4FD5F20E299}"/>
            </a:ext>
          </a:extLst>
        </xdr:cNvPr>
        <xdr:cNvCxnSpPr/>
      </xdr:nvCxnSpPr>
      <xdr:spPr>
        <a:xfrm flipV="1">
          <a:off x="9639300" y="10834450"/>
          <a:ext cx="838200" cy="3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160011</xdr:rowOff>
    </xdr:from>
    <xdr:to>
      <xdr:col>46</xdr:col>
      <xdr:colOff>38100</xdr:colOff>
      <xdr:row>63</xdr:row>
      <xdr:rowOff>90161</xdr:rowOff>
    </xdr:to>
    <xdr:sp macro="" textlink="">
      <xdr:nvSpPr>
        <xdr:cNvPr id="248" name="楕円 247">
          <a:extLst>
            <a:ext uri="{FF2B5EF4-FFF2-40B4-BE49-F238E27FC236}">
              <a16:creationId xmlns:a16="http://schemas.microsoft.com/office/drawing/2014/main" id="{7A877254-C47A-463B-9E5D-9F854C54124D}"/>
            </a:ext>
          </a:extLst>
        </xdr:cNvPr>
        <xdr:cNvSpPr/>
      </xdr:nvSpPr>
      <xdr:spPr>
        <a:xfrm>
          <a:off x="8699500" y="1078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36632</xdr:rowOff>
    </xdr:from>
    <xdr:to>
      <xdr:col>50</xdr:col>
      <xdr:colOff>114300</xdr:colOff>
      <xdr:row>63</xdr:row>
      <xdr:rowOff>39361</xdr:rowOff>
    </xdr:to>
    <xdr:cxnSp macro="">
      <xdr:nvCxnSpPr>
        <xdr:cNvPr id="249" name="直線コネクタ 248">
          <a:extLst>
            <a:ext uri="{FF2B5EF4-FFF2-40B4-BE49-F238E27FC236}">
              <a16:creationId xmlns:a16="http://schemas.microsoft.com/office/drawing/2014/main" id="{11442F76-A0D6-45E9-A21C-8F642939B6A9}"/>
            </a:ext>
          </a:extLst>
        </xdr:cNvPr>
        <xdr:cNvCxnSpPr/>
      </xdr:nvCxnSpPr>
      <xdr:spPr>
        <a:xfrm flipV="1">
          <a:off x="8750300" y="10837982"/>
          <a:ext cx="889000" cy="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163190</xdr:rowOff>
    </xdr:from>
    <xdr:to>
      <xdr:col>41</xdr:col>
      <xdr:colOff>101600</xdr:colOff>
      <xdr:row>63</xdr:row>
      <xdr:rowOff>93340</xdr:rowOff>
    </xdr:to>
    <xdr:sp macro="" textlink="">
      <xdr:nvSpPr>
        <xdr:cNvPr id="250" name="楕円 249">
          <a:extLst>
            <a:ext uri="{FF2B5EF4-FFF2-40B4-BE49-F238E27FC236}">
              <a16:creationId xmlns:a16="http://schemas.microsoft.com/office/drawing/2014/main" id="{BCF807F3-466B-4B5A-804A-CA39D42E3F36}"/>
            </a:ext>
          </a:extLst>
        </xdr:cNvPr>
        <xdr:cNvSpPr/>
      </xdr:nvSpPr>
      <xdr:spPr>
        <a:xfrm>
          <a:off x="7810500" y="1079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39361</xdr:rowOff>
    </xdr:from>
    <xdr:to>
      <xdr:col>45</xdr:col>
      <xdr:colOff>177800</xdr:colOff>
      <xdr:row>63</xdr:row>
      <xdr:rowOff>42540</xdr:rowOff>
    </xdr:to>
    <xdr:cxnSp macro="">
      <xdr:nvCxnSpPr>
        <xdr:cNvPr id="251" name="直線コネクタ 250">
          <a:extLst>
            <a:ext uri="{FF2B5EF4-FFF2-40B4-BE49-F238E27FC236}">
              <a16:creationId xmlns:a16="http://schemas.microsoft.com/office/drawing/2014/main" id="{93D04E82-44AA-4531-918A-F8042666E7AB}"/>
            </a:ext>
          </a:extLst>
        </xdr:cNvPr>
        <xdr:cNvCxnSpPr/>
      </xdr:nvCxnSpPr>
      <xdr:spPr>
        <a:xfrm flipV="1">
          <a:off x="7861300" y="10840711"/>
          <a:ext cx="889000" cy="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160113</xdr:rowOff>
    </xdr:from>
    <xdr:to>
      <xdr:col>36</xdr:col>
      <xdr:colOff>165100</xdr:colOff>
      <xdr:row>63</xdr:row>
      <xdr:rowOff>90263</xdr:rowOff>
    </xdr:to>
    <xdr:sp macro="" textlink="">
      <xdr:nvSpPr>
        <xdr:cNvPr id="252" name="楕円 251">
          <a:extLst>
            <a:ext uri="{FF2B5EF4-FFF2-40B4-BE49-F238E27FC236}">
              <a16:creationId xmlns:a16="http://schemas.microsoft.com/office/drawing/2014/main" id="{DE1DDB5A-2661-4470-88CF-E1811E36DD4F}"/>
            </a:ext>
          </a:extLst>
        </xdr:cNvPr>
        <xdr:cNvSpPr/>
      </xdr:nvSpPr>
      <xdr:spPr>
        <a:xfrm>
          <a:off x="6921500" y="1079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39463</xdr:rowOff>
    </xdr:from>
    <xdr:to>
      <xdr:col>41</xdr:col>
      <xdr:colOff>50800</xdr:colOff>
      <xdr:row>63</xdr:row>
      <xdr:rowOff>42540</xdr:rowOff>
    </xdr:to>
    <xdr:cxnSp macro="">
      <xdr:nvCxnSpPr>
        <xdr:cNvPr id="253" name="直線コネクタ 252">
          <a:extLst>
            <a:ext uri="{FF2B5EF4-FFF2-40B4-BE49-F238E27FC236}">
              <a16:creationId xmlns:a16="http://schemas.microsoft.com/office/drawing/2014/main" id="{1B23146E-470E-41D6-BCE6-6B146D81DA66}"/>
            </a:ext>
          </a:extLst>
        </xdr:cNvPr>
        <xdr:cNvCxnSpPr/>
      </xdr:nvCxnSpPr>
      <xdr:spPr>
        <a:xfrm>
          <a:off x="6972300" y="10840813"/>
          <a:ext cx="889000" cy="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485DAA7D-EF0F-4734-977B-7C123F37B0C3}"/>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1BE9938F-7ACB-4C8C-A81E-D0E092EA2E86}"/>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9BD6581-34D4-4D8A-A7DA-A9F2F3BAFDB5}"/>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D72F3646-8AD1-4D35-910D-4F316198E637}"/>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78559</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A036A1EE-8ECF-4C08-9AB0-4BD8C23A6797}"/>
            </a:ext>
          </a:extLst>
        </xdr:cNvPr>
        <xdr:cNvSpPr txBox="1"/>
      </xdr:nvSpPr>
      <xdr:spPr>
        <a:xfrm>
          <a:off x="9327095" y="108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81288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88975EB-D8AB-4173-99EF-C7C9BB0721D2}"/>
            </a:ext>
          </a:extLst>
        </xdr:cNvPr>
        <xdr:cNvSpPr txBox="1"/>
      </xdr:nvSpPr>
      <xdr:spPr>
        <a:xfrm>
          <a:off x="8450795" y="10882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84467</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F9691375-7579-434A-91D2-CD64DB832366}"/>
            </a:ext>
          </a:extLst>
        </xdr:cNvPr>
        <xdr:cNvSpPr txBox="1"/>
      </xdr:nvSpPr>
      <xdr:spPr>
        <a:xfrm>
          <a:off x="7561795" y="10885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81390</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6A1A153D-F99E-4910-8746-7D751DE69E32}"/>
            </a:ext>
          </a:extLst>
        </xdr:cNvPr>
        <xdr:cNvSpPr txBox="1"/>
      </xdr:nvSpPr>
      <xdr:spPr>
        <a:xfrm>
          <a:off x="6672795" y="10882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509F7C1-70A1-438B-BB57-24A683E155D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518C6903-FAAE-4D2E-BB5C-4E71FDDB866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0ACEA70-35F7-4F04-8348-A8FBC7DAFA9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E8C7A23D-CC57-4654-BDC5-E7D290A8DA0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619D867C-CC68-4A06-B4B4-F5D0AE4DA98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2592D17-3CC5-4CF9-A89C-128273CF300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8A54C8EE-DA11-4552-B7F5-EE22BB02EDA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8BFED7C-7AC7-4AB9-A82E-17800394825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1B148357-9653-4BB2-8E4B-3644F5615B8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1B43F8B-7945-4313-87BD-BDF154CD482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654AF4E3-277D-415D-94B5-EA092BBB4BC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7CDD9028-E1DB-4DDB-A099-FA8DBBE7AC2F}"/>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F9E53BF8-E858-4668-A92A-802E7A40895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11FE564-164D-45B0-BB1E-44A2E4C66ED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AF057206-2BB2-403C-A860-F504E15CDCAF}"/>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126677F9-BDB1-4D86-BBEB-41E447A1C518}"/>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5D58BF32-A7CB-41E9-AD14-2E5B1C70AAF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2C7DB2E7-07DB-4598-B2FF-A5287FAB0B4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A1C70938-6B56-4364-9AA3-614A396171D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2267E2FA-485A-4C08-862C-52D877D9BD8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4DA05025-FA59-4605-B8A4-4E09B743810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4676C0E6-0F53-4387-B437-9D47E45C9B5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B32E7984-2B03-4C62-952F-EE7E960F71A1}"/>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116B6AB5-7FEB-4EB8-9D5D-60AB52D81555}"/>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8B846D05-61F5-4D33-ABB5-1B3939A34EF4}"/>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A4129FAA-654E-4709-9C86-170E49227C7D}"/>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44DF2397-47FD-45B0-BDEB-623E465E32BE}"/>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0142E7EE-02E0-4205-BC1D-5F0B13177240}"/>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94CCABAF-BB4D-4A2B-A60A-56E8D46DEF1B}"/>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74670620-6DB5-4662-BC73-F30E2786A473}"/>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9CD297E6-4598-40CA-8BF3-34A8630998C2}"/>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3371DE7E-A1E2-47D4-8339-AECF853952F4}"/>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BE350A54-9A8E-41DB-BFAB-9C3DC099FE52}"/>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095B0E5-133C-4B81-BF5B-DAC3F10CE64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65FDE0E-3DC0-418B-8C1F-753778940C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8CB2C8A-8E82-4E11-8043-C1D436CF523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5B546F2-60D9-47D4-A439-342ADDDAFE0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B22340A-78D1-4C32-B2A4-8905DD61F6B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158750</xdr:rowOff>
    </xdr:from>
    <xdr:to>
      <xdr:col>24</xdr:col>
      <xdr:colOff>114300</xdr:colOff>
      <xdr:row>86</xdr:row>
      <xdr:rowOff>88900</xdr:rowOff>
    </xdr:to>
    <xdr:sp macro="" textlink="">
      <xdr:nvSpPr>
        <xdr:cNvPr id="300" name="楕円 299">
          <a:extLst>
            <a:ext uri="{FF2B5EF4-FFF2-40B4-BE49-F238E27FC236}">
              <a16:creationId xmlns:a16="http://schemas.microsoft.com/office/drawing/2014/main" id="{33E772D4-766C-4B93-83C6-F81F85DBD4C2}"/>
            </a:ext>
          </a:extLst>
        </xdr:cNvPr>
        <xdr:cNvSpPr/>
      </xdr:nvSpPr>
      <xdr:spPr>
        <a:xfrm>
          <a:off x="4584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73677</xdr:rowOff>
    </xdr:from>
    <xdr:ext cx="469744" cy="259045"/>
    <xdr:sp macro="" textlink="">
      <xdr:nvSpPr>
        <xdr:cNvPr id="301" name="【公営住宅】&#10;有形固定資産減価償却率該当値テキスト">
          <a:extLst>
            <a:ext uri="{FF2B5EF4-FFF2-40B4-BE49-F238E27FC236}">
              <a16:creationId xmlns:a16="http://schemas.microsoft.com/office/drawing/2014/main" id="{513560EA-C027-4D90-8401-38EAD767FFB5}"/>
            </a:ext>
          </a:extLst>
        </xdr:cNvPr>
        <xdr:cNvSpPr txBox="1"/>
      </xdr:nvSpPr>
      <xdr:spPr>
        <a:xfrm>
          <a:off x="4673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158750</xdr:rowOff>
    </xdr:from>
    <xdr:to>
      <xdr:col>20</xdr:col>
      <xdr:colOff>38100</xdr:colOff>
      <xdr:row>86</xdr:row>
      <xdr:rowOff>88900</xdr:rowOff>
    </xdr:to>
    <xdr:sp macro="" textlink="">
      <xdr:nvSpPr>
        <xdr:cNvPr id="302" name="楕円 301">
          <a:extLst>
            <a:ext uri="{FF2B5EF4-FFF2-40B4-BE49-F238E27FC236}">
              <a16:creationId xmlns:a16="http://schemas.microsoft.com/office/drawing/2014/main" id="{40F0FD91-788E-4C18-99E0-1E1B387F7737}"/>
            </a:ext>
          </a:extLst>
        </xdr:cNvPr>
        <xdr:cNvSpPr/>
      </xdr:nvSpPr>
      <xdr:spPr>
        <a:xfrm>
          <a:off x="3746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38100</xdr:rowOff>
    </xdr:from>
    <xdr:to>
      <xdr:col>24</xdr:col>
      <xdr:colOff>63500</xdr:colOff>
      <xdr:row>86</xdr:row>
      <xdr:rowOff>38100</xdr:rowOff>
    </xdr:to>
    <xdr:cxnSp macro="">
      <xdr:nvCxnSpPr>
        <xdr:cNvPr id="303" name="直線コネクタ 302">
          <a:extLst>
            <a:ext uri="{FF2B5EF4-FFF2-40B4-BE49-F238E27FC236}">
              <a16:creationId xmlns:a16="http://schemas.microsoft.com/office/drawing/2014/main" id="{4A74D6DB-FE2E-4D2F-977E-B628F6DA3E4D}"/>
            </a:ext>
          </a:extLst>
        </xdr:cNvPr>
        <xdr:cNvCxnSpPr/>
      </xdr:nvCxnSpPr>
      <xdr:spPr>
        <a:xfrm>
          <a:off x="3797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158750</xdr:rowOff>
    </xdr:from>
    <xdr:to>
      <xdr:col>15</xdr:col>
      <xdr:colOff>101600</xdr:colOff>
      <xdr:row>86</xdr:row>
      <xdr:rowOff>88900</xdr:rowOff>
    </xdr:to>
    <xdr:sp macro="" textlink="">
      <xdr:nvSpPr>
        <xdr:cNvPr id="304" name="楕円 303">
          <a:extLst>
            <a:ext uri="{FF2B5EF4-FFF2-40B4-BE49-F238E27FC236}">
              <a16:creationId xmlns:a16="http://schemas.microsoft.com/office/drawing/2014/main" id="{570503CD-E81F-451A-A772-EB95481575AE}"/>
            </a:ext>
          </a:extLst>
        </xdr:cNvPr>
        <xdr:cNvSpPr/>
      </xdr:nvSpPr>
      <xdr:spPr>
        <a:xfrm>
          <a:off x="2857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38100</xdr:rowOff>
    </xdr:from>
    <xdr:to>
      <xdr:col>19</xdr:col>
      <xdr:colOff>177800</xdr:colOff>
      <xdr:row>86</xdr:row>
      <xdr:rowOff>38100</xdr:rowOff>
    </xdr:to>
    <xdr:cxnSp macro="">
      <xdr:nvCxnSpPr>
        <xdr:cNvPr id="305" name="直線コネクタ 304">
          <a:extLst>
            <a:ext uri="{FF2B5EF4-FFF2-40B4-BE49-F238E27FC236}">
              <a16:creationId xmlns:a16="http://schemas.microsoft.com/office/drawing/2014/main" id="{F37B7754-30C7-48DD-B4C2-7309D9594691}"/>
            </a:ext>
          </a:extLst>
        </xdr:cNvPr>
        <xdr:cNvCxnSpPr/>
      </xdr:nvCxnSpPr>
      <xdr:spPr>
        <a:xfrm>
          <a:off x="2908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158750</xdr:rowOff>
    </xdr:from>
    <xdr:to>
      <xdr:col>10</xdr:col>
      <xdr:colOff>165100</xdr:colOff>
      <xdr:row>86</xdr:row>
      <xdr:rowOff>88900</xdr:rowOff>
    </xdr:to>
    <xdr:sp macro="" textlink="">
      <xdr:nvSpPr>
        <xdr:cNvPr id="306" name="楕円 305">
          <a:extLst>
            <a:ext uri="{FF2B5EF4-FFF2-40B4-BE49-F238E27FC236}">
              <a16:creationId xmlns:a16="http://schemas.microsoft.com/office/drawing/2014/main" id="{76496392-0021-4214-92C1-C018A4BB4AC9}"/>
            </a:ext>
          </a:extLst>
        </xdr:cNvPr>
        <xdr:cNvSpPr/>
      </xdr:nvSpPr>
      <xdr:spPr>
        <a:xfrm>
          <a:off x="196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38100</xdr:rowOff>
    </xdr:from>
    <xdr:to>
      <xdr:col>15</xdr:col>
      <xdr:colOff>50800</xdr:colOff>
      <xdr:row>86</xdr:row>
      <xdr:rowOff>38100</xdr:rowOff>
    </xdr:to>
    <xdr:cxnSp macro="">
      <xdr:nvCxnSpPr>
        <xdr:cNvPr id="307" name="直線コネクタ 306">
          <a:extLst>
            <a:ext uri="{FF2B5EF4-FFF2-40B4-BE49-F238E27FC236}">
              <a16:creationId xmlns:a16="http://schemas.microsoft.com/office/drawing/2014/main" id="{2BC0D9F6-2F5D-4029-A059-5825DFAEFEE0}"/>
            </a:ext>
          </a:extLst>
        </xdr:cNvPr>
        <xdr:cNvCxnSpPr/>
      </xdr:nvCxnSpPr>
      <xdr:spPr>
        <a:xfrm>
          <a:off x="2019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158750</xdr:rowOff>
    </xdr:from>
    <xdr:to>
      <xdr:col>6</xdr:col>
      <xdr:colOff>38100</xdr:colOff>
      <xdr:row>86</xdr:row>
      <xdr:rowOff>88900</xdr:rowOff>
    </xdr:to>
    <xdr:sp macro="" textlink="">
      <xdr:nvSpPr>
        <xdr:cNvPr id="308" name="楕円 307">
          <a:extLst>
            <a:ext uri="{FF2B5EF4-FFF2-40B4-BE49-F238E27FC236}">
              <a16:creationId xmlns:a16="http://schemas.microsoft.com/office/drawing/2014/main" id="{4E29446A-A670-4FD5-8444-ACE1D6CEC23C}"/>
            </a:ext>
          </a:extLst>
        </xdr:cNvPr>
        <xdr:cNvSpPr/>
      </xdr:nvSpPr>
      <xdr:spPr>
        <a:xfrm>
          <a:off x="107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38100</xdr:rowOff>
    </xdr:from>
    <xdr:to>
      <xdr:col>10</xdr:col>
      <xdr:colOff>114300</xdr:colOff>
      <xdr:row>86</xdr:row>
      <xdr:rowOff>38100</xdr:rowOff>
    </xdr:to>
    <xdr:cxnSp macro="">
      <xdr:nvCxnSpPr>
        <xdr:cNvPr id="309" name="直線コネクタ 308">
          <a:extLst>
            <a:ext uri="{FF2B5EF4-FFF2-40B4-BE49-F238E27FC236}">
              <a16:creationId xmlns:a16="http://schemas.microsoft.com/office/drawing/2014/main" id="{E6486128-030A-4CBA-B805-3A57C641C8A4}"/>
            </a:ext>
          </a:extLst>
        </xdr:cNvPr>
        <xdr:cNvCxnSpPr/>
      </xdr:nvCxnSpPr>
      <xdr:spPr>
        <a:xfrm>
          <a:off x="1130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CC53A759-A4C9-44F3-9DFC-82B60BD16978}"/>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A42F3A0F-862D-406C-B3C7-FE428C3FEC99}"/>
            </a:ext>
          </a:extLst>
        </xdr:cNvPr>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B9CD4D9E-C71C-4AB7-9371-9362DA6B2F93}"/>
            </a:ext>
          </a:extLst>
        </xdr:cNvPr>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FEC179E5-C60C-4E69-A706-2F3B20D27238}"/>
            </a:ext>
          </a:extLst>
        </xdr:cNvPr>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80027</xdr:rowOff>
    </xdr:from>
    <xdr:ext cx="469744" cy="259045"/>
    <xdr:sp macro="" textlink="">
      <xdr:nvSpPr>
        <xdr:cNvPr id="314" name="n_1mainValue【公営住宅】&#10;有形固定資産減価償却率">
          <a:extLst>
            <a:ext uri="{FF2B5EF4-FFF2-40B4-BE49-F238E27FC236}">
              <a16:creationId xmlns:a16="http://schemas.microsoft.com/office/drawing/2014/main" id="{6DE9CECB-CDA8-4F36-ADD7-0DC18516F420}"/>
            </a:ext>
          </a:extLst>
        </xdr:cNvPr>
        <xdr:cNvSpPr txBox="1"/>
      </xdr:nvSpPr>
      <xdr:spPr>
        <a:xfrm>
          <a:off x="3549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80027</xdr:rowOff>
    </xdr:from>
    <xdr:ext cx="469744" cy="259045"/>
    <xdr:sp macro="" textlink="">
      <xdr:nvSpPr>
        <xdr:cNvPr id="315" name="n_2mainValue【公営住宅】&#10;有形固定資産減価償却率">
          <a:extLst>
            <a:ext uri="{FF2B5EF4-FFF2-40B4-BE49-F238E27FC236}">
              <a16:creationId xmlns:a16="http://schemas.microsoft.com/office/drawing/2014/main" id="{C733213D-A1A5-44A3-A9B1-13DD59E77D1F}"/>
            </a:ext>
          </a:extLst>
        </xdr:cNvPr>
        <xdr:cNvSpPr txBox="1"/>
      </xdr:nvSpPr>
      <xdr:spPr>
        <a:xfrm>
          <a:off x="2673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80027</xdr:rowOff>
    </xdr:from>
    <xdr:ext cx="469744" cy="259045"/>
    <xdr:sp macro="" textlink="">
      <xdr:nvSpPr>
        <xdr:cNvPr id="316" name="n_3mainValue【公営住宅】&#10;有形固定資産減価償却率">
          <a:extLst>
            <a:ext uri="{FF2B5EF4-FFF2-40B4-BE49-F238E27FC236}">
              <a16:creationId xmlns:a16="http://schemas.microsoft.com/office/drawing/2014/main" id="{4C8E6781-942F-4BF4-862C-7D870E1CD09F}"/>
            </a:ext>
          </a:extLst>
        </xdr:cNvPr>
        <xdr:cNvSpPr txBox="1"/>
      </xdr:nvSpPr>
      <xdr:spPr>
        <a:xfrm>
          <a:off x="1784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80027</xdr:rowOff>
    </xdr:from>
    <xdr:ext cx="469744" cy="259045"/>
    <xdr:sp macro="" textlink="">
      <xdr:nvSpPr>
        <xdr:cNvPr id="317" name="n_4mainValue【公営住宅】&#10;有形固定資産減価償却率">
          <a:extLst>
            <a:ext uri="{FF2B5EF4-FFF2-40B4-BE49-F238E27FC236}">
              <a16:creationId xmlns:a16="http://schemas.microsoft.com/office/drawing/2014/main" id="{329274B1-BFC0-41B9-8B3F-4E64CCCE4083}"/>
            </a:ext>
          </a:extLst>
        </xdr:cNvPr>
        <xdr:cNvSpPr txBox="1"/>
      </xdr:nvSpPr>
      <xdr:spPr>
        <a:xfrm>
          <a:off x="89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4D3AE5DB-0BA3-4D7D-B799-E36A01C3C2D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A177B64D-2FEC-4F69-A25B-BF02956482E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B767FEB6-CDA8-44C0-96BD-312D25150F8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B17235A9-E700-4A09-AFA0-F9FCD3F9A2F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4CE127FB-7FEF-4136-AEFC-776C1E4558A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58DE4C53-A9CA-4E18-97A6-165C1EE900A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D5456C86-1130-44FE-8D17-634E58D0EE0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4CBBE645-7BCE-4A9D-BFDF-FACD9826C50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3C85A415-9716-4783-9020-20DAA369C07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D92F7028-5AFE-4BBF-9036-967E05E165D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9B791125-A5DA-4F16-AF19-34585C771EC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4ACA30EB-0D53-40BC-9B51-CA1102526BE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45F2E1E5-95CA-4BA9-B34E-C359A32B3A6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2424E27C-5B31-4329-A11A-04A40EEE5B3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A69996C8-C354-4AB3-8038-B949A96934F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3EDE572B-EC5B-4AB0-8E71-5E276075937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9A44169A-4CD5-4AAB-9FD6-724BEB6D0F2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133E1F51-E615-4938-9F06-9A26E6A70E2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5746301F-19D4-40F6-AF29-8BA54CA2622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0AE32A70-39B7-4322-A1D8-4EA621778C4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F7C044C-4BB0-4729-8495-69819527A1E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91DB8C3F-60D3-40DA-8D8A-21836AFCD2B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3F0A0F76-C17F-404E-808D-528FE8E8C47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4F8E2DF8-9C6D-43BA-A212-EE6EB73DDBAD}"/>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30F6C529-F099-45BB-8BD1-BBCF863BFF5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540350B9-15E7-4232-A97D-DC8DC5ECC88A}"/>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C6ACB075-E51C-455D-BC6A-3052BFBA93EA}"/>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6CD2A8F1-AD4E-4D40-8EFA-5D99F60DFCAC}"/>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2DEEB706-7F40-4335-826E-A542EA580D37}"/>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75C771DA-C4AE-4BEE-A2DF-D0A79CD39ED8}"/>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557AF3AA-624C-4419-B2E0-9A0B9A6AAC96}"/>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D0CC7D94-BF44-4CA5-B79E-F14BB7939BE8}"/>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0A56C984-F75E-4E27-801E-9E03F7B69F29}"/>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8DE3C64D-8718-45FA-9E68-8C0107D897F7}"/>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8024BE1-B378-461C-A06C-FDA868E4702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ED3E775-97B9-44DB-8CAE-4877DFA6E1C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191236A-25BF-4B4C-9B7D-FF01BFC6458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9319C10-C4F2-4289-A229-ABC30B4F490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62E9DB4-2910-4422-9D07-88412925BA1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55880</xdr:rowOff>
    </xdr:from>
    <xdr:to>
      <xdr:col>55</xdr:col>
      <xdr:colOff>50800</xdr:colOff>
      <xdr:row>86</xdr:row>
      <xdr:rowOff>157480</xdr:rowOff>
    </xdr:to>
    <xdr:sp macro="" textlink="">
      <xdr:nvSpPr>
        <xdr:cNvPr id="357" name="楕円 356">
          <a:extLst>
            <a:ext uri="{FF2B5EF4-FFF2-40B4-BE49-F238E27FC236}">
              <a16:creationId xmlns:a16="http://schemas.microsoft.com/office/drawing/2014/main" id="{8CE0A99B-56FA-4B02-BF9F-0174F09B7D45}"/>
            </a:ext>
          </a:extLst>
        </xdr:cNvPr>
        <xdr:cNvSpPr/>
      </xdr:nvSpPr>
      <xdr:spPr>
        <a:xfrm>
          <a:off x="104267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142257</xdr:rowOff>
    </xdr:from>
    <xdr:ext cx="469744" cy="259045"/>
    <xdr:sp macro="" textlink="">
      <xdr:nvSpPr>
        <xdr:cNvPr id="358" name="【公営住宅】&#10;一人当たり面積該当値テキスト">
          <a:extLst>
            <a:ext uri="{FF2B5EF4-FFF2-40B4-BE49-F238E27FC236}">
              <a16:creationId xmlns:a16="http://schemas.microsoft.com/office/drawing/2014/main" id="{440BA3C0-DAA6-4435-AADD-719292FDF6CE}"/>
            </a:ext>
          </a:extLst>
        </xdr:cNvPr>
        <xdr:cNvSpPr txBox="1"/>
      </xdr:nvSpPr>
      <xdr:spPr>
        <a:xfrm>
          <a:off x="10515600" y="1471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49785</xdr:rowOff>
    </xdr:from>
    <xdr:to>
      <xdr:col>50</xdr:col>
      <xdr:colOff>165100</xdr:colOff>
      <xdr:row>86</xdr:row>
      <xdr:rowOff>151385</xdr:rowOff>
    </xdr:to>
    <xdr:sp macro="" textlink="">
      <xdr:nvSpPr>
        <xdr:cNvPr id="359" name="楕円 358">
          <a:extLst>
            <a:ext uri="{FF2B5EF4-FFF2-40B4-BE49-F238E27FC236}">
              <a16:creationId xmlns:a16="http://schemas.microsoft.com/office/drawing/2014/main" id="{DB9A011D-2EDE-4A3D-8FF7-292F03E89D9E}"/>
            </a:ext>
          </a:extLst>
        </xdr:cNvPr>
        <xdr:cNvSpPr/>
      </xdr:nvSpPr>
      <xdr:spPr>
        <a:xfrm>
          <a:off x="9588500" y="1479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100585</xdr:rowOff>
    </xdr:from>
    <xdr:to>
      <xdr:col>55</xdr:col>
      <xdr:colOff>0</xdr:colOff>
      <xdr:row>86</xdr:row>
      <xdr:rowOff>106680</xdr:rowOff>
    </xdr:to>
    <xdr:cxnSp macro="">
      <xdr:nvCxnSpPr>
        <xdr:cNvPr id="360" name="直線コネクタ 359">
          <a:extLst>
            <a:ext uri="{FF2B5EF4-FFF2-40B4-BE49-F238E27FC236}">
              <a16:creationId xmlns:a16="http://schemas.microsoft.com/office/drawing/2014/main" id="{496D55D9-AA35-48AF-87DC-5AF420D059D1}"/>
            </a:ext>
          </a:extLst>
        </xdr:cNvPr>
        <xdr:cNvCxnSpPr/>
      </xdr:nvCxnSpPr>
      <xdr:spPr>
        <a:xfrm>
          <a:off x="9639300" y="14845285"/>
          <a:ext cx="8382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49022</xdr:rowOff>
    </xdr:from>
    <xdr:to>
      <xdr:col>46</xdr:col>
      <xdr:colOff>38100</xdr:colOff>
      <xdr:row>86</xdr:row>
      <xdr:rowOff>150622</xdr:rowOff>
    </xdr:to>
    <xdr:sp macro="" textlink="">
      <xdr:nvSpPr>
        <xdr:cNvPr id="361" name="楕円 360">
          <a:extLst>
            <a:ext uri="{FF2B5EF4-FFF2-40B4-BE49-F238E27FC236}">
              <a16:creationId xmlns:a16="http://schemas.microsoft.com/office/drawing/2014/main" id="{28901333-4A5C-4C96-9E17-B5BBE8E473D4}"/>
            </a:ext>
          </a:extLst>
        </xdr:cNvPr>
        <xdr:cNvSpPr/>
      </xdr:nvSpPr>
      <xdr:spPr>
        <a:xfrm>
          <a:off x="86995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99822</xdr:rowOff>
    </xdr:from>
    <xdr:to>
      <xdr:col>50</xdr:col>
      <xdr:colOff>114300</xdr:colOff>
      <xdr:row>86</xdr:row>
      <xdr:rowOff>100585</xdr:rowOff>
    </xdr:to>
    <xdr:cxnSp macro="">
      <xdr:nvCxnSpPr>
        <xdr:cNvPr id="362" name="直線コネクタ 361">
          <a:extLst>
            <a:ext uri="{FF2B5EF4-FFF2-40B4-BE49-F238E27FC236}">
              <a16:creationId xmlns:a16="http://schemas.microsoft.com/office/drawing/2014/main" id="{833455C0-D29F-4E35-9F44-98F232614F83}"/>
            </a:ext>
          </a:extLst>
        </xdr:cNvPr>
        <xdr:cNvCxnSpPr/>
      </xdr:nvCxnSpPr>
      <xdr:spPr>
        <a:xfrm>
          <a:off x="8750300" y="14844522"/>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49022</xdr:rowOff>
    </xdr:from>
    <xdr:to>
      <xdr:col>41</xdr:col>
      <xdr:colOff>101600</xdr:colOff>
      <xdr:row>86</xdr:row>
      <xdr:rowOff>150622</xdr:rowOff>
    </xdr:to>
    <xdr:sp macro="" textlink="">
      <xdr:nvSpPr>
        <xdr:cNvPr id="363" name="楕円 362">
          <a:extLst>
            <a:ext uri="{FF2B5EF4-FFF2-40B4-BE49-F238E27FC236}">
              <a16:creationId xmlns:a16="http://schemas.microsoft.com/office/drawing/2014/main" id="{A91371D5-49DC-44D4-A392-E0CC69F27130}"/>
            </a:ext>
          </a:extLst>
        </xdr:cNvPr>
        <xdr:cNvSpPr/>
      </xdr:nvSpPr>
      <xdr:spPr>
        <a:xfrm>
          <a:off x="78105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99822</xdr:rowOff>
    </xdr:from>
    <xdr:to>
      <xdr:col>45</xdr:col>
      <xdr:colOff>177800</xdr:colOff>
      <xdr:row>86</xdr:row>
      <xdr:rowOff>99822</xdr:rowOff>
    </xdr:to>
    <xdr:cxnSp macro="">
      <xdr:nvCxnSpPr>
        <xdr:cNvPr id="364" name="直線コネクタ 363">
          <a:extLst>
            <a:ext uri="{FF2B5EF4-FFF2-40B4-BE49-F238E27FC236}">
              <a16:creationId xmlns:a16="http://schemas.microsoft.com/office/drawing/2014/main" id="{D05FBF6C-3C5E-446C-A25F-073433D02B8A}"/>
            </a:ext>
          </a:extLst>
        </xdr:cNvPr>
        <xdr:cNvCxnSpPr/>
      </xdr:nvCxnSpPr>
      <xdr:spPr>
        <a:xfrm>
          <a:off x="7861300" y="148445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49022</xdr:rowOff>
    </xdr:from>
    <xdr:to>
      <xdr:col>36</xdr:col>
      <xdr:colOff>165100</xdr:colOff>
      <xdr:row>86</xdr:row>
      <xdr:rowOff>150622</xdr:rowOff>
    </xdr:to>
    <xdr:sp macro="" textlink="">
      <xdr:nvSpPr>
        <xdr:cNvPr id="365" name="楕円 364">
          <a:extLst>
            <a:ext uri="{FF2B5EF4-FFF2-40B4-BE49-F238E27FC236}">
              <a16:creationId xmlns:a16="http://schemas.microsoft.com/office/drawing/2014/main" id="{5FB33E0A-36DA-4211-99F6-781321E9A309}"/>
            </a:ext>
          </a:extLst>
        </xdr:cNvPr>
        <xdr:cNvSpPr/>
      </xdr:nvSpPr>
      <xdr:spPr>
        <a:xfrm>
          <a:off x="69215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99822</xdr:rowOff>
    </xdr:from>
    <xdr:to>
      <xdr:col>41</xdr:col>
      <xdr:colOff>50800</xdr:colOff>
      <xdr:row>86</xdr:row>
      <xdr:rowOff>99822</xdr:rowOff>
    </xdr:to>
    <xdr:cxnSp macro="">
      <xdr:nvCxnSpPr>
        <xdr:cNvPr id="366" name="直線コネクタ 365">
          <a:extLst>
            <a:ext uri="{FF2B5EF4-FFF2-40B4-BE49-F238E27FC236}">
              <a16:creationId xmlns:a16="http://schemas.microsoft.com/office/drawing/2014/main" id="{50668013-6AED-4F75-A6E5-1E2F7358E072}"/>
            </a:ext>
          </a:extLst>
        </xdr:cNvPr>
        <xdr:cNvCxnSpPr/>
      </xdr:nvCxnSpPr>
      <xdr:spPr>
        <a:xfrm>
          <a:off x="6972300" y="148445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A965AE7A-3F36-492C-99D2-0252E5D0FDB2}"/>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E7CFE9FD-1F2E-43BC-95EF-00704C543B7F}"/>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E6D61FAF-F441-4BB5-96B3-D349AFFB01F1}"/>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32DBC275-4F8A-44DA-9B69-6184E8385626}"/>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142512</xdr:rowOff>
    </xdr:from>
    <xdr:ext cx="469744" cy="259045"/>
    <xdr:sp macro="" textlink="">
      <xdr:nvSpPr>
        <xdr:cNvPr id="371" name="n_1mainValue【公営住宅】&#10;一人当たり面積">
          <a:extLst>
            <a:ext uri="{FF2B5EF4-FFF2-40B4-BE49-F238E27FC236}">
              <a16:creationId xmlns:a16="http://schemas.microsoft.com/office/drawing/2014/main" id="{8D2D3994-F766-4AE3-937F-02277D00D05E}"/>
            </a:ext>
          </a:extLst>
        </xdr:cNvPr>
        <xdr:cNvSpPr txBox="1"/>
      </xdr:nvSpPr>
      <xdr:spPr>
        <a:xfrm>
          <a:off x="9391727" y="1488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141749</xdr:rowOff>
    </xdr:from>
    <xdr:ext cx="469744" cy="259045"/>
    <xdr:sp macro="" textlink="">
      <xdr:nvSpPr>
        <xdr:cNvPr id="372" name="n_2mainValue【公営住宅】&#10;一人当たり面積">
          <a:extLst>
            <a:ext uri="{FF2B5EF4-FFF2-40B4-BE49-F238E27FC236}">
              <a16:creationId xmlns:a16="http://schemas.microsoft.com/office/drawing/2014/main" id="{8DEE2C7E-C9FF-4920-8334-3460DDBB676D}"/>
            </a:ext>
          </a:extLst>
        </xdr:cNvPr>
        <xdr:cNvSpPr txBox="1"/>
      </xdr:nvSpPr>
      <xdr:spPr>
        <a:xfrm>
          <a:off x="8515427" y="1488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141749</xdr:rowOff>
    </xdr:from>
    <xdr:ext cx="469744" cy="259045"/>
    <xdr:sp macro="" textlink="">
      <xdr:nvSpPr>
        <xdr:cNvPr id="373" name="n_3mainValue【公営住宅】&#10;一人当たり面積">
          <a:extLst>
            <a:ext uri="{FF2B5EF4-FFF2-40B4-BE49-F238E27FC236}">
              <a16:creationId xmlns:a16="http://schemas.microsoft.com/office/drawing/2014/main" id="{C57C8659-531C-4ACF-98C5-084CEA83E277}"/>
            </a:ext>
          </a:extLst>
        </xdr:cNvPr>
        <xdr:cNvSpPr txBox="1"/>
      </xdr:nvSpPr>
      <xdr:spPr>
        <a:xfrm>
          <a:off x="7626427" y="1488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141749</xdr:rowOff>
    </xdr:from>
    <xdr:ext cx="469744" cy="259045"/>
    <xdr:sp macro="" textlink="">
      <xdr:nvSpPr>
        <xdr:cNvPr id="374" name="n_4mainValue【公営住宅】&#10;一人当たり面積">
          <a:extLst>
            <a:ext uri="{FF2B5EF4-FFF2-40B4-BE49-F238E27FC236}">
              <a16:creationId xmlns:a16="http://schemas.microsoft.com/office/drawing/2014/main" id="{4102CA80-1331-4EA7-9793-368CD19CCDC9}"/>
            </a:ext>
          </a:extLst>
        </xdr:cNvPr>
        <xdr:cNvSpPr txBox="1"/>
      </xdr:nvSpPr>
      <xdr:spPr>
        <a:xfrm>
          <a:off x="6737427" y="1488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8C2EA3FD-A93A-4BDC-9046-BDA823F4ABC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EAB9EF79-3867-4875-B71F-C04C41025B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A755BDC2-D98B-4E22-A9A1-1AD2452C9F8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B6049F52-12A7-493F-B542-BA04F0E7997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80D316D1-7851-47DE-99E0-67ABED71720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D1499D2-8BC6-48C8-9EF9-685B201884A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5EF2B90-EC04-4526-803E-31025D62F10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1AF2E25-FB24-4FA0-AB25-7F95FA3F81E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24E670CB-8BA4-43FF-807B-DA9A81227A9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DEF2E9B-9CAB-4400-97CC-D5B0143F2FC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E59D99C6-0BA6-4810-B6BC-FA1CCDBDCFE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F092BF6F-9B6B-4B00-AC74-38BE2D25431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23A06F4C-613E-420E-89E9-2CE64FFDC18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85070B9C-8B81-45E3-8386-08ADBFE637A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7EA241D-8DC0-421E-914A-DAD70098C2C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39EB058B-F498-4D2B-BA5F-2DA23C81EFD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7486DE28-3423-49F0-8538-04A714711CE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17F6047-2A14-4B18-B958-99AC8A84A06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7A719C82-B9A5-47EE-9D29-BA6FC2FBB88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131E850A-EFDF-44EA-B0AD-EA032D5344B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455D1DAD-DAB1-4EE7-B404-63C2FBC07F6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7CAD5CC-2C86-42DB-9983-7B1E9C217C7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FA1B5F81-CC56-4FFC-9D4F-65FA197828F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D0AD7B19-55BC-4FA1-9BAF-6A5148E38AE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7DF7C9B0-0A4E-4E73-8949-BDAB12D3373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386B4498-41DB-4290-A692-80723081499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96F98AD3-A0CD-4453-9843-C50D652363B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C7522991-DD79-4BD6-AF81-0A907EA2F12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8F25E226-99E1-494F-A088-D13B18F1C98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9FCBD152-F462-4010-889B-A85B46491F2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FA591039-7C70-4B56-88FE-8ED3CDB4772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5E199348-C304-4F9E-8910-83913559314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297D9F41-E255-4666-BBB1-CE258B65669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4D4681D7-78A2-4B5B-8C56-0C7B7BE52AF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23E183EF-9CEF-41EB-A0F7-D6C1278BBEA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CE8E9E3-4FB0-4859-A212-D77EADEFD76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A7206030-4EDF-44EB-9999-8D43723760E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417728DC-CC26-4758-AA20-4C1DDB81960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BB25C0D0-6673-445D-8DE1-BED2BA140CC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846AB991-34FD-4B2E-8151-281CFA8C2B0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DFB458BF-5999-4942-80ED-8C4428AEFFB4}"/>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AFA8B29A-2FD2-4F87-BF65-E9B9C77D4E6F}"/>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AB8807BF-5BE2-4421-9615-2269FF0F6644}"/>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3C5A1B2C-0FD5-4E72-9554-FDF31B0B0B27}"/>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DC457CCD-24CC-428E-B484-9035266A7703}"/>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33DAD35-D300-449A-88F3-A132C2C4EF2F}"/>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91D92414-7349-462D-97CB-2C406F5C9AE7}"/>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D6E6C42C-9E19-40C9-BBFF-423D8D471CBE}"/>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471A4B21-4449-45C1-8445-5B7848688954}"/>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CCDAB1F3-D62A-491D-BD1B-44506D77D216}"/>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44E79BFE-9832-4927-B376-ED456F36C388}"/>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AEE8F28B-7833-4A77-A22D-89AD08A700C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C33F650-82EA-4246-B9C9-A5362BD77F5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0D45A46-0B0B-488B-BB02-4862DB39865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77DBE53-B994-48F3-B053-ED53D79F81E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96A963F-B713-4AAA-B9DD-EF4B14B652B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97790</xdr:rowOff>
    </xdr:from>
    <xdr:to>
      <xdr:col>85</xdr:col>
      <xdr:colOff>177800</xdr:colOff>
      <xdr:row>37</xdr:row>
      <xdr:rowOff>27940</xdr:rowOff>
    </xdr:to>
    <xdr:sp macro="" textlink="">
      <xdr:nvSpPr>
        <xdr:cNvPr id="431" name="楕円 430">
          <a:extLst>
            <a:ext uri="{FF2B5EF4-FFF2-40B4-BE49-F238E27FC236}">
              <a16:creationId xmlns:a16="http://schemas.microsoft.com/office/drawing/2014/main" id="{E4AF977F-E40B-40F7-B8A4-A8E8F1457C45}"/>
            </a:ext>
          </a:extLst>
        </xdr:cNvPr>
        <xdr:cNvSpPr/>
      </xdr:nvSpPr>
      <xdr:spPr>
        <a:xfrm>
          <a:off x="162687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120667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D3337E8-99CA-484F-8D62-4B2622B6069B}"/>
            </a:ext>
          </a:extLst>
        </xdr:cNvPr>
        <xdr:cNvSpPr txBox="1"/>
      </xdr:nvSpPr>
      <xdr:spPr>
        <a:xfrm>
          <a:off x="16357600"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82550</xdr:rowOff>
    </xdr:from>
    <xdr:to>
      <xdr:col>81</xdr:col>
      <xdr:colOff>101600</xdr:colOff>
      <xdr:row>41</xdr:row>
      <xdr:rowOff>12700</xdr:rowOff>
    </xdr:to>
    <xdr:sp macro="" textlink="">
      <xdr:nvSpPr>
        <xdr:cNvPr id="433" name="楕円 432">
          <a:extLst>
            <a:ext uri="{FF2B5EF4-FFF2-40B4-BE49-F238E27FC236}">
              <a16:creationId xmlns:a16="http://schemas.microsoft.com/office/drawing/2014/main" id="{AA7CC027-5084-4A29-B13F-B8CA9DB353D2}"/>
            </a:ext>
          </a:extLst>
        </xdr:cNvPr>
        <xdr:cNvSpPr/>
      </xdr:nvSpPr>
      <xdr:spPr>
        <a:xfrm>
          <a:off x="15430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148590</xdr:rowOff>
    </xdr:from>
    <xdr:to>
      <xdr:col>85</xdr:col>
      <xdr:colOff>127000</xdr:colOff>
      <xdr:row>40</xdr:row>
      <xdr:rowOff>133350</xdr:rowOff>
    </xdr:to>
    <xdr:cxnSp macro="">
      <xdr:nvCxnSpPr>
        <xdr:cNvPr id="434" name="直線コネクタ 433">
          <a:extLst>
            <a:ext uri="{FF2B5EF4-FFF2-40B4-BE49-F238E27FC236}">
              <a16:creationId xmlns:a16="http://schemas.microsoft.com/office/drawing/2014/main" id="{4F7F823E-5CB2-4DBE-96E0-F84A093458F2}"/>
            </a:ext>
          </a:extLst>
        </xdr:cNvPr>
        <xdr:cNvCxnSpPr/>
      </xdr:nvCxnSpPr>
      <xdr:spPr>
        <a:xfrm flipV="1">
          <a:off x="15481300" y="6320790"/>
          <a:ext cx="838200" cy="67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101600</xdr:rowOff>
    </xdr:from>
    <xdr:to>
      <xdr:col>76</xdr:col>
      <xdr:colOff>165100</xdr:colOff>
      <xdr:row>41</xdr:row>
      <xdr:rowOff>31750</xdr:rowOff>
    </xdr:to>
    <xdr:sp macro="" textlink="">
      <xdr:nvSpPr>
        <xdr:cNvPr id="435" name="楕円 434">
          <a:extLst>
            <a:ext uri="{FF2B5EF4-FFF2-40B4-BE49-F238E27FC236}">
              <a16:creationId xmlns:a16="http://schemas.microsoft.com/office/drawing/2014/main" id="{ACAF41DA-9300-4B77-98A7-09EECA032E2F}"/>
            </a:ext>
          </a:extLst>
        </xdr:cNvPr>
        <xdr:cNvSpPr/>
      </xdr:nvSpPr>
      <xdr:spPr>
        <a:xfrm>
          <a:off x="1454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133350</xdr:rowOff>
    </xdr:from>
    <xdr:to>
      <xdr:col>81</xdr:col>
      <xdr:colOff>50800</xdr:colOff>
      <xdr:row>40</xdr:row>
      <xdr:rowOff>152400</xdr:rowOff>
    </xdr:to>
    <xdr:cxnSp macro="">
      <xdr:nvCxnSpPr>
        <xdr:cNvPr id="436" name="直線コネクタ 435">
          <a:extLst>
            <a:ext uri="{FF2B5EF4-FFF2-40B4-BE49-F238E27FC236}">
              <a16:creationId xmlns:a16="http://schemas.microsoft.com/office/drawing/2014/main" id="{29DC2A76-2678-41E4-9554-15F22F14DAB8}"/>
            </a:ext>
          </a:extLst>
        </xdr:cNvPr>
        <xdr:cNvCxnSpPr/>
      </xdr:nvCxnSpPr>
      <xdr:spPr>
        <a:xfrm flipV="1">
          <a:off x="14592300" y="6991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69215</xdr:rowOff>
    </xdr:from>
    <xdr:to>
      <xdr:col>72</xdr:col>
      <xdr:colOff>38100</xdr:colOff>
      <xdr:row>40</xdr:row>
      <xdr:rowOff>170815</xdr:rowOff>
    </xdr:to>
    <xdr:sp macro="" textlink="">
      <xdr:nvSpPr>
        <xdr:cNvPr id="437" name="楕円 436">
          <a:extLst>
            <a:ext uri="{FF2B5EF4-FFF2-40B4-BE49-F238E27FC236}">
              <a16:creationId xmlns:a16="http://schemas.microsoft.com/office/drawing/2014/main" id="{D2B0A875-8CEE-40AD-8C7D-BE26843A2603}"/>
            </a:ext>
          </a:extLst>
        </xdr:cNvPr>
        <xdr:cNvSpPr/>
      </xdr:nvSpPr>
      <xdr:spPr>
        <a:xfrm>
          <a:off x="136525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120015</xdr:rowOff>
    </xdr:from>
    <xdr:to>
      <xdr:col>76</xdr:col>
      <xdr:colOff>114300</xdr:colOff>
      <xdr:row>40</xdr:row>
      <xdr:rowOff>152400</xdr:rowOff>
    </xdr:to>
    <xdr:cxnSp macro="">
      <xdr:nvCxnSpPr>
        <xdr:cNvPr id="438" name="直線コネクタ 437">
          <a:extLst>
            <a:ext uri="{FF2B5EF4-FFF2-40B4-BE49-F238E27FC236}">
              <a16:creationId xmlns:a16="http://schemas.microsoft.com/office/drawing/2014/main" id="{5827BCD1-CA02-4852-AD0E-B86156350767}"/>
            </a:ext>
          </a:extLst>
        </xdr:cNvPr>
        <xdr:cNvCxnSpPr/>
      </xdr:nvCxnSpPr>
      <xdr:spPr>
        <a:xfrm>
          <a:off x="13703300" y="69780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74930</xdr:rowOff>
    </xdr:from>
    <xdr:to>
      <xdr:col>67</xdr:col>
      <xdr:colOff>101600</xdr:colOff>
      <xdr:row>41</xdr:row>
      <xdr:rowOff>5080</xdr:rowOff>
    </xdr:to>
    <xdr:sp macro="" textlink="">
      <xdr:nvSpPr>
        <xdr:cNvPr id="439" name="楕円 438">
          <a:extLst>
            <a:ext uri="{FF2B5EF4-FFF2-40B4-BE49-F238E27FC236}">
              <a16:creationId xmlns:a16="http://schemas.microsoft.com/office/drawing/2014/main" id="{60007943-7726-4537-A7CC-21841A62C188}"/>
            </a:ext>
          </a:extLst>
        </xdr:cNvPr>
        <xdr:cNvSpPr/>
      </xdr:nvSpPr>
      <xdr:spPr>
        <a:xfrm>
          <a:off x="127635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120015</xdr:rowOff>
    </xdr:from>
    <xdr:to>
      <xdr:col>71</xdr:col>
      <xdr:colOff>177800</xdr:colOff>
      <xdr:row>40</xdr:row>
      <xdr:rowOff>125730</xdr:rowOff>
    </xdr:to>
    <xdr:cxnSp macro="">
      <xdr:nvCxnSpPr>
        <xdr:cNvPr id="440" name="直線コネクタ 439">
          <a:extLst>
            <a:ext uri="{FF2B5EF4-FFF2-40B4-BE49-F238E27FC236}">
              <a16:creationId xmlns:a16="http://schemas.microsoft.com/office/drawing/2014/main" id="{4C590B8D-758B-4E80-B2BF-91128C1B908D}"/>
            </a:ext>
          </a:extLst>
        </xdr:cNvPr>
        <xdr:cNvCxnSpPr/>
      </xdr:nvCxnSpPr>
      <xdr:spPr>
        <a:xfrm flipV="1">
          <a:off x="12814300" y="69780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BFB241A1-68C9-4723-8AA1-46D7D6CF8C29}"/>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CBB6445E-7E5A-40F6-90FF-51A9462D05C1}"/>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7498A86F-FA70-4A63-BC7F-E932F65FD625}"/>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7867C489-8601-4374-903B-0BEF6F20CF61}"/>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3827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BFD5091-04D6-4DBE-9B71-503CC07BCC6C}"/>
            </a:ext>
          </a:extLst>
        </xdr:cNvPr>
        <xdr:cNvSpPr txBox="1"/>
      </xdr:nvSpPr>
      <xdr:spPr>
        <a:xfrm>
          <a:off x="15266044" y="703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22877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EC3C84EB-B8D8-4C57-9D65-1C5E2536F4F1}"/>
            </a:ext>
          </a:extLst>
        </xdr:cNvPr>
        <xdr:cNvSpPr txBox="1"/>
      </xdr:nvSpPr>
      <xdr:spPr>
        <a:xfrm>
          <a:off x="14389744"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161942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1939FAF5-190A-40F8-AF58-04F8B6943DDC}"/>
            </a:ext>
          </a:extLst>
        </xdr:cNvPr>
        <xdr:cNvSpPr txBox="1"/>
      </xdr:nvSpPr>
      <xdr:spPr>
        <a:xfrm>
          <a:off x="13500744"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167657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87525B4B-F800-4799-9773-B095A1E13C2E}"/>
            </a:ext>
          </a:extLst>
        </xdr:cNvPr>
        <xdr:cNvSpPr txBox="1"/>
      </xdr:nvSpPr>
      <xdr:spPr>
        <a:xfrm>
          <a:off x="12611744" y="702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63BF4D6E-3D28-49F1-B830-3433B8F2130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F4097D75-4075-445B-8B04-860FA9966E6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F29C66F4-929B-4833-933F-8E1266120A9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F3276127-7A24-419F-AFC8-F9DD0E8EF7E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368B0D50-E71D-411B-9A2F-A433309CB8F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78961FB2-2B9E-4CB4-82FA-191A2E23802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A027719A-EECB-4FC7-85ED-54214B880E0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B0BC9003-F1EC-4DD3-96DD-775F787F95F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EFD48CEF-709E-4A7A-9CA8-66562D87B1C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4B567E8-1B21-4643-9153-DB3188D8E8D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62867965-8532-4E09-89CA-58CDE7DC3BE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8AA2E1F4-A7EC-4DED-8547-E341D3A1397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5C791819-25C5-466D-B7FB-D3EE8115E66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57A8F181-9418-401A-94A3-0E222DBE234D}"/>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9EBF863-0AF8-4D80-9BBF-D919CC7B58D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4195EEEE-C3FA-40D2-ABEE-8AC1C36A8C22}"/>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40522052-4EB9-474B-A399-43E233D3FC2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97D4B621-7A47-4E01-AF31-44ABC5D82F29}"/>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3454FAE2-E97D-4530-BC90-AD08DD076F0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68BE0CF5-A28D-405B-9900-E9F98F3E646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B5B2C5C7-DAB5-41D3-9547-9D7545507F1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69D9FA7B-4C8A-49D6-B92B-E886B5E6F8A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7DBFDD2A-132B-4708-A74D-D20E484C359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D64CB15A-3679-4481-BC0F-B3A2A5D0FD65}"/>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DB216EBA-94E9-404F-A4FD-9B99287ABADC}"/>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75FAFAA3-7C4D-49EE-93DD-B84108C7881F}"/>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A560D6CF-D70E-4DB8-B15A-939841D61DA9}"/>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6EB19ABB-401A-4319-BAEE-FA9BB0C8B065}"/>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124AA30-B585-40EC-B9BF-5E36D5D991C6}"/>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93ACAB1E-9838-47BC-8EC5-EEB2A3A6986D}"/>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0E2B711C-BE34-44A5-A312-2AC3DEECDD9C}"/>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3E96483B-1A1D-489F-AE56-C29003281398}"/>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C3EFBC28-02D7-4836-859C-45A7BE150C9E}"/>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E0CE4F75-0CB9-4024-B91A-55E67E5C2645}"/>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2EBE5AC-2145-4791-84F8-70F82BAE4EF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C4E12FD-A223-4E5A-A35D-07C23D5227E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8BC60A8-CAB2-4D66-ACC9-A09030ED233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7BEB03A-5451-4D59-B3C5-9491F46D67F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30372EF-75A1-40A0-801C-8CC9581529F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105410</xdr:rowOff>
    </xdr:from>
    <xdr:to>
      <xdr:col>116</xdr:col>
      <xdr:colOff>114300</xdr:colOff>
      <xdr:row>38</xdr:row>
      <xdr:rowOff>35560</xdr:rowOff>
    </xdr:to>
    <xdr:sp macro="" textlink="">
      <xdr:nvSpPr>
        <xdr:cNvPr id="488" name="楕円 487">
          <a:extLst>
            <a:ext uri="{FF2B5EF4-FFF2-40B4-BE49-F238E27FC236}">
              <a16:creationId xmlns:a16="http://schemas.microsoft.com/office/drawing/2014/main" id="{2C0509BC-5C0B-49B3-8A45-D2A2D0C92BCB}"/>
            </a:ext>
          </a:extLst>
        </xdr:cNvPr>
        <xdr:cNvSpPr/>
      </xdr:nvSpPr>
      <xdr:spPr>
        <a:xfrm>
          <a:off x="221107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128287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56BDBB1F-9AA7-4EAD-9365-76C0A930B0DC}"/>
            </a:ext>
          </a:extLst>
        </xdr:cNvPr>
        <xdr:cNvSpPr txBox="1"/>
      </xdr:nvSpPr>
      <xdr:spPr>
        <a:xfrm>
          <a:off x="22199600"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113030</xdr:rowOff>
    </xdr:from>
    <xdr:to>
      <xdr:col>112</xdr:col>
      <xdr:colOff>38100</xdr:colOff>
      <xdr:row>38</xdr:row>
      <xdr:rowOff>43180</xdr:rowOff>
    </xdr:to>
    <xdr:sp macro="" textlink="">
      <xdr:nvSpPr>
        <xdr:cNvPr id="490" name="楕円 489">
          <a:extLst>
            <a:ext uri="{FF2B5EF4-FFF2-40B4-BE49-F238E27FC236}">
              <a16:creationId xmlns:a16="http://schemas.microsoft.com/office/drawing/2014/main" id="{EA1E54C9-58C4-4B56-B827-CF2C0D980505}"/>
            </a:ext>
          </a:extLst>
        </xdr:cNvPr>
        <xdr:cNvSpPr/>
      </xdr:nvSpPr>
      <xdr:spPr>
        <a:xfrm>
          <a:off x="21272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156210</xdr:rowOff>
    </xdr:from>
    <xdr:to>
      <xdr:col>116</xdr:col>
      <xdr:colOff>63500</xdr:colOff>
      <xdr:row>37</xdr:row>
      <xdr:rowOff>163830</xdr:rowOff>
    </xdr:to>
    <xdr:cxnSp macro="">
      <xdr:nvCxnSpPr>
        <xdr:cNvPr id="491" name="直線コネクタ 490">
          <a:extLst>
            <a:ext uri="{FF2B5EF4-FFF2-40B4-BE49-F238E27FC236}">
              <a16:creationId xmlns:a16="http://schemas.microsoft.com/office/drawing/2014/main" id="{CE41CE1F-09F5-4180-AF66-E26CA790738D}"/>
            </a:ext>
          </a:extLst>
        </xdr:cNvPr>
        <xdr:cNvCxnSpPr/>
      </xdr:nvCxnSpPr>
      <xdr:spPr>
        <a:xfrm flipV="1">
          <a:off x="21323300" y="64998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120650</xdr:rowOff>
    </xdr:from>
    <xdr:to>
      <xdr:col>107</xdr:col>
      <xdr:colOff>101600</xdr:colOff>
      <xdr:row>38</xdr:row>
      <xdr:rowOff>50800</xdr:rowOff>
    </xdr:to>
    <xdr:sp macro="" textlink="">
      <xdr:nvSpPr>
        <xdr:cNvPr id="492" name="楕円 491">
          <a:extLst>
            <a:ext uri="{FF2B5EF4-FFF2-40B4-BE49-F238E27FC236}">
              <a16:creationId xmlns:a16="http://schemas.microsoft.com/office/drawing/2014/main" id="{EC2B9A74-020A-4BAF-B00B-F3CBC44EECCD}"/>
            </a:ext>
          </a:extLst>
        </xdr:cNvPr>
        <xdr:cNvSpPr/>
      </xdr:nvSpPr>
      <xdr:spPr>
        <a:xfrm>
          <a:off x="20383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163830</xdr:rowOff>
    </xdr:from>
    <xdr:to>
      <xdr:col>111</xdr:col>
      <xdr:colOff>177800</xdr:colOff>
      <xdr:row>38</xdr:row>
      <xdr:rowOff>0</xdr:rowOff>
    </xdr:to>
    <xdr:cxnSp macro="">
      <xdr:nvCxnSpPr>
        <xdr:cNvPr id="493" name="直線コネクタ 492">
          <a:extLst>
            <a:ext uri="{FF2B5EF4-FFF2-40B4-BE49-F238E27FC236}">
              <a16:creationId xmlns:a16="http://schemas.microsoft.com/office/drawing/2014/main" id="{3B01E185-F318-41A0-A974-2DA8737ED062}"/>
            </a:ext>
          </a:extLst>
        </xdr:cNvPr>
        <xdr:cNvCxnSpPr/>
      </xdr:nvCxnSpPr>
      <xdr:spPr>
        <a:xfrm flipV="1">
          <a:off x="20434300" y="6507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120650</xdr:rowOff>
    </xdr:from>
    <xdr:to>
      <xdr:col>102</xdr:col>
      <xdr:colOff>165100</xdr:colOff>
      <xdr:row>38</xdr:row>
      <xdr:rowOff>50800</xdr:rowOff>
    </xdr:to>
    <xdr:sp macro="" textlink="">
      <xdr:nvSpPr>
        <xdr:cNvPr id="494" name="楕円 493">
          <a:extLst>
            <a:ext uri="{FF2B5EF4-FFF2-40B4-BE49-F238E27FC236}">
              <a16:creationId xmlns:a16="http://schemas.microsoft.com/office/drawing/2014/main" id="{CFE428C7-8C2C-4DD6-A234-77B5186AA69B}"/>
            </a:ext>
          </a:extLst>
        </xdr:cNvPr>
        <xdr:cNvSpPr/>
      </xdr:nvSpPr>
      <xdr:spPr>
        <a:xfrm>
          <a:off x="19494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0</xdr:rowOff>
    </xdr:from>
    <xdr:to>
      <xdr:col>107</xdr:col>
      <xdr:colOff>50800</xdr:colOff>
      <xdr:row>38</xdr:row>
      <xdr:rowOff>0</xdr:rowOff>
    </xdr:to>
    <xdr:cxnSp macro="">
      <xdr:nvCxnSpPr>
        <xdr:cNvPr id="495" name="直線コネクタ 494">
          <a:extLst>
            <a:ext uri="{FF2B5EF4-FFF2-40B4-BE49-F238E27FC236}">
              <a16:creationId xmlns:a16="http://schemas.microsoft.com/office/drawing/2014/main" id="{6148B076-D477-445A-8167-9DDD6F08141D}"/>
            </a:ext>
          </a:extLst>
        </xdr:cNvPr>
        <xdr:cNvCxnSpPr/>
      </xdr:nvCxnSpPr>
      <xdr:spPr>
        <a:xfrm>
          <a:off x="19545300" y="6515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124460</xdr:rowOff>
    </xdr:from>
    <xdr:to>
      <xdr:col>98</xdr:col>
      <xdr:colOff>38100</xdr:colOff>
      <xdr:row>38</xdr:row>
      <xdr:rowOff>54610</xdr:rowOff>
    </xdr:to>
    <xdr:sp macro="" textlink="">
      <xdr:nvSpPr>
        <xdr:cNvPr id="496" name="楕円 495">
          <a:extLst>
            <a:ext uri="{FF2B5EF4-FFF2-40B4-BE49-F238E27FC236}">
              <a16:creationId xmlns:a16="http://schemas.microsoft.com/office/drawing/2014/main" id="{03868F74-6DD2-4D55-A197-3D7A75364CE8}"/>
            </a:ext>
          </a:extLst>
        </xdr:cNvPr>
        <xdr:cNvSpPr/>
      </xdr:nvSpPr>
      <xdr:spPr>
        <a:xfrm>
          <a:off x="18605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0</xdr:rowOff>
    </xdr:from>
    <xdr:to>
      <xdr:col>102</xdr:col>
      <xdr:colOff>114300</xdr:colOff>
      <xdr:row>38</xdr:row>
      <xdr:rowOff>3810</xdr:rowOff>
    </xdr:to>
    <xdr:cxnSp macro="">
      <xdr:nvCxnSpPr>
        <xdr:cNvPr id="497" name="直線コネクタ 496">
          <a:extLst>
            <a:ext uri="{FF2B5EF4-FFF2-40B4-BE49-F238E27FC236}">
              <a16:creationId xmlns:a16="http://schemas.microsoft.com/office/drawing/2014/main" id="{4A654753-256C-429D-8551-264867EF716E}"/>
            </a:ext>
          </a:extLst>
        </xdr:cNvPr>
        <xdr:cNvCxnSpPr/>
      </xdr:nvCxnSpPr>
      <xdr:spPr>
        <a:xfrm flipV="1">
          <a:off x="18656300" y="65151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15899DE-D862-4285-845F-8C444DDBCE33}"/>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263DA612-262A-46BE-A2DA-142F45CF9425}"/>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6EADA6F2-25DA-4C7B-BC5F-586934B116EF}"/>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8D632703-A6BB-479C-A260-998F77CD827C}"/>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59707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D079A8C-5CF2-4316-9154-ED65B3FB2E76}"/>
            </a:ext>
          </a:extLst>
        </xdr:cNvPr>
        <xdr:cNvSpPr txBox="1"/>
      </xdr:nvSpPr>
      <xdr:spPr>
        <a:xfrm>
          <a:off x="21075727"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67327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B5A47217-5946-43F5-80AA-387ED75A6F4B}"/>
            </a:ext>
          </a:extLst>
        </xdr:cNvPr>
        <xdr:cNvSpPr txBox="1"/>
      </xdr:nvSpPr>
      <xdr:spPr>
        <a:xfrm>
          <a:off x="20199427"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67327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F0746BBD-BC9E-4A3E-BD80-5F9CD219DB82}"/>
            </a:ext>
          </a:extLst>
        </xdr:cNvPr>
        <xdr:cNvSpPr txBox="1"/>
      </xdr:nvSpPr>
      <xdr:spPr>
        <a:xfrm>
          <a:off x="19310427"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71137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3BFAB0FF-6EC4-4EEC-BB4F-2D6F90596FA2}"/>
            </a:ext>
          </a:extLst>
        </xdr:cNvPr>
        <xdr:cNvSpPr txBox="1"/>
      </xdr:nvSpPr>
      <xdr:spPr>
        <a:xfrm>
          <a:off x="18421427" y="624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EB1707F-7557-478D-AD92-1AE8CE88004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FABEF04C-146A-4410-974F-5CF74034595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1368546D-F4CD-4BE3-BD8E-4B7569CC79E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F667F3D-1230-402C-96FC-944B0BEDFED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7E88FD14-C118-4571-9A03-7216D5E236C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14C85EA4-4DA1-4060-8891-F88D5D2DDCF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8D09D2B0-A2C2-488F-A020-5F78365E7B1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F26F91C6-46DF-4D6A-99E3-55277B982A4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B614D7E6-B5C5-4F26-965B-4B8C19A502A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455A16E-0A6B-482E-90BE-D2FE6075291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EE0A5BE3-673F-49E8-A945-3F8AC1EE81F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787B9B8A-B16B-4A62-9A85-A6D4E899B9E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609340BF-CAC5-4233-9AFC-9B82B1393D82}"/>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A2BE744E-6826-4AB9-882C-EBFC665FEA9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34517B06-F878-441D-B8AC-A4752ED403F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4635EEFF-400E-42C3-B6EC-5903B48DAB1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15541869-7869-413F-B012-268081B0BA2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8FDFEC1B-861A-491C-97FB-AEF687E28BB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6EC8DAAF-92E6-45A8-BA46-6483ACB819B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13120383-994A-4010-B66B-F54F8956646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D6A2E0A9-BBE8-4123-845E-23B453B918F9}"/>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FADB77A4-8005-4F50-A743-461E28512F4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E3793F4C-094E-4902-B2EB-A1D02E9C549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0D39708B-A597-4E44-9C07-A64E7A9F93B5}"/>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DBFB25AD-76FE-4FE6-AC36-1767C2380B7B}"/>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BCBDCA5F-EF3E-4610-BD5C-90066FC75E88}"/>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A900E1BA-BBA7-4E65-82D4-ECC2EF1CD9D0}"/>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8C6AC5CB-EBF8-4DBE-B7F0-618A446A9EC3}"/>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21BDF23F-0128-4A21-B3E6-DA34AA3E0AA3}"/>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7130E320-095B-405B-BF44-E45EF83BFDC7}"/>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E9F5078A-EF19-48AF-BC30-722E7E1025D9}"/>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792B2CE7-FDFA-4300-B2F9-C3FB459A3AEE}"/>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270D6AF1-41F1-49B5-91AA-5EB68460E45A}"/>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A9496139-E8E3-46FD-B648-4323A9DC1CED}"/>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FB889D32-DE20-4142-B67A-F0821F32301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95A5F92-22BA-4B99-AA6B-777D712EE83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DBBF0B8-0131-427B-A4B1-F4316A29CF8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56800F3-9F4C-4EBE-9D2C-5E370752A8F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739E1E5-BAEE-405F-8069-7F39CC6D952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154940</xdr:rowOff>
    </xdr:from>
    <xdr:to>
      <xdr:col>85</xdr:col>
      <xdr:colOff>177800</xdr:colOff>
      <xdr:row>63</xdr:row>
      <xdr:rowOff>85090</xdr:rowOff>
    </xdr:to>
    <xdr:sp macro="" textlink="">
      <xdr:nvSpPr>
        <xdr:cNvPr id="545" name="楕円 544">
          <a:extLst>
            <a:ext uri="{FF2B5EF4-FFF2-40B4-BE49-F238E27FC236}">
              <a16:creationId xmlns:a16="http://schemas.microsoft.com/office/drawing/2014/main" id="{D7FA5A12-5710-4DE1-80B8-D9548193392E}"/>
            </a:ext>
          </a:extLst>
        </xdr:cNvPr>
        <xdr:cNvSpPr/>
      </xdr:nvSpPr>
      <xdr:spPr>
        <a:xfrm>
          <a:off x="162687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133367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839E3336-A286-4881-AA05-BA117683C591}"/>
            </a:ext>
          </a:extLst>
        </xdr:cNvPr>
        <xdr:cNvSpPr txBox="1"/>
      </xdr:nvSpPr>
      <xdr:spPr>
        <a:xfrm>
          <a:off x="16357600" y="1076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133985</xdr:rowOff>
    </xdr:from>
    <xdr:to>
      <xdr:col>81</xdr:col>
      <xdr:colOff>101600</xdr:colOff>
      <xdr:row>63</xdr:row>
      <xdr:rowOff>64135</xdr:rowOff>
    </xdr:to>
    <xdr:sp macro="" textlink="">
      <xdr:nvSpPr>
        <xdr:cNvPr id="547" name="楕円 546">
          <a:extLst>
            <a:ext uri="{FF2B5EF4-FFF2-40B4-BE49-F238E27FC236}">
              <a16:creationId xmlns:a16="http://schemas.microsoft.com/office/drawing/2014/main" id="{E8F86D3B-0DEA-4519-9C2F-2D035B75F731}"/>
            </a:ext>
          </a:extLst>
        </xdr:cNvPr>
        <xdr:cNvSpPr/>
      </xdr:nvSpPr>
      <xdr:spPr>
        <a:xfrm>
          <a:off x="154305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13335</xdr:rowOff>
    </xdr:from>
    <xdr:to>
      <xdr:col>85</xdr:col>
      <xdr:colOff>127000</xdr:colOff>
      <xdr:row>63</xdr:row>
      <xdr:rowOff>34290</xdr:rowOff>
    </xdr:to>
    <xdr:cxnSp macro="">
      <xdr:nvCxnSpPr>
        <xdr:cNvPr id="548" name="直線コネクタ 547">
          <a:extLst>
            <a:ext uri="{FF2B5EF4-FFF2-40B4-BE49-F238E27FC236}">
              <a16:creationId xmlns:a16="http://schemas.microsoft.com/office/drawing/2014/main" id="{A8253997-B80C-4A55-A493-0BCD42F35FC9}"/>
            </a:ext>
          </a:extLst>
        </xdr:cNvPr>
        <xdr:cNvCxnSpPr/>
      </xdr:nvCxnSpPr>
      <xdr:spPr>
        <a:xfrm>
          <a:off x="15481300" y="1081468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44450</xdr:rowOff>
    </xdr:from>
    <xdr:to>
      <xdr:col>76</xdr:col>
      <xdr:colOff>165100</xdr:colOff>
      <xdr:row>63</xdr:row>
      <xdr:rowOff>146050</xdr:rowOff>
    </xdr:to>
    <xdr:sp macro="" textlink="">
      <xdr:nvSpPr>
        <xdr:cNvPr id="549" name="楕円 548">
          <a:extLst>
            <a:ext uri="{FF2B5EF4-FFF2-40B4-BE49-F238E27FC236}">
              <a16:creationId xmlns:a16="http://schemas.microsoft.com/office/drawing/2014/main" id="{FDA896EF-F755-4728-A02C-27518383933D}"/>
            </a:ext>
          </a:extLst>
        </xdr:cNvPr>
        <xdr:cNvSpPr/>
      </xdr:nvSpPr>
      <xdr:spPr>
        <a:xfrm>
          <a:off x="14541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13335</xdr:rowOff>
    </xdr:from>
    <xdr:to>
      <xdr:col>81</xdr:col>
      <xdr:colOff>50800</xdr:colOff>
      <xdr:row>63</xdr:row>
      <xdr:rowOff>95250</xdr:rowOff>
    </xdr:to>
    <xdr:cxnSp macro="">
      <xdr:nvCxnSpPr>
        <xdr:cNvPr id="550" name="直線コネクタ 549">
          <a:extLst>
            <a:ext uri="{FF2B5EF4-FFF2-40B4-BE49-F238E27FC236}">
              <a16:creationId xmlns:a16="http://schemas.microsoft.com/office/drawing/2014/main" id="{66CE8ADA-8DBD-4C78-9F23-35AE53CDD9F6}"/>
            </a:ext>
          </a:extLst>
        </xdr:cNvPr>
        <xdr:cNvCxnSpPr/>
      </xdr:nvCxnSpPr>
      <xdr:spPr>
        <a:xfrm flipV="1">
          <a:off x="14592300" y="1081468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141605</xdr:rowOff>
    </xdr:from>
    <xdr:to>
      <xdr:col>72</xdr:col>
      <xdr:colOff>38100</xdr:colOff>
      <xdr:row>63</xdr:row>
      <xdr:rowOff>71755</xdr:rowOff>
    </xdr:to>
    <xdr:sp macro="" textlink="">
      <xdr:nvSpPr>
        <xdr:cNvPr id="551" name="楕円 550">
          <a:extLst>
            <a:ext uri="{FF2B5EF4-FFF2-40B4-BE49-F238E27FC236}">
              <a16:creationId xmlns:a16="http://schemas.microsoft.com/office/drawing/2014/main" id="{C2FAA52A-1731-4026-9741-7F69013E240E}"/>
            </a:ext>
          </a:extLst>
        </xdr:cNvPr>
        <xdr:cNvSpPr/>
      </xdr:nvSpPr>
      <xdr:spPr>
        <a:xfrm>
          <a:off x="13652500" y="107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20955</xdr:rowOff>
    </xdr:from>
    <xdr:to>
      <xdr:col>76</xdr:col>
      <xdr:colOff>114300</xdr:colOff>
      <xdr:row>63</xdr:row>
      <xdr:rowOff>95250</xdr:rowOff>
    </xdr:to>
    <xdr:cxnSp macro="">
      <xdr:nvCxnSpPr>
        <xdr:cNvPr id="552" name="直線コネクタ 551">
          <a:extLst>
            <a:ext uri="{FF2B5EF4-FFF2-40B4-BE49-F238E27FC236}">
              <a16:creationId xmlns:a16="http://schemas.microsoft.com/office/drawing/2014/main" id="{26B16D86-24DE-457D-B695-D301E53F9652}"/>
            </a:ext>
          </a:extLst>
        </xdr:cNvPr>
        <xdr:cNvCxnSpPr/>
      </xdr:nvCxnSpPr>
      <xdr:spPr>
        <a:xfrm>
          <a:off x="13703300" y="1082230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145415</xdr:rowOff>
    </xdr:from>
    <xdr:to>
      <xdr:col>67</xdr:col>
      <xdr:colOff>101600</xdr:colOff>
      <xdr:row>63</xdr:row>
      <xdr:rowOff>75565</xdr:rowOff>
    </xdr:to>
    <xdr:sp macro="" textlink="">
      <xdr:nvSpPr>
        <xdr:cNvPr id="553" name="楕円 552">
          <a:extLst>
            <a:ext uri="{FF2B5EF4-FFF2-40B4-BE49-F238E27FC236}">
              <a16:creationId xmlns:a16="http://schemas.microsoft.com/office/drawing/2014/main" id="{16A4D05F-C491-4068-955E-D43658D08FA3}"/>
            </a:ext>
          </a:extLst>
        </xdr:cNvPr>
        <xdr:cNvSpPr/>
      </xdr:nvSpPr>
      <xdr:spPr>
        <a:xfrm>
          <a:off x="12763500" y="107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20955</xdr:rowOff>
    </xdr:from>
    <xdr:to>
      <xdr:col>71</xdr:col>
      <xdr:colOff>177800</xdr:colOff>
      <xdr:row>63</xdr:row>
      <xdr:rowOff>24765</xdr:rowOff>
    </xdr:to>
    <xdr:cxnSp macro="">
      <xdr:nvCxnSpPr>
        <xdr:cNvPr id="554" name="直線コネクタ 553">
          <a:extLst>
            <a:ext uri="{FF2B5EF4-FFF2-40B4-BE49-F238E27FC236}">
              <a16:creationId xmlns:a16="http://schemas.microsoft.com/office/drawing/2014/main" id="{43514525-EBB9-4A3F-A8EA-7E5C1A20548C}"/>
            </a:ext>
          </a:extLst>
        </xdr:cNvPr>
        <xdr:cNvCxnSpPr/>
      </xdr:nvCxnSpPr>
      <xdr:spPr>
        <a:xfrm flipV="1">
          <a:off x="12814300" y="1082230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E1108F8D-7237-4871-B39D-5E82A98EEE24}"/>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5D3B2878-BCC0-4496-8EB9-C81F88F635CE}"/>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2B684E4C-6BB5-4124-A17C-CE29C309CC5B}"/>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6DC3AB2D-FD46-40FB-B4A6-98A87BA14FD0}"/>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55262</xdr:rowOff>
    </xdr:from>
    <xdr:ext cx="405111" cy="259045"/>
    <xdr:sp macro="" textlink="">
      <xdr:nvSpPr>
        <xdr:cNvPr id="559" name="n_1mainValue【学校施設】&#10;有形固定資産減価償却率">
          <a:extLst>
            <a:ext uri="{FF2B5EF4-FFF2-40B4-BE49-F238E27FC236}">
              <a16:creationId xmlns:a16="http://schemas.microsoft.com/office/drawing/2014/main" id="{530F1CAA-0F77-4546-8ECE-18BD5B8C83AC}"/>
            </a:ext>
          </a:extLst>
        </xdr:cNvPr>
        <xdr:cNvSpPr txBox="1"/>
      </xdr:nvSpPr>
      <xdr:spPr>
        <a:xfrm>
          <a:off x="15266044" y="1085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137177</xdr:rowOff>
    </xdr:from>
    <xdr:ext cx="405111" cy="259045"/>
    <xdr:sp macro="" textlink="">
      <xdr:nvSpPr>
        <xdr:cNvPr id="560" name="n_2mainValue【学校施設】&#10;有形固定資産減価償却率">
          <a:extLst>
            <a:ext uri="{FF2B5EF4-FFF2-40B4-BE49-F238E27FC236}">
              <a16:creationId xmlns:a16="http://schemas.microsoft.com/office/drawing/2014/main" id="{7196D5FB-8A16-466E-B296-EE780C9A70B4}"/>
            </a:ext>
          </a:extLst>
        </xdr:cNvPr>
        <xdr:cNvSpPr txBox="1"/>
      </xdr:nvSpPr>
      <xdr:spPr>
        <a:xfrm>
          <a:off x="14389744" y="1093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62882</xdr:rowOff>
    </xdr:from>
    <xdr:ext cx="405111" cy="259045"/>
    <xdr:sp macro="" textlink="">
      <xdr:nvSpPr>
        <xdr:cNvPr id="561" name="n_3mainValue【学校施設】&#10;有形固定資産減価償却率">
          <a:extLst>
            <a:ext uri="{FF2B5EF4-FFF2-40B4-BE49-F238E27FC236}">
              <a16:creationId xmlns:a16="http://schemas.microsoft.com/office/drawing/2014/main" id="{2F09BBD0-927E-43A4-A974-AD618F3D063E}"/>
            </a:ext>
          </a:extLst>
        </xdr:cNvPr>
        <xdr:cNvSpPr txBox="1"/>
      </xdr:nvSpPr>
      <xdr:spPr>
        <a:xfrm>
          <a:off x="13500744" y="1086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66692</xdr:rowOff>
    </xdr:from>
    <xdr:ext cx="405111" cy="259045"/>
    <xdr:sp macro="" textlink="">
      <xdr:nvSpPr>
        <xdr:cNvPr id="562" name="n_4mainValue【学校施設】&#10;有形固定資産減価償却率">
          <a:extLst>
            <a:ext uri="{FF2B5EF4-FFF2-40B4-BE49-F238E27FC236}">
              <a16:creationId xmlns:a16="http://schemas.microsoft.com/office/drawing/2014/main" id="{1FC275C9-03FD-409F-924A-7791FD127249}"/>
            </a:ext>
          </a:extLst>
        </xdr:cNvPr>
        <xdr:cNvSpPr txBox="1"/>
      </xdr:nvSpPr>
      <xdr:spPr>
        <a:xfrm>
          <a:off x="12611744" y="1086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26C8C1C0-C528-48A0-A3DF-FEF95E1A83E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30170750-40B0-4FE3-BE14-18B01D67D29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7BFF926E-60E5-4CAE-AA48-EF218629F78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210A867E-D308-4B4B-9F9E-76FF7ACA9DA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EB9ADFC0-7D12-42C4-A893-C646A4EF369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9FED32EB-B3F0-4A9C-B845-CE17CD32B3E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AF858462-0825-4444-BAD7-6184B799C8F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50964C66-C4DA-49EE-831D-CDE14935458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5E365EB6-0E72-429F-8CBA-8905C4D885B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B932520E-9DE4-44B0-AD69-20DC8A9FFD2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E380DF76-198A-459B-A350-9C8DDFE3D93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5CF59EE7-23F4-4BDE-B5E1-1C97DB724C3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B8722C83-A7E4-410B-867B-E5F285D8C3F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64BC9D76-6A5E-4D14-A4B1-299D6574066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8218FCFA-FC1D-49AE-9D43-06B0F915440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0E886C40-017F-4447-AFA2-5EFFB009AFF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61E97E12-8499-477E-96C5-1ACEE4FC06F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86C6211B-ED26-43A5-B79C-C916675BC78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762001C7-C701-4313-90A0-3E51FF7D4A1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AFF5317B-1B90-47DB-95B2-6BAE4ECD9A3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1E2C18B4-FBF3-4C04-8D36-89128FEDF91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BB64195D-B5D2-4E62-B93C-5DF25C01E58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4BF6F814-32FD-40AC-9074-C392C1D977F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E7E8435B-7BF3-46CD-9AB7-A599F5F869B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A06DA3A7-A0CF-42F5-8685-A731B0B7BF61}"/>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2B982A8E-BCB4-42CB-AA67-720EE48E7F38}"/>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61F7341F-7231-4785-8BAE-38B8972B5FD4}"/>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2A808B46-809C-4121-B670-4B1EC7FC82D9}"/>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B26450FD-B785-4246-A481-9C6C61A2A2A3}"/>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7C048290-350A-4DD5-9145-3B280FDD91CF}"/>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E3C0090A-AE50-4717-8077-5601204F35EF}"/>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77D34C8C-B087-4435-AE95-9D7125044ED0}"/>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1EC99C63-17D8-4AB3-AEC8-391F64728C32}"/>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97C0123B-2F9E-4B90-B015-E46AFC8E2ED3}"/>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A2547FA3-E2ED-4A93-8A1C-6014A753320C}"/>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5E81AAD8-68E4-4BA3-A012-A8CB1163CE4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E686C47-1F15-4F32-9120-D8AB4BBCD68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D66B2D9-C715-4A49-8232-6A02CDE6736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5EF4D57-D242-472E-84AE-CD6F51BB839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ED4DDD8-1153-4FAC-9836-078E63ABB17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102362</xdr:rowOff>
    </xdr:from>
    <xdr:to>
      <xdr:col>116</xdr:col>
      <xdr:colOff>114300</xdr:colOff>
      <xdr:row>63</xdr:row>
      <xdr:rowOff>32512</xdr:rowOff>
    </xdr:to>
    <xdr:sp macro="" textlink="">
      <xdr:nvSpPr>
        <xdr:cNvPr id="603" name="楕円 602">
          <a:extLst>
            <a:ext uri="{FF2B5EF4-FFF2-40B4-BE49-F238E27FC236}">
              <a16:creationId xmlns:a16="http://schemas.microsoft.com/office/drawing/2014/main" id="{B78C904F-8138-4A2B-9E63-461EE1E0FBC2}"/>
            </a:ext>
          </a:extLst>
        </xdr:cNvPr>
        <xdr:cNvSpPr/>
      </xdr:nvSpPr>
      <xdr:spPr>
        <a:xfrm>
          <a:off x="22110700" y="1073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80789</xdr:rowOff>
    </xdr:from>
    <xdr:ext cx="469744" cy="259045"/>
    <xdr:sp macro="" textlink="">
      <xdr:nvSpPr>
        <xdr:cNvPr id="604" name="【学校施設】&#10;一人当たり面積該当値テキスト">
          <a:extLst>
            <a:ext uri="{FF2B5EF4-FFF2-40B4-BE49-F238E27FC236}">
              <a16:creationId xmlns:a16="http://schemas.microsoft.com/office/drawing/2014/main" id="{413941A5-1819-495F-BB62-7A1E99F86FD2}"/>
            </a:ext>
          </a:extLst>
        </xdr:cNvPr>
        <xdr:cNvSpPr txBox="1"/>
      </xdr:nvSpPr>
      <xdr:spPr>
        <a:xfrm>
          <a:off x="22199600" y="1071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109982</xdr:rowOff>
    </xdr:from>
    <xdr:to>
      <xdr:col>112</xdr:col>
      <xdr:colOff>38100</xdr:colOff>
      <xdr:row>63</xdr:row>
      <xdr:rowOff>40132</xdr:rowOff>
    </xdr:to>
    <xdr:sp macro="" textlink="">
      <xdr:nvSpPr>
        <xdr:cNvPr id="605" name="楕円 604">
          <a:extLst>
            <a:ext uri="{FF2B5EF4-FFF2-40B4-BE49-F238E27FC236}">
              <a16:creationId xmlns:a16="http://schemas.microsoft.com/office/drawing/2014/main" id="{34077E6A-684E-4CDE-BFF3-0981723E3E52}"/>
            </a:ext>
          </a:extLst>
        </xdr:cNvPr>
        <xdr:cNvSpPr/>
      </xdr:nvSpPr>
      <xdr:spPr>
        <a:xfrm>
          <a:off x="21272500" y="1073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153162</xdr:rowOff>
    </xdr:from>
    <xdr:to>
      <xdr:col>116</xdr:col>
      <xdr:colOff>63500</xdr:colOff>
      <xdr:row>62</xdr:row>
      <xdr:rowOff>160782</xdr:rowOff>
    </xdr:to>
    <xdr:cxnSp macro="">
      <xdr:nvCxnSpPr>
        <xdr:cNvPr id="606" name="直線コネクタ 605">
          <a:extLst>
            <a:ext uri="{FF2B5EF4-FFF2-40B4-BE49-F238E27FC236}">
              <a16:creationId xmlns:a16="http://schemas.microsoft.com/office/drawing/2014/main" id="{2DD4494D-F806-4958-BDA2-675C2F5B0E17}"/>
            </a:ext>
          </a:extLst>
        </xdr:cNvPr>
        <xdr:cNvCxnSpPr/>
      </xdr:nvCxnSpPr>
      <xdr:spPr>
        <a:xfrm flipV="1">
          <a:off x="21323300" y="10783062"/>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135890</xdr:rowOff>
    </xdr:from>
    <xdr:to>
      <xdr:col>107</xdr:col>
      <xdr:colOff>101600</xdr:colOff>
      <xdr:row>63</xdr:row>
      <xdr:rowOff>66040</xdr:rowOff>
    </xdr:to>
    <xdr:sp macro="" textlink="">
      <xdr:nvSpPr>
        <xdr:cNvPr id="607" name="楕円 606">
          <a:extLst>
            <a:ext uri="{FF2B5EF4-FFF2-40B4-BE49-F238E27FC236}">
              <a16:creationId xmlns:a16="http://schemas.microsoft.com/office/drawing/2014/main" id="{8A2C451B-ED71-4BEE-BFAB-89CB3FC5011E}"/>
            </a:ext>
          </a:extLst>
        </xdr:cNvPr>
        <xdr:cNvSpPr/>
      </xdr:nvSpPr>
      <xdr:spPr>
        <a:xfrm>
          <a:off x="20383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160782</xdr:rowOff>
    </xdr:from>
    <xdr:to>
      <xdr:col>111</xdr:col>
      <xdr:colOff>177800</xdr:colOff>
      <xdr:row>63</xdr:row>
      <xdr:rowOff>15240</xdr:rowOff>
    </xdr:to>
    <xdr:cxnSp macro="">
      <xdr:nvCxnSpPr>
        <xdr:cNvPr id="608" name="直線コネクタ 607">
          <a:extLst>
            <a:ext uri="{FF2B5EF4-FFF2-40B4-BE49-F238E27FC236}">
              <a16:creationId xmlns:a16="http://schemas.microsoft.com/office/drawing/2014/main" id="{6DD72108-51FE-4938-889D-D5B9BF257B83}"/>
            </a:ext>
          </a:extLst>
        </xdr:cNvPr>
        <xdr:cNvCxnSpPr/>
      </xdr:nvCxnSpPr>
      <xdr:spPr>
        <a:xfrm flipV="1">
          <a:off x="20434300" y="10790682"/>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113030</xdr:rowOff>
    </xdr:from>
    <xdr:to>
      <xdr:col>102</xdr:col>
      <xdr:colOff>165100</xdr:colOff>
      <xdr:row>63</xdr:row>
      <xdr:rowOff>43180</xdr:rowOff>
    </xdr:to>
    <xdr:sp macro="" textlink="">
      <xdr:nvSpPr>
        <xdr:cNvPr id="609" name="楕円 608">
          <a:extLst>
            <a:ext uri="{FF2B5EF4-FFF2-40B4-BE49-F238E27FC236}">
              <a16:creationId xmlns:a16="http://schemas.microsoft.com/office/drawing/2014/main" id="{35FA9974-152E-4DB5-BF01-743FDAAB60B7}"/>
            </a:ext>
          </a:extLst>
        </xdr:cNvPr>
        <xdr:cNvSpPr/>
      </xdr:nvSpPr>
      <xdr:spPr>
        <a:xfrm>
          <a:off x="19494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163830</xdr:rowOff>
    </xdr:from>
    <xdr:to>
      <xdr:col>107</xdr:col>
      <xdr:colOff>50800</xdr:colOff>
      <xdr:row>63</xdr:row>
      <xdr:rowOff>15240</xdr:rowOff>
    </xdr:to>
    <xdr:cxnSp macro="">
      <xdr:nvCxnSpPr>
        <xdr:cNvPr id="610" name="直線コネクタ 609">
          <a:extLst>
            <a:ext uri="{FF2B5EF4-FFF2-40B4-BE49-F238E27FC236}">
              <a16:creationId xmlns:a16="http://schemas.microsoft.com/office/drawing/2014/main" id="{5C3C3915-C075-4773-B47B-1CB12E1C0D97}"/>
            </a:ext>
          </a:extLst>
        </xdr:cNvPr>
        <xdr:cNvCxnSpPr/>
      </xdr:nvCxnSpPr>
      <xdr:spPr>
        <a:xfrm>
          <a:off x="19545300" y="107937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119126</xdr:rowOff>
    </xdr:from>
    <xdr:to>
      <xdr:col>98</xdr:col>
      <xdr:colOff>38100</xdr:colOff>
      <xdr:row>63</xdr:row>
      <xdr:rowOff>49276</xdr:rowOff>
    </xdr:to>
    <xdr:sp macro="" textlink="">
      <xdr:nvSpPr>
        <xdr:cNvPr id="611" name="楕円 610">
          <a:extLst>
            <a:ext uri="{FF2B5EF4-FFF2-40B4-BE49-F238E27FC236}">
              <a16:creationId xmlns:a16="http://schemas.microsoft.com/office/drawing/2014/main" id="{8E70F29F-4FE0-459E-BACE-E594B118AF5A}"/>
            </a:ext>
          </a:extLst>
        </xdr:cNvPr>
        <xdr:cNvSpPr/>
      </xdr:nvSpPr>
      <xdr:spPr>
        <a:xfrm>
          <a:off x="186055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163830</xdr:rowOff>
    </xdr:from>
    <xdr:to>
      <xdr:col>102</xdr:col>
      <xdr:colOff>114300</xdr:colOff>
      <xdr:row>62</xdr:row>
      <xdr:rowOff>169926</xdr:rowOff>
    </xdr:to>
    <xdr:cxnSp macro="">
      <xdr:nvCxnSpPr>
        <xdr:cNvPr id="612" name="直線コネクタ 611">
          <a:extLst>
            <a:ext uri="{FF2B5EF4-FFF2-40B4-BE49-F238E27FC236}">
              <a16:creationId xmlns:a16="http://schemas.microsoft.com/office/drawing/2014/main" id="{5477C427-C8D1-49EE-A6F9-31BD0DA71BD6}"/>
            </a:ext>
          </a:extLst>
        </xdr:cNvPr>
        <xdr:cNvCxnSpPr/>
      </xdr:nvCxnSpPr>
      <xdr:spPr>
        <a:xfrm flipV="1">
          <a:off x="18656300" y="10793730"/>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58A8FAE2-B1C6-4AE6-ABF0-116D33F47022}"/>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084A93F9-9B64-4F90-8567-976171A9C598}"/>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F9537F1D-2F1A-465B-8D53-09EE7659FECD}"/>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D29D7B09-14F4-4FCB-808E-7C20EDD35756}"/>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31259</xdr:rowOff>
    </xdr:from>
    <xdr:ext cx="469744" cy="259045"/>
    <xdr:sp macro="" textlink="">
      <xdr:nvSpPr>
        <xdr:cNvPr id="617" name="n_1mainValue【学校施設】&#10;一人当たり面積">
          <a:extLst>
            <a:ext uri="{FF2B5EF4-FFF2-40B4-BE49-F238E27FC236}">
              <a16:creationId xmlns:a16="http://schemas.microsoft.com/office/drawing/2014/main" id="{6B193EA6-13EC-45D1-9861-1B5825861F93}"/>
            </a:ext>
          </a:extLst>
        </xdr:cNvPr>
        <xdr:cNvSpPr txBox="1"/>
      </xdr:nvSpPr>
      <xdr:spPr>
        <a:xfrm>
          <a:off x="21075727" y="1083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57167</xdr:rowOff>
    </xdr:from>
    <xdr:ext cx="469744" cy="259045"/>
    <xdr:sp macro="" textlink="">
      <xdr:nvSpPr>
        <xdr:cNvPr id="618" name="n_2mainValue【学校施設】&#10;一人当たり面積">
          <a:extLst>
            <a:ext uri="{FF2B5EF4-FFF2-40B4-BE49-F238E27FC236}">
              <a16:creationId xmlns:a16="http://schemas.microsoft.com/office/drawing/2014/main" id="{5EC4FC9A-5896-462E-A44E-57BAE3204931}"/>
            </a:ext>
          </a:extLst>
        </xdr:cNvPr>
        <xdr:cNvSpPr txBox="1"/>
      </xdr:nvSpPr>
      <xdr:spPr>
        <a:xfrm>
          <a:off x="2019942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34307</xdr:rowOff>
    </xdr:from>
    <xdr:ext cx="469744" cy="259045"/>
    <xdr:sp macro="" textlink="">
      <xdr:nvSpPr>
        <xdr:cNvPr id="619" name="n_3mainValue【学校施設】&#10;一人当たり面積">
          <a:extLst>
            <a:ext uri="{FF2B5EF4-FFF2-40B4-BE49-F238E27FC236}">
              <a16:creationId xmlns:a16="http://schemas.microsoft.com/office/drawing/2014/main" id="{35855478-901C-4184-83CF-9CC28E4D01C0}"/>
            </a:ext>
          </a:extLst>
        </xdr:cNvPr>
        <xdr:cNvSpPr txBox="1"/>
      </xdr:nvSpPr>
      <xdr:spPr>
        <a:xfrm>
          <a:off x="193104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40403</xdr:rowOff>
    </xdr:from>
    <xdr:ext cx="469744" cy="259045"/>
    <xdr:sp macro="" textlink="">
      <xdr:nvSpPr>
        <xdr:cNvPr id="620" name="n_4mainValue【学校施設】&#10;一人当たり面積">
          <a:extLst>
            <a:ext uri="{FF2B5EF4-FFF2-40B4-BE49-F238E27FC236}">
              <a16:creationId xmlns:a16="http://schemas.microsoft.com/office/drawing/2014/main" id="{5FF21BED-2722-41E2-8A53-F042DABEF706}"/>
            </a:ext>
          </a:extLst>
        </xdr:cNvPr>
        <xdr:cNvSpPr txBox="1"/>
      </xdr:nvSpPr>
      <xdr:spPr>
        <a:xfrm>
          <a:off x="18421427" y="1084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E64D9880-2707-4735-8D69-5C03613E662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21A05D45-5CE1-4717-930F-CBD7A377A69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D496F694-202D-4BD5-ABD5-F5BE2AE284F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4DA5B704-DD2D-45EE-8C49-838C4025DC1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FDF4FA8D-2E2E-4A4E-8710-A0F56C4AEF2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8A3583C3-53DF-422A-9193-5773D35221F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7FA6755C-280D-41FF-B440-AF766AE98B0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E52D5CA4-0A08-4C96-8182-3566CCDF4AC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6BE8B0C1-DFBF-45EA-97C5-C1B9CDD3674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11EB4DD2-40A9-4657-AD48-D4ED227D41F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6965D7EE-3D67-41B4-90A6-BC9970048D5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F048FAA4-1A81-4F12-B9E2-FD488AC8E0F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AB067FFB-A366-4495-982C-D5892AD8DFF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51EDF997-5D68-4BCF-9C0F-C5554E303C4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E3C05497-0A55-4A1B-82DD-8BC96FBF676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9CC4BE2E-3818-408C-8A23-2AE90A0ADD3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6547A042-8E71-4EF1-8A4E-CE34595CE08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F8977B75-A91D-4278-A5BF-7CFE67EA49C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269D1332-A353-4440-B7AA-D9DB7D1EFC6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02916048-FAEB-48F0-BD3D-4AFCE5A6EC4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D93379EC-BBBC-4FB6-B9E6-71ECB520722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61EF9F69-D3B8-4655-9373-413DA04453E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290334AE-1060-4AD1-AAB7-7BAE7DA4878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102EB512-40C5-4211-90AB-49092043C8F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06C2882F-2C32-4D02-ACA2-132B434061DC}"/>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77B32DC6-5923-4413-A7AB-ACE634B9B27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B2D46758-452F-4C16-AA46-B7A93442CDD7}"/>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0709E80A-B607-4EA9-80FB-A89DAF7E1E0D}"/>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0CE01723-2BD2-473C-A616-B38FA761D59B}"/>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0" name="【児童館】&#10;有形固定資産減価償却率平均値テキスト">
          <a:extLst>
            <a:ext uri="{FF2B5EF4-FFF2-40B4-BE49-F238E27FC236}">
              <a16:creationId xmlns:a16="http://schemas.microsoft.com/office/drawing/2014/main" id="{3049CE97-CF96-4A01-937F-D6FCEFBB539D}"/>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99649C00-F60A-467B-9A77-5557412CF946}"/>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554BFEB0-0E01-4CF3-B901-D743326EA291}"/>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5B603E50-46A4-4FDF-8963-66F4E4055029}"/>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99F24A75-8CE3-4EEA-9D09-2B914EB1901E}"/>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5E3C83C2-0400-4895-8B76-744EB69F7868}"/>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82B1910E-208B-454A-8D87-87F7C7B7340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65B0269-1349-43BA-B9EB-80C800D972B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2DD89B5-EA19-4808-8279-0B4765EEB08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BE3D75B-6915-4F5F-9E1A-834078DC83D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F5B642F-840A-4181-8EA0-BEA07586C29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151130</xdr:rowOff>
    </xdr:from>
    <xdr:to>
      <xdr:col>85</xdr:col>
      <xdr:colOff>177800</xdr:colOff>
      <xdr:row>83</xdr:row>
      <xdr:rowOff>81280</xdr:rowOff>
    </xdr:to>
    <xdr:sp macro="" textlink="">
      <xdr:nvSpPr>
        <xdr:cNvPr id="661" name="楕円 660">
          <a:extLst>
            <a:ext uri="{FF2B5EF4-FFF2-40B4-BE49-F238E27FC236}">
              <a16:creationId xmlns:a16="http://schemas.microsoft.com/office/drawing/2014/main" id="{F5E8F8AF-EE5B-4202-92E1-97E1CA474B03}"/>
            </a:ext>
          </a:extLst>
        </xdr:cNvPr>
        <xdr:cNvSpPr/>
      </xdr:nvSpPr>
      <xdr:spPr>
        <a:xfrm>
          <a:off x="162687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2557</xdr:rowOff>
    </xdr:from>
    <xdr:ext cx="405111" cy="259045"/>
    <xdr:sp macro="" textlink="">
      <xdr:nvSpPr>
        <xdr:cNvPr id="662" name="【児童館】&#10;有形固定資産減価償却率該当値テキスト">
          <a:extLst>
            <a:ext uri="{FF2B5EF4-FFF2-40B4-BE49-F238E27FC236}">
              <a16:creationId xmlns:a16="http://schemas.microsoft.com/office/drawing/2014/main" id="{6A8B599C-2A07-4DAA-93A5-F2B7C749950F}"/>
            </a:ext>
          </a:extLst>
        </xdr:cNvPr>
        <xdr:cNvSpPr txBox="1"/>
      </xdr:nvSpPr>
      <xdr:spPr>
        <a:xfrm>
          <a:off x="16357600" y="1406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105411</xdr:rowOff>
    </xdr:from>
    <xdr:to>
      <xdr:col>81</xdr:col>
      <xdr:colOff>101600</xdr:colOff>
      <xdr:row>83</xdr:row>
      <xdr:rowOff>35561</xdr:rowOff>
    </xdr:to>
    <xdr:sp macro="" textlink="">
      <xdr:nvSpPr>
        <xdr:cNvPr id="663" name="楕円 662">
          <a:extLst>
            <a:ext uri="{FF2B5EF4-FFF2-40B4-BE49-F238E27FC236}">
              <a16:creationId xmlns:a16="http://schemas.microsoft.com/office/drawing/2014/main" id="{91EADA56-A2C7-4E52-9E92-F88A3E8244BE}"/>
            </a:ext>
          </a:extLst>
        </xdr:cNvPr>
        <xdr:cNvSpPr/>
      </xdr:nvSpPr>
      <xdr:spPr>
        <a:xfrm>
          <a:off x="154305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156211</xdr:rowOff>
    </xdr:from>
    <xdr:to>
      <xdr:col>85</xdr:col>
      <xdr:colOff>127000</xdr:colOff>
      <xdr:row>83</xdr:row>
      <xdr:rowOff>30480</xdr:rowOff>
    </xdr:to>
    <xdr:cxnSp macro="">
      <xdr:nvCxnSpPr>
        <xdr:cNvPr id="664" name="直線コネクタ 663">
          <a:extLst>
            <a:ext uri="{FF2B5EF4-FFF2-40B4-BE49-F238E27FC236}">
              <a16:creationId xmlns:a16="http://schemas.microsoft.com/office/drawing/2014/main" id="{74063174-F9A0-435C-9E1A-B9302FCACA99}"/>
            </a:ext>
          </a:extLst>
        </xdr:cNvPr>
        <xdr:cNvCxnSpPr/>
      </xdr:nvCxnSpPr>
      <xdr:spPr>
        <a:xfrm>
          <a:off x="15481300" y="1421511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59689</xdr:rowOff>
    </xdr:from>
    <xdr:to>
      <xdr:col>76</xdr:col>
      <xdr:colOff>165100</xdr:colOff>
      <xdr:row>82</xdr:row>
      <xdr:rowOff>161289</xdr:rowOff>
    </xdr:to>
    <xdr:sp macro="" textlink="">
      <xdr:nvSpPr>
        <xdr:cNvPr id="665" name="楕円 664">
          <a:extLst>
            <a:ext uri="{FF2B5EF4-FFF2-40B4-BE49-F238E27FC236}">
              <a16:creationId xmlns:a16="http://schemas.microsoft.com/office/drawing/2014/main" id="{CFD757A0-3A2C-4605-A0DB-EE46297DAEA2}"/>
            </a:ext>
          </a:extLst>
        </xdr:cNvPr>
        <xdr:cNvSpPr/>
      </xdr:nvSpPr>
      <xdr:spPr>
        <a:xfrm>
          <a:off x="14541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110489</xdr:rowOff>
    </xdr:from>
    <xdr:to>
      <xdr:col>81</xdr:col>
      <xdr:colOff>50800</xdr:colOff>
      <xdr:row>82</xdr:row>
      <xdr:rowOff>156211</xdr:rowOff>
    </xdr:to>
    <xdr:cxnSp macro="">
      <xdr:nvCxnSpPr>
        <xdr:cNvPr id="666" name="直線コネクタ 665">
          <a:extLst>
            <a:ext uri="{FF2B5EF4-FFF2-40B4-BE49-F238E27FC236}">
              <a16:creationId xmlns:a16="http://schemas.microsoft.com/office/drawing/2014/main" id="{D4996429-354D-4D88-A9D3-E0538F24DC91}"/>
            </a:ext>
          </a:extLst>
        </xdr:cNvPr>
        <xdr:cNvCxnSpPr/>
      </xdr:nvCxnSpPr>
      <xdr:spPr>
        <a:xfrm>
          <a:off x="14592300" y="141693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137795</xdr:rowOff>
    </xdr:from>
    <xdr:to>
      <xdr:col>72</xdr:col>
      <xdr:colOff>38100</xdr:colOff>
      <xdr:row>82</xdr:row>
      <xdr:rowOff>67945</xdr:rowOff>
    </xdr:to>
    <xdr:sp macro="" textlink="">
      <xdr:nvSpPr>
        <xdr:cNvPr id="667" name="楕円 666">
          <a:extLst>
            <a:ext uri="{FF2B5EF4-FFF2-40B4-BE49-F238E27FC236}">
              <a16:creationId xmlns:a16="http://schemas.microsoft.com/office/drawing/2014/main" id="{8C60C50B-6D39-4C55-90F9-519046366F42}"/>
            </a:ext>
          </a:extLst>
        </xdr:cNvPr>
        <xdr:cNvSpPr/>
      </xdr:nvSpPr>
      <xdr:spPr>
        <a:xfrm>
          <a:off x="13652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17145</xdr:rowOff>
    </xdr:from>
    <xdr:to>
      <xdr:col>76</xdr:col>
      <xdr:colOff>114300</xdr:colOff>
      <xdr:row>82</xdr:row>
      <xdr:rowOff>110489</xdr:rowOff>
    </xdr:to>
    <xdr:cxnSp macro="">
      <xdr:nvCxnSpPr>
        <xdr:cNvPr id="668" name="直線コネクタ 667">
          <a:extLst>
            <a:ext uri="{FF2B5EF4-FFF2-40B4-BE49-F238E27FC236}">
              <a16:creationId xmlns:a16="http://schemas.microsoft.com/office/drawing/2014/main" id="{E499DD5E-0203-4300-886F-EC9600D5CB48}"/>
            </a:ext>
          </a:extLst>
        </xdr:cNvPr>
        <xdr:cNvCxnSpPr/>
      </xdr:nvCxnSpPr>
      <xdr:spPr>
        <a:xfrm>
          <a:off x="13703300" y="14076045"/>
          <a:ext cx="889000" cy="9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137795</xdr:rowOff>
    </xdr:from>
    <xdr:to>
      <xdr:col>67</xdr:col>
      <xdr:colOff>101600</xdr:colOff>
      <xdr:row>82</xdr:row>
      <xdr:rowOff>67945</xdr:rowOff>
    </xdr:to>
    <xdr:sp macro="" textlink="">
      <xdr:nvSpPr>
        <xdr:cNvPr id="669" name="楕円 668">
          <a:extLst>
            <a:ext uri="{FF2B5EF4-FFF2-40B4-BE49-F238E27FC236}">
              <a16:creationId xmlns:a16="http://schemas.microsoft.com/office/drawing/2014/main" id="{B8C32BAE-A395-47AD-B432-DBEBC9A71BAE}"/>
            </a:ext>
          </a:extLst>
        </xdr:cNvPr>
        <xdr:cNvSpPr/>
      </xdr:nvSpPr>
      <xdr:spPr>
        <a:xfrm>
          <a:off x="12763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17145</xdr:rowOff>
    </xdr:from>
    <xdr:to>
      <xdr:col>71</xdr:col>
      <xdr:colOff>177800</xdr:colOff>
      <xdr:row>82</xdr:row>
      <xdr:rowOff>17145</xdr:rowOff>
    </xdr:to>
    <xdr:cxnSp macro="">
      <xdr:nvCxnSpPr>
        <xdr:cNvPr id="670" name="直線コネクタ 669">
          <a:extLst>
            <a:ext uri="{FF2B5EF4-FFF2-40B4-BE49-F238E27FC236}">
              <a16:creationId xmlns:a16="http://schemas.microsoft.com/office/drawing/2014/main" id="{EFB9DEF3-D3F5-4AF6-BB19-D67D1C413556}"/>
            </a:ext>
          </a:extLst>
        </xdr:cNvPr>
        <xdr:cNvCxnSpPr/>
      </xdr:nvCxnSpPr>
      <xdr:spPr>
        <a:xfrm>
          <a:off x="12814300" y="140760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a:extLst>
            <a:ext uri="{FF2B5EF4-FFF2-40B4-BE49-F238E27FC236}">
              <a16:creationId xmlns:a16="http://schemas.microsoft.com/office/drawing/2014/main" id="{0858C74F-1342-4EC1-A37F-553B73060726}"/>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a:extLst>
            <a:ext uri="{FF2B5EF4-FFF2-40B4-BE49-F238E27FC236}">
              <a16:creationId xmlns:a16="http://schemas.microsoft.com/office/drawing/2014/main" id="{2C35577D-CAE8-43FF-A811-B5AC97B2670F}"/>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632FECAC-7A5B-49AC-ACDB-E9BF9EF230C4}"/>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244F78BF-4F4A-4979-A496-3305058256AB}"/>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52088</xdr:rowOff>
    </xdr:from>
    <xdr:ext cx="405111" cy="259045"/>
    <xdr:sp macro="" textlink="">
      <xdr:nvSpPr>
        <xdr:cNvPr id="675" name="n_1mainValue【児童館】&#10;有形固定資産減価償却率">
          <a:extLst>
            <a:ext uri="{FF2B5EF4-FFF2-40B4-BE49-F238E27FC236}">
              <a16:creationId xmlns:a16="http://schemas.microsoft.com/office/drawing/2014/main" id="{E34B50C4-F7D0-4C21-9AFD-5CC8D8042D1A}"/>
            </a:ext>
          </a:extLst>
        </xdr:cNvPr>
        <xdr:cNvSpPr txBox="1"/>
      </xdr:nvSpPr>
      <xdr:spPr>
        <a:xfrm>
          <a:off x="15266044"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6366</xdr:rowOff>
    </xdr:from>
    <xdr:ext cx="405111" cy="259045"/>
    <xdr:sp macro="" textlink="">
      <xdr:nvSpPr>
        <xdr:cNvPr id="676" name="n_2mainValue【児童館】&#10;有形固定資産減価償却率">
          <a:extLst>
            <a:ext uri="{FF2B5EF4-FFF2-40B4-BE49-F238E27FC236}">
              <a16:creationId xmlns:a16="http://schemas.microsoft.com/office/drawing/2014/main" id="{7B5B51AE-3952-4737-8A51-1D26F5FFB741}"/>
            </a:ext>
          </a:extLst>
        </xdr:cNvPr>
        <xdr:cNvSpPr txBox="1"/>
      </xdr:nvSpPr>
      <xdr:spPr>
        <a:xfrm>
          <a:off x="143897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84472</xdr:rowOff>
    </xdr:from>
    <xdr:ext cx="405111" cy="259045"/>
    <xdr:sp macro="" textlink="">
      <xdr:nvSpPr>
        <xdr:cNvPr id="677" name="n_3mainValue【児童館】&#10;有形固定資産減価償却率">
          <a:extLst>
            <a:ext uri="{FF2B5EF4-FFF2-40B4-BE49-F238E27FC236}">
              <a16:creationId xmlns:a16="http://schemas.microsoft.com/office/drawing/2014/main" id="{ED6A1410-99FC-4340-8FFB-D0EC1AD6779D}"/>
            </a:ext>
          </a:extLst>
        </xdr:cNvPr>
        <xdr:cNvSpPr txBox="1"/>
      </xdr:nvSpPr>
      <xdr:spPr>
        <a:xfrm>
          <a:off x="13500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84472</xdr:rowOff>
    </xdr:from>
    <xdr:ext cx="405111" cy="259045"/>
    <xdr:sp macro="" textlink="">
      <xdr:nvSpPr>
        <xdr:cNvPr id="678" name="n_4mainValue【児童館】&#10;有形固定資産減価償却率">
          <a:extLst>
            <a:ext uri="{FF2B5EF4-FFF2-40B4-BE49-F238E27FC236}">
              <a16:creationId xmlns:a16="http://schemas.microsoft.com/office/drawing/2014/main" id="{7D26B776-6382-4BF9-A978-2E7FE843748E}"/>
            </a:ext>
          </a:extLst>
        </xdr:cNvPr>
        <xdr:cNvSpPr txBox="1"/>
      </xdr:nvSpPr>
      <xdr:spPr>
        <a:xfrm>
          <a:off x="12611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F9378E9E-56C2-497C-B9BA-F55A0D8E100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9626FB67-3B7C-4F46-9783-FB787ABF974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6B2940BF-B190-4A1E-9DD5-BB509916EA0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31464330-132C-492C-8CBE-FF107DDD6D6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494E828-C9F0-4DD8-A6DA-4D85A3E5FDF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109F2F5C-E67F-4C00-8DB0-1C50D858A42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FFF5DB7B-14E0-4905-9B8F-B2BE395687D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63D391E7-2539-44A1-8378-819B45FAF08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CBDB6A0B-3265-4EB9-9058-75C565176BB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45BD1F4B-9A52-47D0-B100-34D8371A5D7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3C203D7B-D276-4C4E-B043-6C1F79A42F7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DEDFC8AC-4605-496D-81D9-8C9EE63319C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1C43A7CC-7521-4D4A-9936-7C4BD108B99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9539228B-A363-44F3-95DD-B1D699E0B0E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0697AC6D-BD0E-4EE0-BC85-F0B0E168AEF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29482402-D4DA-451E-8928-C4AC5353B81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8ADA5D87-E560-4C5B-A3F1-F57B4A9DA37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1B7768B6-26CD-43F1-B224-11770624A7F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5047DEB0-D504-46B3-9D0F-5C79BD5F9A4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01466FD6-0AD5-42E2-A4DE-6055A1C17AD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1230B67E-6F5D-42CD-99F6-08EDA7C3492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312C0E6F-2455-4690-9275-BF62F021BC51}"/>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3A73D72E-AC04-4BF5-974A-3769E13373D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A1E3B6B6-4878-4F6A-B148-93E7CFF3706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C12D3E33-1B77-4316-A8D4-E9DA59A5139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11F50C6E-B3BA-4413-B485-37A7C4C2AF0D}"/>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AEA7BA24-01EF-4198-ADFD-113F3C181F22}"/>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FCA27CEF-F8F2-48F6-BD3F-9EEA546854BC}"/>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A6E1CB19-2F06-4587-9B2F-438454361DF1}"/>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FC5A3523-860B-4361-9A84-07ED8EF39DE2}"/>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09" name="【児童館】&#10;一人当たり面積平均値テキスト">
          <a:extLst>
            <a:ext uri="{FF2B5EF4-FFF2-40B4-BE49-F238E27FC236}">
              <a16:creationId xmlns:a16="http://schemas.microsoft.com/office/drawing/2014/main" id="{E89746AE-530F-48DB-BE91-0A34D5847328}"/>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671CE601-F38D-44EE-9A72-165325C0A357}"/>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EBB2DA5A-9EC1-4E47-8E88-2E32FFACC67E}"/>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C1238214-CD98-430C-BE3B-F6B217F63F20}"/>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C8954C3D-D093-4990-9549-5E84BBD79E06}"/>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BFEAC3DB-14FE-44C2-BE42-D0BBA08DB83F}"/>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CB9DC57-9571-44B4-941E-1C408AD66C5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4EF4CB6-742C-46B6-AA53-C7133E68502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B0F63BE-6D10-4B28-B0ED-4F5CAE0F491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EDD1340-8E91-40DC-A385-A5305BDCDE5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DFF17CE4-7122-443A-AB50-DDEC4B45445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0" name="楕円 719">
          <a:extLst>
            <a:ext uri="{FF2B5EF4-FFF2-40B4-BE49-F238E27FC236}">
              <a16:creationId xmlns:a16="http://schemas.microsoft.com/office/drawing/2014/main" id="{F958AE74-BB14-45DA-9AF8-B54C7BB9C72D}"/>
            </a:ext>
          </a:extLst>
        </xdr:cNvPr>
        <xdr:cNvSpPr/>
      </xdr:nvSpPr>
      <xdr:spPr>
        <a:xfrm>
          <a:off x="22110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macro="" textlink="">
      <xdr:nvSpPr>
        <xdr:cNvPr id="721" name="【児童館】&#10;一人当たり面積該当値テキスト">
          <a:extLst>
            <a:ext uri="{FF2B5EF4-FFF2-40B4-BE49-F238E27FC236}">
              <a16:creationId xmlns:a16="http://schemas.microsoft.com/office/drawing/2014/main" id="{ACC11F5B-CC0D-42E0-9235-746776CA774A}"/>
            </a:ext>
          </a:extLst>
        </xdr:cNvPr>
        <xdr:cNvSpPr txBox="1"/>
      </xdr:nvSpPr>
      <xdr:spPr>
        <a:xfrm>
          <a:off x="22199600"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722" name="楕円 721">
          <a:extLst>
            <a:ext uri="{FF2B5EF4-FFF2-40B4-BE49-F238E27FC236}">
              <a16:creationId xmlns:a16="http://schemas.microsoft.com/office/drawing/2014/main" id="{250E2905-C361-4E63-B8B7-31031B84D299}"/>
            </a:ext>
          </a:extLst>
        </xdr:cNvPr>
        <xdr:cNvSpPr/>
      </xdr:nvSpPr>
      <xdr:spPr>
        <a:xfrm>
          <a:off x="21272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95250</xdr:rowOff>
    </xdr:to>
    <xdr:cxnSp macro="">
      <xdr:nvCxnSpPr>
        <xdr:cNvPr id="723" name="直線コネクタ 722">
          <a:extLst>
            <a:ext uri="{FF2B5EF4-FFF2-40B4-BE49-F238E27FC236}">
              <a16:creationId xmlns:a16="http://schemas.microsoft.com/office/drawing/2014/main" id="{51226B35-B9D7-4CA3-820B-933CE23DBC7C}"/>
            </a:ext>
          </a:extLst>
        </xdr:cNvPr>
        <xdr:cNvCxnSpPr/>
      </xdr:nvCxnSpPr>
      <xdr:spPr>
        <a:xfrm>
          <a:off x="21323300" y="1432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60779</xdr:rowOff>
    </xdr:from>
    <xdr:to>
      <xdr:col>107</xdr:col>
      <xdr:colOff>101600</xdr:colOff>
      <xdr:row>83</xdr:row>
      <xdr:rowOff>162379</xdr:rowOff>
    </xdr:to>
    <xdr:sp macro="" textlink="">
      <xdr:nvSpPr>
        <xdr:cNvPr id="724" name="楕円 723">
          <a:extLst>
            <a:ext uri="{FF2B5EF4-FFF2-40B4-BE49-F238E27FC236}">
              <a16:creationId xmlns:a16="http://schemas.microsoft.com/office/drawing/2014/main" id="{1657A4F0-666E-445F-91F8-D221108657C7}"/>
            </a:ext>
          </a:extLst>
        </xdr:cNvPr>
        <xdr:cNvSpPr/>
      </xdr:nvSpPr>
      <xdr:spPr>
        <a:xfrm>
          <a:off x="20383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111579</xdr:rowOff>
    </xdr:to>
    <xdr:cxnSp macro="">
      <xdr:nvCxnSpPr>
        <xdr:cNvPr id="725" name="直線コネクタ 724">
          <a:extLst>
            <a:ext uri="{FF2B5EF4-FFF2-40B4-BE49-F238E27FC236}">
              <a16:creationId xmlns:a16="http://schemas.microsoft.com/office/drawing/2014/main" id="{8B61BD57-C3B4-443E-904C-9FC316DD37F5}"/>
            </a:ext>
          </a:extLst>
        </xdr:cNvPr>
        <xdr:cNvCxnSpPr/>
      </xdr:nvCxnSpPr>
      <xdr:spPr>
        <a:xfrm flipV="1">
          <a:off x="20434300" y="14325600"/>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60779</xdr:rowOff>
    </xdr:from>
    <xdr:to>
      <xdr:col>102</xdr:col>
      <xdr:colOff>165100</xdr:colOff>
      <xdr:row>83</xdr:row>
      <xdr:rowOff>162379</xdr:rowOff>
    </xdr:to>
    <xdr:sp macro="" textlink="">
      <xdr:nvSpPr>
        <xdr:cNvPr id="726" name="楕円 725">
          <a:extLst>
            <a:ext uri="{FF2B5EF4-FFF2-40B4-BE49-F238E27FC236}">
              <a16:creationId xmlns:a16="http://schemas.microsoft.com/office/drawing/2014/main" id="{D52E90EC-2D30-4B26-8118-47F6081DAB51}"/>
            </a:ext>
          </a:extLst>
        </xdr:cNvPr>
        <xdr:cNvSpPr/>
      </xdr:nvSpPr>
      <xdr:spPr>
        <a:xfrm>
          <a:off x="19494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111579</xdr:rowOff>
    </xdr:from>
    <xdr:to>
      <xdr:col>107</xdr:col>
      <xdr:colOff>50800</xdr:colOff>
      <xdr:row>83</xdr:row>
      <xdr:rowOff>111579</xdr:rowOff>
    </xdr:to>
    <xdr:cxnSp macro="">
      <xdr:nvCxnSpPr>
        <xdr:cNvPr id="727" name="直線コネクタ 726">
          <a:extLst>
            <a:ext uri="{FF2B5EF4-FFF2-40B4-BE49-F238E27FC236}">
              <a16:creationId xmlns:a16="http://schemas.microsoft.com/office/drawing/2014/main" id="{192FF217-7850-48C6-A803-57D85AF44EF6}"/>
            </a:ext>
          </a:extLst>
        </xdr:cNvPr>
        <xdr:cNvCxnSpPr/>
      </xdr:nvCxnSpPr>
      <xdr:spPr>
        <a:xfrm>
          <a:off x="19545300" y="143419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60779</xdr:rowOff>
    </xdr:from>
    <xdr:to>
      <xdr:col>98</xdr:col>
      <xdr:colOff>38100</xdr:colOff>
      <xdr:row>83</xdr:row>
      <xdr:rowOff>162379</xdr:rowOff>
    </xdr:to>
    <xdr:sp macro="" textlink="">
      <xdr:nvSpPr>
        <xdr:cNvPr id="728" name="楕円 727">
          <a:extLst>
            <a:ext uri="{FF2B5EF4-FFF2-40B4-BE49-F238E27FC236}">
              <a16:creationId xmlns:a16="http://schemas.microsoft.com/office/drawing/2014/main" id="{E693302F-CAF9-4511-BF0B-0FD5E9F0A9ED}"/>
            </a:ext>
          </a:extLst>
        </xdr:cNvPr>
        <xdr:cNvSpPr/>
      </xdr:nvSpPr>
      <xdr:spPr>
        <a:xfrm>
          <a:off x="18605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111579</xdr:rowOff>
    </xdr:from>
    <xdr:to>
      <xdr:col>102</xdr:col>
      <xdr:colOff>114300</xdr:colOff>
      <xdr:row>83</xdr:row>
      <xdr:rowOff>111579</xdr:rowOff>
    </xdr:to>
    <xdr:cxnSp macro="">
      <xdr:nvCxnSpPr>
        <xdr:cNvPr id="729" name="直線コネクタ 728">
          <a:extLst>
            <a:ext uri="{FF2B5EF4-FFF2-40B4-BE49-F238E27FC236}">
              <a16:creationId xmlns:a16="http://schemas.microsoft.com/office/drawing/2014/main" id="{271BF7B3-09D4-43DE-8B7D-3C3DE7209B44}"/>
            </a:ext>
          </a:extLst>
        </xdr:cNvPr>
        <xdr:cNvCxnSpPr/>
      </xdr:nvCxnSpPr>
      <xdr:spPr>
        <a:xfrm>
          <a:off x="18656300" y="143419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0" name="n_1aveValue【児童館】&#10;一人当たり面積">
          <a:extLst>
            <a:ext uri="{FF2B5EF4-FFF2-40B4-BE49-F238E27FC236}">
              <a16:creationId xmlns:a16="http://schemas.microsoft.com/office/drawing/2014/main" id="{6DFA2983-9AC3-4CA8-8620-CBFA65269048}"/>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1" name="n_2aveValue【児童館】&#10;一人当たり面積">
          <a:extLst>
            <a:ext uri="{FF2B5EF4-FFF2-40B4-BE49-F238E27FC236}">
              <a16:creationId xmlns:a16="http://schemas.microsoft.com/office/drawing/2014/main" id="{025BBD03-4AC9-4D53-B6A0-43F05B661AC7}"/>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2" name="n_3aveValue【児童館】&#10;一人当たり面積">
          <a:extLst>
            <a:ext uri="{FF2B5EF4-FFF2-40B4-BE49-F238E27FC236}">
              <a16:creationId xmlns:a16="http://schemas.microsoft.com/office/drawing/2014/main" id="{31720C8D-85EF-4F43-86BD-2811F640EB41}"/>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3" name="n_4aveValue【児童館】&#10;一人当たり面積">
          <a:extLst>
            <a:ext uri="{FF2B5EF4-FFF2-40B4-BE49-F238E27FC236}">
              <a16:creationId xmlns:a16="http://schemas.microsoft.com/office/drawing/2014/main" id="{41CAA9F9-6F7D-4212-BF13-3ADB6B4CF9C8}"/>
            </a:ext>
          </a:extLst>
        </xdr:cNvPr>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734" name="n_1mainValue【児童館】&#10;一人当たり面積">
          <a:extLst>
            <a:ext uri="{FF2B5EF4-FFF2-40B4-BE49-F238E27FC236}">
              <a16:creationId xmlns:a16="http://schemas.microsoft.com/office/drawing/2014/main" id="{DA94B1CA-0879-4D08-8CB4-63C1CBCFB3C8}"/>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7456</xdr:rowOff>
    </xdr:from>
    <xdr:ext cx="469744" cy="259045"/>
    <xdr:sp macro="" textlink="">
      <xdr:nvSpPr>
        <xdr:cNvPr id="735" name="n_2mainValue【児童館】&#10;一人当たり面積">
          <a:extLst>
            <a:ext uri="{FF2B5EF4-FFF2-40B4-BE49-F238E27FC236}">
              <a16:creationId xmlns:a16="http://schemas.microsoft.com/office/drawing/2014/main" id="{E8B14E32-542A-49E8-A6EF-7475A962284D}"/>
            </a:ext>
          </a:extLst>
        </xdr:cNvPr>
        <xdr:cNvSpPr txBox="1"/>
      </xdr:nvSpPr>
      <xdr:spPr>
        <a:xfrm>
          <a:off x="20199427" y="1406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7456</xdr:rowOff>
    </xdr:from>
    <xdr:ext cx="469744" cy="259045"/>
    <xdr:sp macro="" textlink="">
      <xdr:nvSpPr>
        <xdr:cNvPr id="736" name="n_3mainValue【児童館】&#10;一人当たり面積">
          <a:extLst>
            <a:ext uri="{FF2B5EF4-FFF2-40B4-BE49-F238E27FC236}">
              <a16:creationId xmlns:a16="http://schemas.microsoft.com/office/drawing/2014/main" id="{5AFC6288-5646-490A-970E-4ABF0D8C8487}"/>
            </a:ext>
          </a:extLst>
        </xdr:cNvPr>
        <xdr:cNvSpPr txBox="1"/>
      </xdr:nvSpPr>
      <xdr:spPr>
        <a:xfrm>
          <a:off x="19310427" y="1406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7456</xdr:rowOff>
    </xdr:from>
    <xdr:ext cx="469744" cy="259045"/>
    <xdr:sp macro="" textlink="">
      <xdr:nvSpPr>
        <xdr:cNvPr id="737" name="n_4mainValue【児童館】&#10;一人当たり面積">
          <a:extLst>
            <a:ext uri="{FF2B5EF4-FFF2-40B4-BE49-F238E27FC236}">
              <a16:creationId xmlns:a16="http://schemas.microsoft.com/office/drawing/2014/main" id="{3913F840-B139-4044-8630-E3B94DF07552}"/>
            </a:ext>
          </a:extLst>
        </xdr:cNvPr>
        <xdr:cNvSpPr txBox="1"/>
      </xdr:nvSpPr>
      <xdr:spPr>
        <a:xfrm>
          <a:off x="18421427" y="1406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5C9E3B35-7FD4-4D7B-AADB-A2E94A7EACA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2999ABC0-8C1E-43A2-A6C8-831A054C210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91437FE2-5084-41EE-8B61-0CD2771B083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DE79BFF3-D619-4965-AE5C-86AA398FE82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B9A083A2-60DE-409A-B903-5FC61A5EC5E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51412959-A081-4065-96C5-21D151F82DB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9D0131BC-B709-44EA-9841-7563988C85F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7B9A0277-FE87-41DB-B3BB-0B2CF56C224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EC2FBE43-763D-4F21-B8A0-21A634C41A4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EC3DBDC5-AEC8-46CE-A2E8-0A59D5234AF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835C5AC3-2CB0-4BEF-B600-E30FB42D665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4D14E5EF-C8CF-49F3-BDC9-D7B75DCA81C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40BE83E0-B547-4C33-BA51-76517D2F589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24C233A4-E1B8-4430-A37A-63EBB5C9F4D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926A8723-FB92-4211-9927-CE10FCA9688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076986D7-D0ED-4E5C-BA5D-54CAE1980F7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49CC649E-2B5B-446E-A574-B0E09DFDF61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45895A87-00E6-4DF8-A87D-679D83A8350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DE6AD81D-69B9-4409-A684-FE8B915755B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282A19AA-4C13-4B8B-A1E7-E4F57877AE6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F1B02360-0E0E-4E5C-A5D7-CBF85A767389}"/>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8B9F520B-A1FB-428B-B652-B4030CF32A7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D3EE6D73-EBA5-4B3B-A3E6-1977AA632D6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887AAC78-2E85-4399-AA46-A95A8DBD094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B550C529-6925-42A1-9429-3C99DB759B95}"/>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B4D1A5DB-5940-4C2F-8214-8AAF33E4E11C}"/>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BFF56355-FC5C-4D4F-B303-CBC5BA03E129}"/>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B7531802-0FED-4FCD-B5B0-281F880A7E92}"/>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75BE4E27-13B7-40A9-92A9-E883978F47BD}"/>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7" name="【公民館】&#10;有形固定資産減価償却率平均値テキスト">
          <a:extLst>
            <a:ext uri="{FF2B5EF4-FFF2-40B4-BE49-F238E27FC236}">
              <a16:creationId xmlns:a16="http://schemas.microsoft.com/office/drawing/2014/main" id="{A58D9933-92E5-481D-BF5E-94F33F2650DE}"/>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7FC5043F-FE97-4BAF-8382-2E7ACFD4E346}"/>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CC36C2A6-EBB8-45D9-9506-22DBF31E6C7D}"/>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FA139E2D-51F4-49B2-A864-2A256006008F}"/>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EDC1A8F8-D522-4F3E-A64F-551AAA16C329}"/>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2AE5467A-EC4B-4BC1-A9A0-AD717919DE59}"/>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CD25A32F-2D5C-45B9-9B0A-369CFF2496F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F002D4F-43D2-49AC-813F-343AA4AE108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BBCB68F9-DFFD-43BB-BA09-B57D015606E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C3B84173-FF1D-472F-8C41-3D505A90EEC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972AA84-5F11-469F-876B-525F18A8BF9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113030</xdr:rowOff>
    </xdr:from>
    <xdr:to>
      <xdr:col>85</xdr:col>
      <xdr:colOff>177800</xdr:colOff>
      <xdr:row>107</xdr:row>
      <xdr:rowOff>43180</xdr:rowOff>
    </xdr:to>
    <xdr:sp macro="" textlink="">
      <xdr:nvSpPr>
        <xdr:cNvPr id="778" name="楕円 777">
          <a:extLst>
            <a:ext uri="{FF2B5EF4-FFF2-40B4-BE49-F238E27FC236}">
              <a16:creationId xmlns:a16="http://schemas.microsoft.com/office/drawing/2014/main" id="{66A411F9-FFE9-4AC0-8B00-5AE0324F4B37}"/>
            </a:ext>
          </a:extLst>
        </xdr:cNvPr>
        <xdr:cNvSpPr/>
      </xdr:nvSpPr>
      <xdr:spPr>
        <a:xfrm>
          <a:off x="162687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91457</xdr:rowOff>
    </xdr:from>
    <xdr:ext cx="405111" cy="259045"/>
    <xdr:sp macro="" textlink="">
      <xdr:nvSpPr>
        <xdr:cNvPr id="779" name="【公民館】&#10;有形固定資産減価償却率該当値テキスト">
          <a:extLst>
            <a:ext uri="{FF2B5EF4-FFF2-40B4-BE49-F238E27FC236}">
              <a16:creationId xmlns:a16="http://schemas.microsoft.com/office/drawing/2014/main" id="{D2C4D74E-A73E-40F7-85B9-3342A69C8E4B}"/>
            </a:ext>
          </a:extLst>
        </xdr:cNvPr>
        <xdr:cNvSpPr txBox="1"/>
      </xdr:nvSpPr>
      <xdr:spPr>
        <a:xfrm>
          <a:off x="16357600" y="1826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76836</xdr:rowOff>
    </xdr:from>
    <xdr:to>
      <xdr:col>81</xdr:col>
      <xdr:colOff>101600</xdr:colOff>
      <xdr:row>107</xdr:row>
      <xdr:rowOff>6986</xdr:rowOff>
    </xdr:to>
    <xdr:sp macro="" textlink="">
      <xdr:nvSpPr>
        <xdr:cNvPr id="780" name="楕円 779">
          <a:extLst>
            <a:ext uri="{FF2B5EF4-FFF2-40B4-BE49-F238E27FC236}">
              <a16:creationId xmlns:a16="http://schemas.microsoft.com/office/drawing/2014/main" id="{1ADAEDAA-767D-4B35-9542-0964B614C8EB}"/>
            </a:ext>
          </a:extLst>
        </xdr:cNvPr>
        <xdr:cNvSpPr/>
      </xdr:nvSpPr>
      <xdr:spPr>
        <a:xfrm>
          <a:off x="15430500" y="1825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127636</xdr:rowOff>
    </xdr:from>
    <xdr:to>
      <xdr:col>85</xdr:col>
      <xdr:colOff>127000</xdr:colOff>
      <xdr:row>106</xdr:row>
      <xdr:rowOff>163830</xdr:rowOff>
    </xdr:to>
    <xdr:cxnSp macro="">
      <xdr:nvCxnSpPr>
        <xdr:cNvPr id="781" name="直線コネクタ 780">
          <a:extLst>
            <a:ext uri="{FF2B5EF4-FFF2-40B4-BE49-F238E27FC236}">
              <a16:creationId xmlns:a16="http://schemas.microsoft.com/office/drawing/2014/main" id="{EE7DD67E-63E6-4598-9199-4CD7F0F33084}"/>
            </a:ext>
          </a:extLst>
        </xdr:cNvPr>
        <xdr:cNvCxnSpPr/>
      </xdr:nvCxnSpPr>
      <xdr:spPr>
        <a:xfrm>
          <a:off x="15481300" y="18301336"/>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33020</xdr:rowOff>
    </xdr:from>
    <xdr:to>
      <xdr:col>76</xdr:col>
      <xdr:colOff>165100</xdr:colOff>
      <xdr:row>106</xdr:row>
      <xdr:rowOff>134620</xdr:rowOff>
    </xdr:to>
    <xdr:sp macro="" textlink="">
      <xdr:nvSpPr>
        <xdr:cNvPr id="782" name="楕円 781">
          <a:extLst>
            <a:ext uri="{FF2B5EF4-FFF2-40B4-BE49-F238E27FC236}">
              <a16:creationId xmlns:a16="http://schemas.microsoft.com/office/drawing/2014/main" id="{8079C8EC-D46B-4269-AE31-281A19E5C685}"/>
            </a:ext>
          </a:extLst>
        </xdr:cNvPr>
        <xdr:cNvSpPr/>
      </xdr:nvSpPr>
      <xdr:spPr>
        <a:xfrm>
          <a:off x="14541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83820</xdr:rowOff>
    </xdr:from>
    <xdr:to>
      <xdr:col>81</xdr:col>
      <xdr:colOff>50800</xdr:colOff>
      <xdr:row>106</xdr:row>
      <xdr:rowOff>127636</xdr:rowOff>
    </xdr:to>
    <xdr:cxnSp macro="">
      <xdr:nvCxnSpPr>
        <xdr:cNvPr id="783" name="直線コネクタ 782">
          <a:extLst>
            <a:ext uri="{FF2B5EF4-FFF2-40B4-BE49-F238E27FC236}">
              <a16:creationId xmlns:a16="http://schemas.microsoft.com/office/drawing/2014/main" id="{22C546B4-F3DC-4410-B4C3-75DE50F383EF}"/>
            </a:ext>
          </a:extLst>
        </xdr:cNvPr>
        <xdr:cNvCxnSpPr/>
      </xdr:nvCxnSpPr>
      <xdr:spPr>
        <a:xfrm>
          <a:off x="14592300" y="1825752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88264</xdr:rowOff>
    </xdr:from>
    <xdr:to>
      <xdr:col>72</xdr:col>
      <xdr:colOff>38100</xdr:colOff>
      <xdr:row>106</xdr:row>
      <xdr:rowOff>18414</xdr:rowOff>
    </xdr:to>
    <xdr:sp macro="" textlink="">
      <xdr:nvSpPr>
        <xdr:cNvPr id="784" name="楕円 783">
          <a:extLst>
            <a:ext uri="{FF2B5EF4-FFF2-40B4-BE49-F238E27FC236}">
              <a16:creationId xmlns:a16="http://schemas.microsoft.com/office/drawing/2014/main" id="{0A2AA607-0A7E-472D-8F1D-DC86222753AC}"/>
            </a:ext>
          </a:extLst>
        </xdr:cNvPr>
        <xdr:cNvSpPr/>
      </xdr:nvSpPr>
      <xdr:spPr>
        <a:xfrm>
          <a:off x="13652500" y="1809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139064</xdr:rowOff>
    </xdr:from>
    <xdr:to>
      <xdr:col>76</xdr:col>
      <xdr:colOff>114300</xdr:colOff>
      <xdr:row>106</xdr:row>
      <xdr:rowOff>83820</xdr:rowOff>
    </xdr:to>
    <xdr:cxnSp macro="">
      <xdr:nvCxnSpPr>
        <xdr:cNvPr id="785" name="直線コネクタ 784">
          <a:extLst>
            <a:ext uri="{FF2B5EF4-FFF2-40B4-BE49-F238E27FC236}">
              <a16:creationId xmlns:a16="http://schemas.microsoft.com/office/drawing/2014/main" id="{97C1A01A-8A40-4F6D-B4A1-B28DD9A8EDA0}"/>
            </a:ext>
          </a:extLst>
        </xdr:cNvPr>
        <xdr:cNvCxnSpPr/>
      </xdr:nvCxnSpPr>
      <xdr:spPr>
        <a:xfrm>
          <a:off x="13703300" y="18141314"/>
          <a:ext cx="889000" cy="11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88264</xdr:rowOff>
    </xdr:from>
    <xdr:to>
      <xdr:col>67</xdr:col>
      <xdr:colOff>101600</xdr:colOff>
      <xdr:row>106</xdr:row>
      <xdr:rowOff>18414</xdr:rowOff>
    </xdr:to>
    <xdr:sp macro="" textlink="">
      <xdr:nvSpPr>
        <xdr:cNvPr id="786" name="楕円 785">
          <a:extLst>
            <a:ext uri="{FF2B5EF4-FFF2-40B4-BE49-F238E27FC236}">
              <a16:creationId xmlns:a16="http://schemas.microsoft.com/office/drawing/2014/main" id="{0C9C180C-75A1-466C-8B76-E7431BB2A904}"/>
            </a:ext>
          </a:extLst>
        </xdr:cNvPr>
        <xdr:cNvSpPr/>
      </xdr:nvSpPr>
      <xdr:spPr>
        <a:xfrm>
          <a:off x="12763500" y="1809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139064</xdr:rowOff>
    </xdr:from>
    <xdr:to>
      <xdr:col>71</xdr:col>
      <xdr:colOff>177800</xdr:colOff>
      <xdr:row>105</xdr:row>
      <xdr:rowOff>139064</xdr:rowOff>
    </xdr:to>
    <xdr:cxnSp macro="">
      <xdr:nvCxnSpPr>
        <xdr:cNvPr id="787" name="直線コネクタ 786">
          <a:extLst>
            <a:ext uri="{FF2B5EF4-FFF2-40B4-BE49-F238E27FC236}">
              <a16:creationId xmlns:a16="http://schemas.microsoft.com/office/drawing/2014/main" id="{61835404-251A-45B3-8650-F97D1040DBC0}"/>
            </a:ext>
          </a:extLst>
        </xdr:cNvPr>
        <xdr:cNvCxnSpPr/>
      </xdr:nvCxnSpPr>
      <xdr:spPr>
        <a:xfrm>
          <a:off x="12814300" y="181413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8" name="n_1aveValue【公民館】&#10;有形固定資産減価償却率">
          <a:extLst>
            <a:ext uri="{FF2B5EF4-FFF2-40B4-BE49-F238E27FC236}">
              <a16:creationId xmlns:a16="http://schemas.microsoft.com/office/drawing/2014/main" id="{F4C0042B-46A3-4563-AC10-CEA19C2A75C7}"/>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9" name="n_2aveValue【公民館】&#10;有形固定資産減価償却率">
          <a:extLst>
            <a:ext uri="{FF2B5EF4-FFF2-40B4-BE49-F238E27FC236}">
              <a16:creationId xmlns:a16="http://schemas.microsoft.com/office/drawing/2014/main" id="{80FB72C9-50A5-43E4-BABD-0286CEEEAD38}"/>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0" name="n_3aveValue【公民館】&#10;有形固定資産減価償却率">
          <a:extLst>
            <a:ext uri="{FF2B5EF4-FFF2-40B4-BE49-F238E27FC236}">
              <a16:creationId xmlns:a16="http://schemas.microsoft.com/office/drawing/2014/main" id="{9BBACAC0-6472-46CE-A243-FD4FB03A113C}"/>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1" name="n_4aveValue【公民館】&#10;有形固定資産減価償却率">
          <a:extLst>
            <a:ext uri="{FF2B5EF4-FFF2-40B4-BE49-F238E27FC236}">
              <a16:creationId xmlns:a16="http://schemas.microsoft.com/office/drawing/2014/main" id="{A4D66C3E-2A6D-4D0D-9E6A-959A13B8589F}"/>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169563</xdr:rowOff>
    </xdr:from>
    <xdr:ext cx="405111" cy="259045"/>
    <xdr:sp macro="" textlink="">
      <xdr:nvSpPr>
        <xdr:cNvPr id="792" name="n_1mainValue【公民館】&#10;有形固定資産減価償却率">
          <a:extLst>
            <a:ext uri="{FF2B5EF4-FFF2-40B4-BE49-F238E27FC236}">
              <a16:creationId xmlns:a16="http://schemas.microsoft.com/office/drawing/2014/main" id="{97B7EB45-0C27-4D7A-AB8A-6BC6A093EC41}"/>
            </a:ext>
          </a:extLst>
        </xdr:cNvPr>
        <xdr:cNvSpPr txBox="1"/>
      </xdr:nvSpPr>
      <xdr:spPr>
        <a:xfrm>
          <a:off x="15266044" y="1834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125747</xdr:rowOff>
    </xdr:from>
    <xdr:ext cx="405111" cy="259045"/>
    <xdr:sp macro="" textlink="">
      <xdr:nvSpPr>
        <xdr:cNvPr id="793" name="n_2mainValue【公民館】&#10;有形固定資産減価償却率">
          <a:extLst>
            <a:ext uri="{FF2B5EF4-FFF2-40B4-BE49-F238E27FC236}">
              <a16:creationId xmlns:a16="http://schemas.microsoft.com/office/drawing/2014/main" id="{A43DB6B7-051E-4AAA-B276-9E6AF227008A}"/>
            </a:ext>
          </a:extLst>
        </xdr:cNvPr>
        <xdr:cNvSpPr txBox="1"/>
      </xdr:nvSpPr>
      <xdr:spPr>
        <a:xfrm>
          <a:off x="14389744" y="182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9541</xdr:rowOff>
    </xdr:from>
    <xdr:ext cx="405111" cy="259045"/>
    <xdr:sp macro="" textlink="">
      <xdr:nvSpPr>
        <xdr:cNvPr id="794" name="n_3mainValue【公民館】&#10;有形固定資産減価償却率">
          <a:extLst>
            <a:ext uri="{FF2B5EF4-FFF2-40B4-BE49-F238E27FC236}">
              <a16:creationId xmlns:a16="http://schemas.microsoft.com/office/drawing/2014/main" id="{96C6E839-2CF3-45C4-B819-102D3190F971}"/>
            </a:ext>
          </a:extLst>
        </xdr:cNvPr>
        <xdr:cNvSpPr txBox="1"/>
      </xdr:nvSpPr>
      <xdr:spPr>
        <a:xfrm>
          <a:off x="13500744" y="1818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9541</xdr:rowOff>
    </xdr:from>
    <xdr:ext cx="405111" cy="259045"/>
    <xdr:sp macro="" textlink="">
      <xdr:nvSpPr>
        <xdr:cNvPr id="795" name="n_4mainValue【公民館】&#10;有形固定資産減価償却率">
          <a:extLst>
            <a:ext uri="{FF2B5EF4-FFF2-40B4-BE49-F238E27FC236}">
              <a16:creationId xmlns:a16="http://schemas.microsoft.com/office/drawing/2014/main" id="{28D4FE8F-B885-465C-B2F7-FD2CFDC6360F}"/>
            </a:ext>
          </a:extLst>
        </xdr:cNvPr>
        <xdr:cNvSpPr txBox="1"/>
      </xdr:nvSpPr>
      <xdr:spPr>
        <a:xfrm>
          <a:off x="12611744" y="1818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8A9C6840-79CD-41C0-BB09-4C17E8FB922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FB6A497F-6348-4A05-9F1D-EB1567A7D54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B3FA4D18-7CE6-44C3-8290-D40641AABA8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9B00EA2D-2467-4929-B543-EBA893C3F1E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4CEB92CB-1494-4BC7-9E93-98D9D926286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E381F326-1B8F-4B20-8FF2-4A4D9839D58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5FD4D7EF-7B04-4263-8EA2-ACA766B48AD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E44F6FDF-3747-4F95-9A12-2B738B57BEF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7F0220D7-8EA3-4BE4-819F-11210964C11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7C03451C-27BD-4290-BF30-47B05BBD5C5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7C092D32-FE56-4A7D-9482-DE94EC3B292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20B947CD-D15F-471B-B850-3CBE461929A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D48605BC-AF70-4AB0-97EB-98E2F222ACD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5F2D983F-E11D-458A-8542-CE0B9AC97AA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2E0844F9-DD75-4F95-B62A-858EF421672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9DF34E90-E47D-46B5-840F-680CC6C2A48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AE8E4DCC-3BD0-4B3A-979E-D7FE82E6027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3FE21A6A-F660-489B-BE7F-461C6F2282F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A07D56B9-C7C5-4CC0-8A63-92E4EF1890A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AE069933-3481-4F78-BF01-629DADDC11D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ECB43C81-2052-4DCA-A533-E6CA5083A44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8BB65F6C-8CDE-4FA7-9E0D-40965ABDFA8B}"/>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6451628F-4130-4361-95E1-9C4AEA2FD454}"/>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83D7F3DA-7016-473C-B354-E5DCAC44CA55}"/>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AEBF9F8D-AEDE-46E1-BD08-F4E45F622C31}"/>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78120B67-8EE7-420E-830C-7205924EB58E}"/>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01DA3554-6B55-47F7-A5E2-C6FAD7F30D3A}"/>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A18384AE-3D8D-4C5B-9014-452E3B2485C3}"/>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39D7106A-6ED3-4DEE-BD9A-A57B8C801EA6}"/>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844BFD0A-FF7B-4137-82BF-DD0715335A38}"/>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64110C08-9879-4162-9FF8-7560AC06370F}"/>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ABAE75BE-0271-44C1-BAFA-E36478AD60C8}"/>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3B44B6C1-97AB-4962-8440-E4322DDF533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3B73AE77-E89E-4A07-950B-C984BFC414F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1536ED18-563D-4B09-8D7A-9A06ACBDA4D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3D97AC3A-1B16-4DA3-BC66-AA21F398EA2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69206FA2-8D73-4E57-8411-8FD7A2003D9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91694</xdr:rowOff>
    </xdr:from>
    <xdr:to>
      <xdr:col>116</xdr:col>
      <xdr:colOff>114300</xdr:colOff>
      <xdr:row>108</xdr:row>
      <xdr:rowOff>21844</xdr:rowOff>
    </xdr:to>
    <xdr:sp macro="" textlink="">
      <xdr:nvSpPr>
        <xdr:cNvPr id="833" name="楕円 832">
          <a:extLst>
            <a:ext uri="{FF2B5EF4-FFF2-40B4-BE49-F238E27FC236}">
              <a16:creationId xmlns:a16="http://schemas.microsoft.com/office/drawing/2014/main" id="{C983A0F9-DD6B-416B-8E45-60115C07F640}"/>
            </a:ext>
          </a:extLst>
        </xdr:cNvPr>
        <xdr:cNvSpPr/>
      </xdr:nvSpPr>
      <xdr:spPr>
        <a:xfrm>
          <a:off x="22110700" y="1843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6621</xdr:rowOff>
    </xdr:from>
    <xdr:ext cx="469744" cy="259045"/>
    <xdr:sp macro="" textlink="">
      <xdr:nvSpPr>
        <xdr:cNvPr id="834" name="【公民館】&#10;一人当たり面積該当値テキスト">
          <a:extLst>
            <a:ext uri="{FF2B5EF4-FFF2-40B4-BE49-F238E27FC236}">
              <a16:creationId xmlns:a16="http://schemas.microsoft.com/office/drawing/2014/main" id="{5A69B671-2AAA-4622-9F9A-6EDAAC3F4109}"/>
            </a:ext>
          </a:extLst>
        </xdr:cNvPr>
        <xdr:cNvSpPr txBox="1"/>
      </xdr:nvSpPr>
      <xdr:spPr>
        <a:xfrm>
          <a:off x="22199600" y="1835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91694</xdr:rowOff>
    </xdr:from>
    <xdr:to>
      <xdr:col>112</xdr:col>
      <xdr:colOff>38100</xdr:colOff>
      <xdr:row>108</xdr:row>
      <xdr:rowOff>21844</xdr:rowOff>
    </xdr:to>
    <xdr:sp macro="" textlink="">
      <xdr:nvSpPr>
        <xdr:cNvPr id="835" name="楕円 834">
          <a:extLst>
            <a:ext uri="{FF2B5EF4-FFF2-40B4-BE49-F238E27FC236}">
              <a16:creationId xmlns:a16="http://schemas.microsoft.com/office/drawing/2014/main" id="{B71F5B99-3D5A-4A3D-8010-41C5CC1BCB78}"/>
            </a:ext>
          </a:extLst>
        </xdr:cNvPr>
        <xdr:cNvSpPr/>
      </xdr:nvSpPr>
      <xdr:spPr>
        <a:xfrm>
          <a:off x="21272500" y="1843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142494</xdr:rowOff>
    </xdr:from>
    <xdr:to>
      <xdr:col>116</xdr:col>
      <xdr:colOff>63500</xdr:colOff>
      <xdr:row>107</xdr:row>
      <xdr:rowOff>142494</xdr:rowOff>
    </xdr:to>
    <xdr:cxnSp macro="">
      <xdr:nvCxnSpPr>
        <xdr:cNvPr id="836" name="直線コネクタ 835">
          <a:extLst>
            <a:ext uri="{FF2B5EF4-FFF2-40B4-BE49-F238E27FC236}">
              <a16:creationId xmlns:a16="http://schemas.microsoft.com/office/drawing/2014/main" id="{572DA232-5828-4B22-AA28-120D73E494D8}"/>
            </a:ext>
          </a:extLst>
        </xdr:cNvPr>
        <xdr:cNvCxnSpPr/>
      </xdr:nvCxnSpPr>
      <xdr:spPr>
        <a:xfrm>
          <a:off x="21323300" y="184876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93980</xdr:rowOff>
    </xdr:from>
    <xdr:to>
      <xdr:col>107</xdr:col>
      <xdr:colOff>101600</xdr:colOff>
      <xdr:row>108</xdr:row>
      <xdr:rowOff>24130</xdr:rowOff>
    </xdr:to>
    <xdr:sp macro="" textlink="">
      <xdr:nvSpPr>
        <xdr:cNvPr id="837" name="楕円 836">
          <a:extLst>
            <a:ext uri="{FF2B5EF4-FFF2-40B4-BE49-F238E27FC236}">
              <a16:creationId xmlns:a16="http://schemas.microsoft.com/office/drawing/2014/main" id="{CFC48A4A-7297-49AF-ABF4-BEEDD85F9D3A}"/>
            </a:ext>
          </a:extLst>
        </xdr:cNvPr>
        <xdr:cNvSpPr/>
      </xdr:nvSpPr>
      <xdr:spPr>
        <a:xfrm>
          <a:off x="20383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142494</xdr:rowOff>
    </xdr:from>
    <xdr:to>
      <xdr:col>111</xdr:col>
      <xdr:colOff>177800</xdr:colOff>
      <xdr:row>107</xdr:row>
      <xdr:rowOff>144780</xdr:rowOff>
    </xdr:to>
    <xdr:cxnSp macro="">
      <xdr:nvCxnSpPr>
        <xdr:cNvPr id="838" name="直線コネクタ 837">
          <a:extLst>
            <a:ext uri="{FF2B5EF4-FFF2-40B4-BE49-F238E27FC236}">
              <a16:creationId xmlns:a16="http://schemas.microsoft.com/office/drawing/2014/main" id="{EDD6A86D-12A6-48CA-A884-7E5A450F020F}"/>
            </a:ext>
          </a:extLst>
        </xdr:cNvPr>
        <xdr:cNvCxnSpPr/>
      </xdr:nvCxnSpPr>
      <xdr:spPr>
        <a:xfrm flipV="1">
          <a:off x="20434300" y="184876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93980</xdr:rowOff>
    </xdr:from>
    <xdr:to>
      <xdr:col>102</xdr:col>
      <xdr:colOff>165100</xdr:colOff>
      <xdr:row>108</xdr:row>
      <xdr:rowOff>24130</xdr:rowOff>
    </xdr:to>
    <xdr:sp macro="" textlink="">
      <xdr:nvSpPr>
        <xdr:cNvPr id="839" name="楕円 838">
          <a:extLst>
            <a:ext uri="{FF2B5EF4-FFF2-40B4-BE49-F238E27FC236}">
              <a16:creationId xmlns:a16="http://schemas.microsoft.com/office/drawing/2014/main" id="{0658B37E-E2AD-4124-B799-44AE7316CBDC}"/>
            </a:ext>
          </a:extLst>
        </xdr:cNvPr>
        <xdr:cNvSpPr/>
      </xdr:nvSpPr>
      <xdr:spPr>
        <a:xfrm>
          <a:off x="19494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144780</xdr:rowOff>
    </xdr:from>
    <xdr:to>
      <xdr:col>107</xdr:col>
      <xdr:colOff>50800</xdr:colOff>
      <xdr:row>107</xdr:row>
      <xdr:rowOff>144780</xdr:rowOff>
    </xdr:to>
    <xdr:cxnSp macro="">
      <xdr:nvCxnSpPr>
        <xdr:cNvPr id="840" name="直線コネクタ 839">
          <a:extLst>
            <a:ext uri="{FF2B5EF4-FFF2-40B4-BE49-F238E27FC236}">
              <a16:creationId xmlns:a16="http://schemas.microsoft.com/office/drawing/2014/main" id="{91D7F5A9-7997-405E-9844-10F6245776D3}"/>
            </a:ext>
          </a:extLst>
        </xdr:cNvPr>
        <xdr:cNvCxnSpPr/>
      </xdr:nvCxnSpPr>
      <xdr:spPr>
        <a:xfrm>
          <a:off x="19545300" y="1848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84837</xdr:rowOff>
    </xdr:from>
    <xdr:to>
      <xdr:col>98</xdr:col>
      <xdr:colOff>38100</xdr:colOff>
      <xdr:row>108</xdr:row>
      <xdr:rowOff>14987</xdr:rowOff>
    </xdr:to>
    <xdr:sp macro="" textlink="">
      <xdr:nvSpPr>
        <xdr:cNvPr id="841" name="楕円 840">
          <a:extLst>
            <a:ext uri="{FF2B5EF4-FFF2-40B4-BE49-F238E27FC236}">
              <a16:creationId xmlns:a16="http://schemas.microsoft.com/office/drawing/2014/main" id="{E13F55EF-B409-4789-8918-5124AA3A8B3D}"/>
            </a:ext>
          </a:extLst>
        </xdr:cNvPr>
        <xdr:cNvSpPr/>
      </xdr:nvSpPr>
      <xdr:spPr>
        <a:xfrm>
          <a:off x="18605500" y="1842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135637</xdr:rowOff>
    </xdr:from>
    <xdr:to>
      <xdr:col>102</xdr:col>
      <xdr:colOff>114300</xdr:colOff>
      <xdr:row>107</xdr:row>
      <xdr:rowOff>144780</xdr:rowOff>
    </xdr:to>
    <xdr:cxnSp macro="">
      <xdr:nvCxnSpPr>
        <xdr:cNvPr id="842" name="直線コネクタ 841">
          <a:extLst>
            <a:ext uri="{FF2B5EF4-FFF2-40B4-BE49-F238E27FC236}">
              <a16:creationId xmlns:a16="http://schemas.microsoft.com/office/drawing/2014/main" id="{9D6D932D-42C7-4639-9824-6BF32E57E6F6}"/>
            </a:ext>
          </a:extLst>
        </xdr:cNvPr>
        <xdr:cNvCxnSpPr/>
      </xdr:nvCxnSpPr>
      <xdr:spPr>
        <a:xfrm>
          <a:off x="18656300" y="1848078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F5E6650A-C4F2-4C41-90FA-A48691826113}"/>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8CCF3F0A-DCA1-4B9C-AE45-6EB8F71E0AE0}"/>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EA32BCF3-5A04-4ED3-80A2-76D85BC19D8B}"/>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95C73AB1-690F-403B-B690-8A67A57632C5}"/>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12971</xdr:rowOff>
    </xdr:from>
    <xdr:ext cx="469744" cy="259045"/>
    <xdr:sp macro="" textlink="">
      <xdr:nvSpPr>
        <xdr:cNvPr id="847" name="n_1mainValue【公民館】&#10;一人当たり面積">
          <a:extLst>
            <a:ext uri="{FF2B5EF4-FFF2-40B4-BE49-F238E27FC236}">
              <a16:creationId xmlns:a16="http://schemas.microsoft.com/office/drawing/2014/main" id="{678F68DA-6F71-4A48-BA79-2097C2FFA76A}"/>
            </a:ext>
          </a:extLst>
        </xdr:cNvPr>
        <xdr:cNvSpPr txBox="1"/>
      </xdr:nvSpPr>
      <xdr:spPr>
        <a:xfrm>
          <a:off x="21075727" y="1852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15257</xdr:rowOff>
    </xdr:from>
    <xdr:ext cx="469744" cy="259045"/>
    <xdr:sp macro="" textlink="">
      <xdr:nvSpPr>
        <xdr:cNvPr id="848" name="n_2mainValue【公民館】&#10;一人当たり面積">
          <a:extLst>
            <a:ext uri="{FF2B5EF4-FFF2-40B4-BE49-F238E27FC236}">
              <a16:creationId xmlns:a16="http://schemas.microsoft.com/office/drawing/2014/main" id="{5736E418-545B-4893-B139-73C2B0E31F2E}"/>
            </a:ext>
          </a:extLst>
        </xdr:cNvPr>
        <xdr:cNvSpPr txBox="1"/>
      </xdr:nvSpPr>
      <xdr:spPr>
        <a:xfrm>
          <a:off x="20199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15257</xdr:rowOff>
    </xdr:from>
    <xdr:ext cx="469744" cy="259045"/>
    <xdr:sp macro="" textlink="">
      <xdr:nvSpPr>
        <xdr:cNvPr id="849" name="n_3mainValue【公民館】&#10;一人当たり面積">
          <a:extLst>
            <a:ext uri="{FF2B5EF4-FFF2-40B4-BE49-F238E27FC236}">
              <a16:creationId xmlns:a16="http://schemas.microsoft.com/office/drawing/2014/main" id="{F156F3D7-56DF-4BEC-8F5F-1B087A36B925}"/>
            </a:ext>
          </a:extLst>
        </xdr:cNvPr>
        <xdr:cNvSpPr txBox="1"/>
      </xdr:nvSpPr>
      <xdr:spPr>
        <a:xfrm>
          <a:off x="19310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6114</xdr:rowOff>
    </xdr:from>
    <xdr:ext cx="469744" cy="259045"/>
    <xdr:sp macro="" textlink="">
      <xdr:nvSpPr>
        <xdr:cNvPr id="850" name="n_4mainValue【公民館】&#10;一人当たり面積">
          <a:extLst>
            <a:ext uri="{FF2B5EF4-FFF2-40B4-BE49-F238E27FC236}">
              <a16:creationId xmlns:a16="http://schemas.microsoft.com/office/drawing/2014/main" id="{E9EC1232-BC0E-43C2-B34B-B4487DFD00C0}"/>
            </a:ext>
          </a:extLst>
        </xdr:cNvPr>
        <xdr:cNvSpPr txBox="1"/>
      </xdr:nvSpPr>
      <xdr:spPr>
        <a:xfrm>
          <a:off x="18421427" y="1852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24D69FD6-8588-48B6-9F8E-584F93D82D8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63DCABE1-0F32-4E75-B922-3EACA1DC987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9F4B7E57-6E2F-4C86-8A04-3C407E24B34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年度決算においては、有形固定資産減価償却率は、おおむね類似団体平均を上回った。特に顕著なものが公営住宅であり、主な要因として、当市の公営住宅は昭和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代に建設されているものが多く、現在に至るまで大規模な改修は行っていないことが挙げられる。現在は、新しく住民を受け入れることはしておらず、退去し終えた公営住宅から取り壊しを行い、土地の売却を行い新たな財源確保を推進している。同じく減価償却率の高い保育所も、</a:t>
          </a:r>
          <a:r>
            <a:rPr kumimoji="1" lang="en-US" altLang="ja-JP" sz="1100">
              <a:solidFill>
                <a:sysClr val="windowText" lastClr="000000"/>
              </a:solidFill>
              <a:effectLst/>
              <a:latin typeface="+mn-lt"/>
              <a:ea typeface="+mn-ea"/>
              <a:cs typeface="+mn-cs"/>
            </a:rPr>
            <a:t>13</a:t>
          </a:r>
          <a:r>
            <a:rPr kumimoji="1" lang="ja-JP" altLang="ja-JP" sz="1100">
              <a:solidFill>
                <a:sysClr val="windowText" lastClr="000000"/>
              </a:solidFill>
              <a:effectLst/>
              <a:latin typeface="+mn-lt"/>
              <a:ea typeface="+mn-ea"/>
              <a:cs typeface="+mn-cs"/>
            </a:rPr>
            <a:t>園と</a:t>
          </a:r>
          <a:r>
            <a:rPr kumimoji="1" lang="ja-JP" altLang="ja-JP" sz="1100">
              <a:solidFill>
                <a:schemeClr val="dk1"/>
              </a:solidFill>
              <a:effectLst/>
              <a:latin typeface="+mn-lt"/>
              <a:ea typeface="+mn-ea"/>
              <a:cs typeface="+mn-cs"/>
            </a:rPr>
            <a:t>施設保有数が多いのと同時に、建設後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年以上が経過している建物が多いことが要因に挙げられる。少子化による影響で子どもの数が減少している反面、</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歳未満児保育の増加など求められる保育の質が変化してきており、今後はニーズ量をとらえながら統廃合や民営化などによる対応を図り、公の保育のあり方を検討していく。対して、橋りょうについては、類似団体平均を下回った。主な要因として、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年に完成した犬山富士線跨線橋をはじめとして、令和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年度に完成した新郷瀬川の橋りょうなど近年新しく整備している橋りょうが多いことが挙げられる。今後、供用開始から</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年以上を経過する橋りょうが増加していくことから、市民生活の基盤となるインフラ資産についても、施設の長寿命化を目指し、計画的な点検や修繕工事を行っていく。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269BC2-F604-489F-9A79-08317E823E8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02F8C1A-2F3C-4547-BC63-0B914B63A81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8854D0-3E84-45BA-B458-A39EFD0E4F2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48DBA5C-C876-48A3-BCE3-29D30CCE8C3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愛知県犬山市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CFD1CB1-9A02-414F-BD49-A25E924093D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C91E9A-57A4-418D-9BBC-93554603076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B1BA581-56F4-400C-91E7-846474625C9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DDC9428-DF8A-4DF8-B19E-061E74DC655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79F049C-97ED-4300-84C0-E5DD4FD18CD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D62EC05-D99F-4F29-9554-F8A9029E5AD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71,334
68,529
74.90
32,445,432
31,118,119
1,130,733
16,437,971
18,751,766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EA73BB6-8334-468A-8350-2BE246DBC75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F301289-0A53-4FA8-9505-B036AD18B3F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0F2602F-E88E-4889-8076-FEC47A3082A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477BC90-E151-42F6-A7D5-883B3B8490E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6C3316-3D14-41A1-93F5-6380D139612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36427E4-126F-4128-A123-95DE6710408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A39F0C-5C80-4F7A-BA73-BDB157651E9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9918F51-6122-4599-BE1B-0E78933E846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15F0B17-06B5-4695-AD9A-8A0E67A3202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7DDF6C7-CA5A-4D9D-AE4D-89677A19B7C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A869D53-A3FC-4A1F-98DA-458BF5DB19F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22FA842-3050-4060-BB7A-388E4796A2A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3908523-D698-48B6-8A31-5FF73F32CC5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DB00548-73D0-40C6-AD0F-D6CCE581756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298BE80-B65F-4952-A369-64F9C21D06A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4309B6C-7C4E-4CBB-8335-66EFD2CFE2A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98C57B-8FF4-4E3C-B9BB-3C0FD0295FC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C332275-B1C0-4DDE-853F-05B2997061E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803720E-0766-4C69-9337-8765A2D9EAD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9EB6B14-7EBC-4BF2-B36F-8ACE6486B6C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ED77190-2385-4398-9598-FFEFB9926D6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F7D4EB6-08DA-4D41-ABE9-47B06239F99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7C9A65B-40D3-4BBC-BBAA-6F71952FD90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D4E0FA5-4193-4F1D-9501-DC7165EB2DC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283D5FE-3367-4AD3-BFAB-5B011D5D451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C3BD735-E86E-4BE4-8323-82C4230BCC7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8C8C1E5-EF6C-4356-A4FA-CF5B4208612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493965A-5B31-4255-80B2-6BA7A72A27E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789DD0C-8BEC-416E-A5B1-52EE84C66B6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05809DC-F7C7-42B7-B41D-EA71627D442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4E60246-D428-4FFB-B1BD-DAABAA51364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2174D02-9875-40EF-AA05-AEFC8A53AB5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C0347DF-BF70-487C-A5F4-1A475C06C54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1FA495B-F023-4B7D-9188-C4C70CC60F4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112F841-82C2-4D15-B972-E4552AB9A58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76AFACB-7D44-4226-92A4-F227FE91469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3CAB28F-4552-4047-AE2A-2575B5D5B2B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DD9E4E6-EA82-49E8-8876-134FDEB4BC3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BD5367E-3560-4800-82EA-B69B8E5B1FE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70AE9A0-AB8C-455D-AF0A-C29AC254580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FF32F5F-5020-4E5C-A893-C0FFCBBFCB81}"/>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D4E9745-3F72-4724-92D1-9ACFEB36D12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238C168-6900-4F8B-9F82-CAAAA99DB47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85789EA-D8D6-4631-BD5F-6949B6BE98B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E172B58-6A0C-4841-9BAB-24A7B8B087B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A17817B-E0B4-4DB5-ABC1-AA5145E819E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D2D0A905-99F5-4F77-9BC3-0546EBF6B564}"/>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F8028826-1EA5-4F15-AEDF-5EDD8F4C9740}"/>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033027C7-03A1-4259-B66C-A7E6789BF37D}"/>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CBC7A524-8331-4CF1-9671-95B279D1EE7F}"/>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132FC0C6-E037-4215-97D1-92780398AA35}"/>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9B993B6E-AF89-4A9A-912A-71378771E4F4}"/>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53A9D73D-1F6B-4CFC-953B-B4EC928978CF}"/>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A5842614-D21D-4B46-A846-9E6A2357EEA0}"/>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BB6550FE-D41E-45BD-9B79-8C9226CE92DD}"/>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50BE9C4B-8E6F-49FD-BD55-4BA346719503}"/>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926FC6E7-565A-48EE-B5FF-668E97D55D9B}"/>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62AB5C4-5717-4EDF-B863-9FDCC05F065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EA23EB5-394A-4E87-8DDA-71A456E9BB6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FEF07C8-1D74-4EC9-902F-F0401975158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9FFA6F0-64B4-4378-943F-D403A0B704C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337156C-F2CD-40C2-B253-87BB5B99C25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164193</xdr:rowOff>
    </xdr:from>
    <xdr:to>
      <xdr:col>24</xdr:col>
      <xdr:colOff>114300</xdr:colOff>
      <xdr:row>39</xdr:row>
      <xdr:rowOff>94343</xdr:rowOff>
    </xdr:to>
    <xdr:sp macro="" textlink="">
      <xdr:nvSpPr>
        <xdr:cNvPr id="74" name="楕円 73">
          <a:extLst>
            <a:ext uri="{FF2B5EF4-FFF2-40B4-BE49-F238E27FC236}">
              <a16:creationId xmlns:a16="http://schemas.microsoft.com/office/drawing/2014/main" id="{1FD4D4DD-070C-4A08-8205-75F2F8092217}"/>
            </a:ext>
          </a:extLst>
        </xdr:cNvPr>
        <xdr:cNvSpPr/>
      </xdr:nvSpPr>
      <xdr:spPr>
        <a:xfrm>
          <a:off x="4584700" y="66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142620</xdr:rowOff>
    </xdr:from>
    <xdr:ext cx="405111" cy="259045"/>
    <xdr:sp macro="" textlink="">
      <xdr:nvSpPr>
        <xdr:cNvPr id="75" name="【図書館】&#10;有形固定資産減価償却率該当値テキスト">
          <a:extLst>
            <a:ext uri="{FF2B5EF4-FFF2-40B4-BE49-F238E27FC236}">
              <a16:creationId xmlns:a16="http://schemas.microsoft.com/office/drawing/2014/main" id="{AFDF5323-3730-4A1D-ABBF-14510F07E00F}"/>
            </a:ext>
          </a:extLst>
        </xdr:cNvPr>
        <xdr:cNvSpPr txBox="1"/>
      </xdr:nvSpPr>
      <xdr:spPr>
        <a:xfrm>
          <a:off x="4673600"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126637</xdr:rowOff>
    </xdr:from>
    <xdr:to>
      <xdr:col>20</xdr:col>
      <xdr:colOff>38100</xdr:colOff>
      <xdr:row>39</xdr:row>
      <xdr:rowOff>56787</xdr:rowOff>
    </xdr:to>
    <xdr:sp macro="" textlink="">
      <xdr:nvSpPr>
        <xdr:cNvPr id="76" name="楕円 75">
          <a:extLst>
            <a:ext uri="{FF2B5EF4-FFF2-40B4-BE49-F238E27FC236}">
              <a16:creationId xmlns:a16="http://schemas.microsoft.com/office/drawing/2014/main" id="{C79BFF6A-816F-468F-A91C-992A6915F1EF}"/>
            </a:ext>
          </a:extLst>
        </xdr:cNvPr>
        <xdr:cNvSpPr/>
      </xdr:nvSpPr>
      <xdr:spPr>
        <a:xfrm>
          <a:off x="3746500" y="664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5987</xdr:rowOff>
    </xdr:from>
    <xdr:to>
      <xdr:col>24</xdr:col>
      <xdr:colOff>63500</xdr:colOff>
      <xdr:row>39</xdr:row>
      <xdr:rowOff>43543</xdr:rowOff>
    </xdr:to>
    <xdr:cxnSp macro="">
      <xdr:nvCxnSpPr>
        <xdr:cNvPr id="77" name="直線コネクタ 76">
          <a:extLst>
            <a:ext uri="{FF2B5EF4-FFF2-40B4-BE49-F238E27FC236}">
              <a16:creationId xmlns:a16="http://schemas.microsoft.com/office/drawing/2014/main" id="{70E8A024-80E9-4DE3-AC67-3B279E6FEEF6}"/>
            </a:ext>
          </a:extLst>
        </xdr:cNvPr>
        <xdr:cNvCxnSpPr/>
      </xdr:nvCxnSpPr>
      <xdr:spPr>
        <a:xfrm>
          <a:off x="3797300" y="669253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87449</xdr:rowOff>
    </xdr:from>
    <xdr:to>
      <xdr:col>15</xdr:col>
      <xdr:colOff>101600</xdr:colOff>
      <xdr:row>39</xdr:row>
      <xdr:rowOff>17599</xdr:rowOff>
    </xdr:to>
    <xdr:sp macro="" textlink="">
      <xdr:nvSpPr>
        <xdr:cNvPr id="78" name="楕円 77">
          <a:extLst>
            <a:ext uri="{FF2B5EF4-FFF2-40B4-BE49-F238E27FC236}">
              <a16:creationId xmlns:a16="http://schemas.microsoft.com/office/drawing/2014/main" id="{120051F3-57DD-44C8-BE01-56201BD01BD5}"/>
            </a:ext>
          </a:extLst>
        </xdr:cNvPr>
        <xdr:cNvSpPr/>
      </xdr:nvSpPr>
      <xdr:spPr>
        <a:xfrm>
          <a:off x="2857500" y="66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138249</xdr:rowOff>
    </xdr:from>
    <xdr:to>
      <xdr:col>19</xdr:col>
      <xdr:colOff>177800</xdr:colOff>
      <xdr:row>39</xdr:row>
      <xdr:rowOff>5987</xdr:rowOff>
    </xdr:to>
    <xdr:cxnSp macro="">
      <xdr:nvCxnSpPr>
        <xdr:cNvPr id="79" name="直線コネクタ 78">
          <a:extLst>
            <a:ext uri="{FF2B5EF4-FFF2-40B4-BE49-F238E27FC236}">
              <a16:creationId xmlns:a16="http://schemas.microsoft.com/office/drawing/2014/main" id="{AC605F20-2B81-4FEE-93D9-9EA3D9EC57F8}"/>
            </a:ext>
          </a:extLst>
        </xdr:cNvPr>
        <xdr:cNvCxnSpPr/>
      </xdr:nvCxnSpPr>
      <xdr:spPr>
        <a:xfrm>
          <a:off x="2908300" y="665334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22134</xdr:rowOff>
    </xdr:from>
    <xdr:to>
      <xdr:col>10</xdr:col>
      <xdr:colOff>165100</xdr:colOff>
      <xdr:row>38</xdr:row>
      <xdr:rowOff>123734</xdr:rowOff>
    </xdr:to>
    <xdr:sp macro="" textlink="">
      <xdr:nvSpPr>
        <xdr:cNvPr id="80" name="楕円 79">
          <a:extLst>
            <a:ext uri="{FF2B5EF4-FFF2-40B4-BE49-F238E27FC236}">
              <a16:creationId xmlns:a16="http://schemas.microsoft.com/office/drawing/2014/main" id="{B30B0892-6E02-4C7A-A32D-C19D46C253A5}"/>
            </a:ext>
          </a:extLst>
        </xdr:cNvPr>
        <xdr:cNvSpPr/>
      </xdr:nvSpPr>
      <xdr:spPr>
        <a:xfrm>
          <a:off x="1968500" y="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72934</xdr:rowOff>
    </xdr:from>
    <xdr:to>
      <xdr:col>15</xdr:col>
      <xdr:colOff>50800</xdr:colOff>
      <xdr:row>38</xdr:row>
      <xdr:rowOff>138249</xdr:rowOff>
    </xdr:to>
    <xdr:cxnSp macro="">
      <xdr:nvCxnSpPr>
        <xdr:cNvPr id="81" name="直線コネクタ 80">
          <a:extLst>
            <a:ext uri="{FF2B5EF4-FFF2-40B4-BE49-F238E27FC236}">
              <a16:creationId xmlns:a16="http://schemas.microsoft.com/office/drawing/2014/main" id="{F42B4AF8-8C12-4D02-8B47-AEB48152FE91}"/>
            </a:ext>
          </a:extLst>
        </xdr:cNvPr>
        <xdr:cNvCxnSpPr/>
      </xdr:nvCxnSpPr>
      <xdr:spPr>
        <a:xfrm>
          <a:off x="2019300" y="658803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25400</xdr:rowOff>
    </xdr:from>
    <xdr:to>
      <xdr:col>6</xdr:col>
      <xdr:colOff>38100</xdr:colOff>
      <xdr:row>38</xdr:row>
      <xdr:rowOff>127000</xdr:rowOff>
    </xdr:to>
    <xdr:sp macro="" textlink="">
      <xdr:nvSpPr>
        <xdr:cNvPr id="82" name="楕円 81">
          <a:extLst>
            <a:ext uri="{FF2B5EF4-FFF2-40B4-BE49-F238E27FC236}">
              <a16:creationId xmlns:a16="http://schemas.microsoft.com/office/drawing/2014/main" id="{A3B0C20E-6D5F-41D4-B966-085AE1195934}"/>
            </a:ext>
          </a:extLst>
        </xdr:cNvPr>
        <xdr:cNvSpPr/>
      </xdr:nvSpPr>
      <xdr:spPr>
        <a:xfrm>
          <a:off x="1079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72934</xdr:rowOff>
    </xdr:from>
    <xdr:to>
      <xdr:col>10</xdr:col>
      <xdr:colOff>114300</xdr:colOff>
      <xdr:row>38</xdr:row>
      <xdr:rowOff>76200</xdr:rowOff>
    </xdr:to>
    <xdr:cxnSp macro="">
      <xdr:nvCxnSpPr>
        <xdr:cNvPr id="83" name="直線コネクタ 82">
          <a:extLst>
            <a:ext uri="{FF2B5EF4-FFF2-40B4-BE49-F238E27FC236}">
              <a16:creationId xmlns:a16="http://schemas.microsoft.com/office/drawing/2014/main" id="{D27B3AB6-BB8F-42D4-A93A-F0ABC2C01D17}"/>
            </a:ext>
          </a:extLst>
        </xdr:cNvPr>
        <xdr:cNvCxnSpPr/>
      </xdr:nvCxnSpPr>
      <xdr:spPr>
        <a:xfrm flipV="1">
          <a:off x="1130300" y="65880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604500E3-05AE-4B4D-B5F0-321D0AAF4505}"/>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D36CCD7A-ACA1-4D49-8712-482C971115B0}"/>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5DBDC109-3C2B-4768-88D8-05DB406909D8}"/>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C03D9ABE-C9F9-42A8-B284-AED00B2F3EA0}"/>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47914</xdr:rowOff>
    </xdr:from>
    <xdr:ext cx="405111" cy="259045"/>
    <xdr:sp macro="" textlink="">
      <xdr:nvSpPr>
        <xdr:cNvPr id="88" name="n_1mainValue【図書館】&#10;有形固定資産減価償却率">
          <a:extLst>
            <a:ext uri="{FF2B5EF4-FFF2-40B4-BE49-F238E27FC236}">
              <a16:creationId xmlns:a16="http://schemas.microsoft.com/office/drawing/2014/main" id="{A4CACB6C-38EF-47FF-A4C1-0A7615952D85}"/>
            </a:ext>
          </a:extLst>
        </xdr:cNvPr>
        <xdr:cNvSpPr txBox="1"/>
      </xdr:nvSpPr>
      <xdr:spPr>
        <a:xfrm>
          <a:off x="3582044" y="673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8726</xdr:rowOff>
    </xdr:from>
    <xdr:ext cx="405111" cy="259045"/>
    <xdr:sp macro="" textlink="">
      <xdr:nvSpPr>
        <xdr:cNvPr id="89" name="n_2mainValue【図書館】&#10;有形固定資産減価償却率">
          <a:extLst>
            <a:ext uri="{FF2B5EF4-FFF2-40B4-BE49-F238E27FC236}">
              <a16:creationId xmlns:a16="http://schemas.microsoft.com/office/drawing/2014/main" id="{B789691A-9CC6-43A4-A681-58DDEC80B4D2}"/>
            </a:ext>
          </a:extLst>
        </xdr:cNvPr>
        <xdr:cNvSpPr txBox="1"/>
      </xdr:nvSpPr>
      <xdr:spPr>
        <a:xfrm>
          <a:off x="2705744"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114861</xdr:rowOff>
    </xdr:from>
    <xdr:ext cx="405111" cy="259045"/>
    <xdr:sp macro="" textlink="">
      <xdr:nvSpPr>
        <xdr:cNvPr id="90" name="n_3mainValue【図書館】&#10;有形固定資産減価償却率">
          <a:extLst>
            <a:ext uri="{FF2B5EF4-FFF2-40B4-BE49-F238E27FC236}">
              <a16:creationId xmlns:a16="http://schemas.microsoft.com/office/drawing/2014/main" id="{9C87BAD7-ECDC-477B-9915-C5213324ED35}"/>
            </a:ext>
          </a:extLst>
        </xdr:cNvPr>
        <xdr:cNvSpPr txBox="1"/>
      </xdr:nvSpPr>
      <xdr:spPr>
        <a:xfrm>
          <a:off x="1816744" y="662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118127</xdr:rowOff>
    </xdr:from>
    <xdr:ext cx="405111" cy="259045"/>
    <xdr:sp macro="" textlink="">
      <xdr:nvSpPr>
        <xdr:cNvPr id="91" name="n_4mainValue【図書館】&#10;有形固定資産減価償却率">
          <a:extLst>
            <a:ext uri="{FF2B5EF4-FFF2-40B4-BE49-F238E27FC236}">
              <a16:creationId xmlns:a16="http://schemas.microsoft.com/office/drawing/2014/main" id="{87F6EA70-D3D8-49F2-803C-5EF1796ED58C}"/>
            </a:ext>
          </a:extLst>
        </xdr:cNvPr>
        <xdr:cNvSpPr txBox="1"/>
      </xdr:nvSpPr>
      <xdr:spPr>
        <a:xfrm>
          <a:off x="927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4E769D6-2659-4905-BE28-4EB508F52A0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6C95F76-C98C-46DC-9920-7D52D31EE67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BF34B09-A8F6-45E3-8638-B07F3B1A997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E6CB16E-625C-49D1-AAB8-CEB0A1ADA89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65483E3-D70D-4AF3-BD77-3000F5ACEBA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EFD326B-7D0A-405B-8311-CF3B5F38644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58B41EB-FEF3-403A-BF05-019D599709E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DE65B74-69D9-4FA9-AB7E-45C2D10999C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CA0295A-AC4F-4574-B841-C3CA4765947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2CE5142-7613-452A-86DB-D9B9A32CEBB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17633AF-7C94-443F-A03B-00ADCA3792C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A9A82D8-61CE-4237-AE0C-59877044D82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97945F7-6830-4351-B01B-D40601566CF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F5C9D1D-A5F9-4565-A982-BEC3B884889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0DCB264-E039-4411-9B86-C78A833D27E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86A77CF-239B-48B8-95F6-05A84E6743A8}"/>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5DD6FE9-FF04-4E1A-A9DF-BF8758C4E30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ECB9D36-9473-476C-96E9-41AF18F572F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EDFB9D2-25B6-4B43-B8AB-FF0DCE1FFD7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781358C-4B61-4684-9D34-A9BFA1C03213}"/>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37C56A7-E5EE-4917-9405-329FD6B14DE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0730254-6AC6-41FC-82A9-BCEFD3D2868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B3A692E-FFD9-4599-9DD2-BCE855DF2A4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614C3316-422D-4929-B375-B8823AB0FC16}"/>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8FD23B4C-F7EB-40D9-95D4-1C04A16EC196}"/>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189A1D8C-D3E6-4429-81ED-A33DC6A37138}"/>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82978131-7A6E-4AD8-ADCA-202E82585E9C}"/>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9872AD45-DF69-4765-84DE-BEF1967DC45D}"/>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0FE91BC2-B663-42B9-A423-357654AA3FAC}"/>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7AC4E279-78D7-4357-B068-19A314894F68}"/>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B6B222F8-E666-4128-AC8A-64A7D25B05EE}"/>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05D07073-155F-4488-84DA-C604B57E494D}"/>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75849236-01FA-40E0-9AE6-92A90EB082FE}"/>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CFFA111C-F5D0-48C0-A31D-6E6A459A6A24}"/>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0D4B061-F482-4B76-BA06-49618E0DF66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2C74640-1498-49DF-98E6-3EB274B1DAA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3566C37-9AEC-4B9D-876C-41789A94C6F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F12077F-7F95-4D79-8791-6614867E8E7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134A84D-AFC5-4609-AD02-62506392FFF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127000</xdr:rowOff>
    </xdr:from>
    <xdr:to>
      <xdr:col>55</xdr:col>
      <xdr:colOff>50800</xdr:colOff>
      <xdr:row>37</xdr:row>
      <xdr:rowOff>57150</xdr:rowOff>
    </xdr:to>
    <xdr:sp macro="" textlink="">
      <xdr:nvSpPr>
        <xdr:cNvPr id="131" name="楕円 130">
          <a:extLst>
            <a:ext uri="{FF2B5EF4-FFF2-40B4-BE49-F238E27FC236}">
              <a16:creationId xmlns:a16="http://schemas.microsoft.com/office/drawing/2014/main" id="{BAD7D6CE-47D7-413D-8359-EF07531E6EE8}"/>
            </a:ext>
          </a:extLst>
        </xdr:cNvPr>
        <xdr:cNvSpPr/>
      </xdr:nvSpPr>
      <xdr:spPr>
        <a:xfrm>
          <a:off x="104267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149877</xdr:rowOff>
    </xdr:from>
    <xdr:ext cx="469744" cy="259045"/>
    <xdr:sp macro="" textlink="">
      <xdr:nvSpPr>
        <xdr:cNvPr id="132" name="【図書館】&#10;一人当たり面積該当値テキスト">
          <a:extLst>
            <a:ext uri="{FF2B5EF4-FFF2-40B4-BE49-F238E27FC236}">
              <a16:creationId xmlns:a16="http://schemas.microsoft.com/office/drawing/2014/main" id="{9112C0AD-9B5B-4A94-8737-3C93DE2763B5}"/>
            </a:ext>
          </a:extLst>
        </xdr:cNvPr>
        <xdr:cNvSpPr txBox="1"/>
      </xdr:nvSpPr>
      <xdr:spPr>
        <a:xfrm>
          <a:off x="10515600" y="615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139700</xdr:rowOff>
    </xdr:from>
    <xdr:to>
      <xdr:col>50</xdr:col>
      <xdr:colOff>165100</xdr:colOff>
      <xdr:row>37</xdr:row>
      <xdr:rowOff>69850</xdr:rowOff>
    </xdr:to>
    <xdr:sp macro="" textlink="">
      <xdr:nvSpPr>
        <xdr:cNvPr id="133" name="楕円 132">
          <a:extLst>
            <a:ext uri="{FF2B5EF4-FFF2-40B4-BE49-F238E27FC236}">
              <a16:creationId xmlns:a16="http://schemas.microsoft.com/office/drawing/2014/main" id="{BE6E147B-8A2D-43D1-8B64-D93C582E0A75}"/>
            </a:ext>
          </a:extLst>
        </xdr:cNvPr>
        <xdr:cNvSpPr/>
      </xdr:nvSpPr>
      <xdr:spPr>
        <a:xfrm>
          <a:off x="958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6350</xdr:rowOff>
    </xdr:from>
    <xdr:to>
      <xdr:col>55</xdr:col>
      <xdr:colOff>0</xdr:colOff>
      <xdr:row>37</xdr:row>
      <xdr:rowOff>19050</xdr:rowOff>
    </xdr:to>
    <xdr:cxnSp macro="">
      <xdr:nvCxnSpPr>
        <xdr:cNvPr id="134" name="直線コネクタ 133">
          <a:extLst>
            <a:ext uri="{FF2B5EF4-FFF2-40B4-BE49-F238E27FC236}">
              <a16:creationId xmlns:a16="http://schemas.microsoft.com/office/drawing/2014/main" id="{6350E37F-1C6A-4A35-BAEF-357C6357DD47}"/>
            </a:ext>
          </a:extLst>
        </xdr:cNvPr>
        <xdr:cNvCxnSpPr/>
      </xdr:nvCxnSpPr>
      <xdr:spPr>
        <a:xfrm flipV="1">
          <a:off x="9639300" y="6350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139700</xdr:rowOff>
    </xdr:from>
    <xdr:to>
      <xdr:col>46</xdr:col>
      <xdr:colOff>38100</xdr:colOff>
      <xdr:row>37</xdr:row>
      <xdr:rowOff>69850</xdr:rowOff>
    </xdr:to>
    <xdr:sp macro="" textlink="">
      <xdr:nvSpPr>
        <xdr:cNvPr id="135" name="楕円 134">
          <a:extLst>
            <a:ext uri="{FF2B5EF4-FFF2-40B4-BE49-F238E27FC236}">
              <a16:creationId xmlns:a16="http://schemas.microsoft.com/office/drawing/2014/main" id="{BECB2D87-7180-46A1-BC15-EB8A36B03377}"/>
            </a:ext>
          </a:extLst>
        </xdr:cNvPr>
        <xdr:cNvSpPr/>
      </xdr:nvSpPr>
      <xdr:spPr>
        <a:xfrm>
          <a:off x="869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19050</xdr:rowOff>
    </xdr:from>
    <xdr:to>
      <xdr:col>50</xdr:col>
      <xdr:colOff>114300</xdr:colOff>
      <xdr:row>37</xdr:row>
      <xdr:rowOff>19050</xdr:rowOff>
    </xdr:to>
    <xdr:cxnSp macro="">
      <xdr:nvCxnSpPr>
        <xdr:cNvPr id="136" name="直線コネクタ 135">
          <a:extLst>
            <a:ext uri="{FF2B5EF4-FFF2-40B4-BE49-F238E27FC236}">
              <a16:creationId xmlns:a16="http://schemas.microsoft.com/office/drawing/2014/main" id="{29384C14-5CC7-404E-839A-1B8BE2288D15}"/>
            </a:ext>
          </a:extLst>
        </xdr:cNvPr>
        <xdr:cNvCxnSpPr/>
      </xdr:nvCxnSpPr>
      <xdr:spPr>
        <a:xfrm>
          <a:off x="8750300" y="636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152400</xdr:rowOff>
    </xdr:from>
    <xdr:to>
      <xdr:col>41</xdr:col>
      <xdr:colOff>101600</xdr:colOff>
      <xdr:row>37</xdr:row>
      <xdr:rowOff>82550</xdr:rowOff>
    </xdr:to>
    <xdr:sp macro="" textlink="">
      <xdr:nvSpPr>
        <xdr:cNvPr id="137" name="楕円 136">
          <a:extLst>
            <a:ext uri="{FF2B5EF4-FFF2-40B4-BE49-F238E27FC236}">
              <a16:creationId xmlns:a16="http://schemas.microsoft.com/office/drawing/2014/main" id="{F743D952-802A-4B88-9C17-ECC90D72961B}"/>
            </a:ext>
          </a:extLst>
        </xdr:cNvPr>
        <xdr:cNvSpPr/>
      </xdr:nvSpPr>
      <xdr:spPr>
        <a:xfrm>
          <a:off x="7810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19050</xdr:rowOff>
    </xdr:from>
    <xdr:to>
      <xdr:col>45</xdr:col>
      <xdr:colOff>177800</xdr:colOff>
      <xdr:row>37</xdr:row>
      <xdr:rowOff>31750</xdr:rowOff>
    </xdr:to>
    <xdr:cxnSp macro="">
      <xdr:nvCxnSpPr>
        <xdr:cNvPr id="138" name="直線コネクタ 137">
          <a:extLst>
            <a:ext uri="{FF2B5EF4-FFF2-40B4-BE49-F238E27FC236}">
              <a16:creationId xmlns:a16="http://schemas.microsoft.com/office/drawing/2014/main" id="{C2C24511-55D4-42BB-AB95-DEBFFE4BAE66}"/>
            </a:ext>
          </a:extLst>
        </xdr:cNvPr>
        <xdr:cNvCxnSpPr/>
      </xdr:nvCxnSpPr>
      <xdr:spPr>
        <a:xfrm flipV="1">
          <a:off x="7861300" y="6362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152400</xdr:rowOff>
    </xdr:from>
    <xdr:to>
      <xdr:col>36</xdr:col>
      <xdr:colOff>165100</xdr:colOff>
      <xdr:row>37</xdr:row>
      <xdr:rowOff>82550</xdr:rowOff>
    </xdr:to>
    <xdr:sp macro="" textlink="">
      <xdr:nvSpPr>
        <xdr:cNvPr id="139" name="楕円 138">
          <a:extLst>
            <a:ext uri="{FF2B5EF4-FFF2-40B4-BE49-F238E27FC236}">
              <a16:creationId xmlns:a16="http://schemas.microsoft.com/office/drawing/2014/main" id="{FB9B0BA2-507D-4D47-8889-119B5BC57BA8}"/>
            </a:ext>
          </a:extLst>
        </xdr:cNvPr>
        <xdr:cNvSpPr/>
      </xdr:nvSpPr>
      <xdr:spPr>
        <a:xfrm>
          <a:off x="6921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31750</xdr:rowOff>
    </xdr:from>
    <xdr:to>
      <xdr:col>41</xdr:col>
      <xdr:colOff>50800</xdr:colOff>
      <xdr:row>37</xdr:row>
      <xdr:rowOff>31750</xdr:rowOff>
    </xdr:to>
    <xdr:cxnSp macro="">
      <xdr:nvCxnSpPr>
        <xdr:cNvPr id="140" name="直線コネクタ 139">
          <a:extLst>
            <a:ext uri="{FF2B5EF4-FFF2-40B4-BE49-F238E27FC236}">
              <a16:creationId xmlns:a16="http://schemas.microsoft.com/office/drawing/2014/main" id="{B1C80514-F3C3-45E0-8513-FADBF25C4F9D}"/>
            </a:ext>
          </a:extLst>
        </xdr:cNvPr>
        <xdr:cNvCxnSpPr/>
      </xdr:nvCxnSpPr>
      <xdr:spPr>
        <a:xfrm>
          <a:off x="6972300" y="6375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572363BC-E964-44F0-80DB-19902CC40ACA}"/>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B0F4DFB0-47F1-46BB-B592-A4D11D75CCAE}"/>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B2478EE9-DDF8-435E-A031-F28DEB71A6AF}"/>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8940945B-690A-49F0-BC14-61FE266425F8}"/>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86377</xdr:rowOff>
    </xdr:from>
    <xdr:ext cx="469744" cy="259045"/>
    <xdr:sp macro="" textlink="">
      <xdr:nvSpPr>
        <xdr:cNvPr id="145" name="n_1mainValue【図書館】&#10;一人当たり面積">
          <a:extLst>
            <a:ext uri="{FF2B5EF4-FFF2-40B4-BE49-F238E27FC236}">
              <a16:creationId xmlns:a16="http://schemas.microsoft.com/office/drawing/2014/main" id="{4EBCEB1F-2C87-45FD-95F3-D0E3F758D81C}"/>
            </a:ext>
          </a:extLst>
        </xdr:cNvPr>
        <xdr:cNvSpPr txBox="1"/>
      </xdr:nvSpPr>
      <xdr:spPr>
        <a:xfrm>
          <a:off x="93917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86377</xdr:rowOff>
    </xdr:from>
    <xdr:ext cx="469744" cy="259045"/>
    <xdr:sp macro="" textlink="">
      <xdr:nvSpPr>
        <xdr:cNvPr id="146" name="n_2mainValue【図書館】&#10;一人当たり面積">
          <a:extLst>
            <a:ext uri="{FF2B5EF4-FFF2-40B4-BE49-F238E27FC236}">
              <a16:creationId xmlns:a16="http://schemas.microsoft.com/office/drawing/2014/main" id="{0A63B55F-2770-4690-B6D0-888455D1A042}"/>
            </a:ext>
          </a:extLst>
        </xdr:cNvPr>
        <xdr:cNvSpPr txBox="1"/>
      </xdr:nvSpPr>
      <xdr:spPr>
        <a:xfrm>
          <a:off x="85154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99077</xdr:rowOff>
    </xdr:from>
    <xdr:ext cx="469744" cy="259045"/>
    <xdr:sp macro="" textlink="">
      <xdr:nvSpPr>
        <xdr:cNvPr id="147" name="n_3mainValue【図書館】&#10;一人当たり面積">
          <a:extLst>
            <a:ext uri="{FF2B5EF4-FFF2-40B4-BE49-F238E27FC236}">
              <a16:creationId xmlns:a16="http://schemas.microsoft.com/office/drawing/2014/main" id="{133B97F1-79B6-48C7-BF23-AF8B56F23BAA}"/>
            </a:ext>
          </a:extLst>
        </xdr:cNvPr>
        <xdr:cNvSpPr txBox="1"/>
      </xdr:nvSpPr>
      <xdr:spPr>
        <a:xfrm>
          <a:off x="76264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99077</xdr:rowOff>
    </xdr:from>
    <xdr:ext cx="469744" cy="259045"/>
    <xdr:sp macro="" textlink="">
      <xdr:nvSpPr>
        <xdr:cNvPr id="148" name="n_4mainValue【図書館】&#10;一人当たり面積">
          <a:extLst>
            <a:ext uri="{FF2B5EF4-FFF2-40B4-BE49-F238E27FC236}">
              <a16:creationId xmlns:a16="http://schemas.microsoft.com/office/drawing/2014/main" id="{468A4AB6-E074-44E4-A38C-93D4C2C17D76}"/>
            </a:ext>
          </a:extLst>
        </xdr:cNvPr>
        <xdr:cNvSpPr txBox="1"/>
      </xdr:nvSpPr>
      <xdr:spPr>
        <a:xfrm>
          <a:off x="67374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33B0C8A-4DAE-4C35-B8C8-AAE21BACD25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334B68E-2E22-444B-8F09-B3BF851BD36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7542214-C7DD-44EF-B7A3-EDC8EF886DE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8F6A59E-878D-4A85-BED5-854896982E1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888AA3B-F686-4345-89E4-EBAAA639DDB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96AD123-4084-416B-9345-A94FBC1832C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77058FD-6EA7-4730-AB8C-7AFCE400D18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D9052F9-D6C2-4C3F-B2C7-EC0FF038D9F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ACE0818-8C48-4504-A513-92D978BE320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781B2EC-4D44-4B75-9738-2D6AD3E24A0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3BBEB9A-1704-432F-B3B9-2A226E73597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3C36A064-7218-4D9A-9905-AF8D783E623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3A8413CC-452E-44DD-995B-9E356360B2F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49153E69-7085-4EF7-A92E-0519B5648CA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95A3F449-7921-41A5-BB2E-941F2CA4893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946582B4-482F-4BC9-B351-C5B917C7EDB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AB48F9D7-FA8E-4D21-AFF1-95C382E022D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6340E6E9-1975-4671-93E6-1FCBCC419B6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FECF5772-E496-4002-88C1-213C4BB615E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D87CD8D5-EDC9-4E32-B7E4-3449EC06C06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7C3B615C-9BD4-4FF9-ADD5-5849FE24A18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FB654A64-ACAC-4946-8112-1170B7BAB5C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B8350F73-46E9-49B6-A4F5-A82C3B701E4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CD37195A-E5F7-44D2-A440-E0E93B9E856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B6613C08-B9D6-4B9A-9F7B-04D37511ADE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45720</xdr:rowOff>
    </xdr:from>
    <xdr:to>
      <xdr:col>24</xdr:col>
      <xdr:colOff>62865</xdr:colOff>
      <xdr:row>64</xdr:row>
      <xdr:rowOff>75112</xdr:rowOff>
    </xdr:to>
    <xdr:cxnSp macro="">
      <xdr:nvCxnSpPr>
        <xdr:cNvPr id="174" name="直線コネクタ 173">
          <a:extLst>
            <a:ext uri="{FF2B5EF4-FFF2-40B4-BE49-F238E27FC236}">
              <a16:creationId xmlns:a16="http://schemas.microsoft.com/office/drawing/2014/main" id="{93E34BC1-ADB2-491C-A80D-1E620AB633ED}"/>
            </a:ext>
          </a:extLst>
        </xdr:cNvPr>
        <xdr:cNvCxnSpPr/>
      </xdr:nvCxnSpPr>
      <xdr:spPr>
        <a:xfrm flipV="1">
          <a:off x="4634865" y="9818370"/>
          <a:ext cx="0" cy="1229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78939</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1DF1510C-6B70-4EC8-99F9-72BC2478A0DA}"/>
            </a:ext>
          </a:extLst>
        </xdr:cNvPr>
        <xdr:cNvSpPr txBox="1"/>
      </xdr:nvSpPr>
      <xdr:spPr>
        <a:xfrm>
          <a:off x="4673600" y="1105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75112</xdr:rowOff>
    </xdr:from>
    <xdr:to>
      <xdr:col>24</xdr:col>
      <xdr:colOff>152400</xdr:colOff>
      <xdr:row>64</xdr:row>
      <xdr:rowOff>75112</xdr:rowOff>
    </xdr:to>
    <xdr:cxnSp macro="">
      <xdr:nvCxnSpPr>
        <xdr:cNvPr id="176" name="直線コネクタ 175">
          <a:extLst>
            <a:ext uri="{FF2B5EF4-FFF2-40B4-BE49-F238E27FC236}">
              <a16:creationId xmlns:a16="http://schemas.microsoft.com/office/drawing/2014/main" id="{E06E3ECD-7B00-4785-B6AC-3E963D6D17AF}"/>
            </a:ext>
          </a:extLst>
        </xdr:cNvPr>
        <xdr:cNvCxnSpPr/>
      </xdr:nvCxnSpPr>
      <xdr:spPr>
        <a:xfrm>
          <a:off x="4546600" y="1104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163847</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6D398D37-265E-455B-9153-CB11C8E3DFC5}"/>
            </a:ext>
          </a:extLst>
        </xdr:cNvPr>
        <xdr:cNvSpPr txBox="1"/>
      </xdr:nvSpPr>
      <xdr:spPr>
        <a:xfrm>
          <a:off x="4673600"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45720</xdr:rowOff>
    </xdr:from>
    <xdr:to>
      <xdr:col>24</xdr:col>
      <xdr:colOff>152400</xdr:colOff>
      <xdr:row>57</xdr:row>
      <xdr:rowOff>45720</xdr:rowOff>
    </xdr:to>
    <xdr:cxnSp macro="">
      <xdr:nvCxnSpPr>
        <xdr:cNvPr id="178" name="直線コネクタ 177">
          <a:extLst>
            <a:ext uri="{FF2B5EF4-FFF2-40B4-BE49-F238E27FC236}">
              <a16:creationId xmlns:a16="http://schemas.microsoft.com/office/drawing/2014/main" id="{84F15FA9-A8C7-4DE3-A6E2-2190ECFD8115}"/>
            </a:ext>
          </a:extLst>
        </xdr:cNvPr>
        <xdr:cNvCxnSpPr/>
      </xdr:nvCxnSpPr>
      <xdr:spPr>
        <a:xfrm>
          <a:off x="4546600" y="9818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32130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DEB631DD-7898-47CA-A577-5876848495CA}"/>
            </a:ext>
          </a:extLst>
        </xdr:cNvPr>
        <xdr:cNvSpPr txBox="1"/>
      </xdr:nvSpPr>
      <xdr:spPr>
        <a:xfrm>
          <a:off x="4673600" y="104905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53703</xdr:rowOff>
    </xdr:from>
    <xdr:to>
      <xdr:col>24</xdr:col>
      <xdr:colOff>114300</xdr:colOff>
      <xdr:row>61</xdr:row>
      <xdr:rowOff>155303</xdr:rowOff>
    </xdr:to>
    <xdr:sp macro="" textlink="">
      <xdr:nvSpPr>
        <xdr:cNvPr id="180" name="フローチャート: 判断 179">
          <a:extLst>
            <a:ext uri="{FF2B5EF4-FFF2-40B4-BE49-F238E27FC236}">
              <a16:creationId xmlns:a16="http://schemas.microsoft.com/office/drawing/2014/main" id="{D9A7A339-87FF-4C21-83D5-74A6B778489E}"/>
            </a:ext>
          </a:extLst>
        </xdr:cNvPr>
        <xdr:cNvSpPr/>
      </xdr:nvSpPr>
      <xdr:spPr>
        <a:xfrm>
          <a:off x="45847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42273</xdr:rowOff>
    </xdr:from>
    <xdr:to>
      <xdr:col>20</xdr:col>
      <xdr:colOff>38100</xdr:colOff>
      <xdr:row>61</xdr:row>
      <xdr:rowOff>143873</xdr:rowOff>
    </xdr:to>
    <xdr:sp macro="" textlink="">
      <xdr:nvSpPr>
        <xdr:cNvPr id="181" name="フローチャート: 判断 180">
          <a:extLst>
            <a:ext uri="{FF2B5EF4-FFF2-40B4-BE49-F238E27FC236}">
              <a16:creationId xmlns:a16="http://schemas.microsoft.com/office/drawing/2014/main" id="{F339956F-9BDE-430E-A867-3457BA5C0DED}"/>
            </a:ext>
          </a:extLst>
        </xdr:cNvPr>
        <xdr:cNvSpPr/>
      </xdr:nvSpPr>
      <xdr:spPr>
        <a:xfrm>
          <a:off x="3746500" y="1050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7983</xdr:rowOff>
    </xdr:from>
    <xdr:to>
      <xdr:col>15</xdr:col>
      <xdr:colOff>101600</xdr:colOff>
      <xdr:row>61</xdr:row>
      <xdr:rowOff>109583</xdr:rowOff>
    </xdr:to>
    <xdr:sp macro="" textlink="">
      <xdr:nvSpPr>
        <xdr:cNvPr id="182" name="フローチャート: 判断 181">
          <a:extLst>
            <a:ext uri="{FF2B5EF4-FFF2-40B4-BE49-F238E27FC236}">
              <a16:creationId xmlns:a16="http://schemas.microsoft.com/office/drawing/2014/main" id="{B36152A3-8F92-40E9-A1A7-09294632323E}"/>
            </a:ext>
          </a:extLst>
        </xdr:cNvPr>
        <xdr:cNvSpPr/>
      </xdr:nvSpPr>
      <xdr:spPr>
        <a:xfrm>
          <a:off x="2857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164737</xdr:rowOff>
    </xdr:from>
    <xdr:to>
      <xdr:col>10</xdr:col>
      <xdr:colOff>165100</xdr:colOff>
      <xdr:row>61</xdr:row>
      <xdr:rowOff>94887</xdr:rowOff>
    </xdr:to>
    <xdr:sp macro="" textlink="">
      <xdr:nvSpPr>
        <xdr:cNvPr id="183" name="フローチャート: 判断 182">
          <a:extLst>
            <a:ext uri="{FF2B5EF4-FFF2-40B4-BE49-F238E27FC236}">
              <a16:creationId xmlns:a16="http://schemas.microsoft.com/office/drawing/2014/main" id="{DB6090D7-2C72-4614-B02E-0E8A6F8BDA13}"/>
            </a:ext>
          </a:extLst>
        </xdr:cNvPr>
        <xdr:cNvSpPr/>
      </xdr:nvSpPr>
      <xdr:spPr>
        <a:xfrm>
          <a:off x="1968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150041</xdr:rowOff>
    </xdr:from>
    <xdr:to>
      <xdr:col>6</xdr:col>
      <xdr:colOff>38100</xdr:colOff>
      <xdr:row>61</xdr:row>
      <xdr:rowOff>80191</xdr:rowOff>
    </xdr:to>
    <xdr:sp macro="" textlink="">
      <xdr:nvSpPr>
        <xdr:cNvPr id="184" name="フローチャート: 判断 183">
          <a:extLst>
            <a:ext uri="{FF2B5EF4-FFF2-40B4-BE49-F238E27FC236}">
              <a16:creationId xmlns:a16="http://schemas.microsoft.com/office/drawing/2014/main" id="{7E6649EE-04A6-454D-B11E-310F04EC229F}"/>
            </a:ext>
          </a:extLst>
        </xdr:cNvPr>
        <xdr:cNvSpPr/>
      </xdr:nvSpPr>
      <xdr:spPr>
        <a:xfrm>
          <a:off x="1079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7E3EBA2-B87E-48BA-9772-8CA043B9D7F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4EEFE47-3F52-45DC-9F1B-A3190349AA8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C36B688-B299-4A08-A54F-7DF68CA7926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BCD5F82-B635-4ABC-A6C5-B86066B0999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0F41968-9B2A-42AF-8A12-BFED31A4219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166370</xdr:rowOff>
    </xdr:from>
    <xdr:to>
      <xdr:col>24</xdr:col>
      <xdr:colOff>114300</xdr:colOff>
      <xdr:row>57</xdr:row>
      <xdr:rowOff>96520</xdr:rowOff>
    </xdr:to>
    <xdr:sp macro="" textlink="">
      <xdr:nvSpPr>
        <xdr:cNvPr id="190" name="楕円 189">
          <a:extLst>
            <a:ext uri="{FF2B5EF4-FFF2-40B4-BE49-F238E27FC236}">
              <a16:creationId xmlns:a16="http://schemas.microsoft.com/office/drawing/2014/main" id="{E01B98F9-0E4E-4BF6-AD1D-DFC447F7B56A}"/>
            </a:ext>
          </a:extLst>
        </xdr:cNvPr>
        <xdr:cNvSpPr/>
      </xdr:nvSpPr>
      <xdr:spPr>
        <a:xfrm>
          <a:off x="45847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119397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995A973D-C85C-4C94-AC12-A3BAE9E123C3}"/>
            </a:ext>
          </a:extLst>
        </xdr:cNvPr>
        <xdr:cNvSpPr txBox="1"/>
      </xdr:nvSpPr>
      <xdr:spPr>
        <a:xfrm>
          <a:off x="4673600" y="9720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130447</xdr:rowOff>
    </xdr:from>
    <xdr:to>
      <xdr:col>20</xdr:col>
      <xdr:colOff>38100</xdr:colOff>
      <xdr:row>57</xdr:row>
      <xdr:rowOff>60597</xdr:rowOff>
    </xdr:to>
    <xdr:sp macro="" textlink="">
      <xdr:nvSpPr>
        <xdr:cNvPr id="192" name="楕円 191">
          <a:extLst>
            <a:ext uri="{FF2B5EF4-FFF2-40B4-BE49-F238E27FC236}">
              <a16:creationId xmlns:a16="http://schemas.microsoft.com/office/drawing/2014/main" id="{DCBDF973-F192-439E-B0F8-C788B2C1A597}"/>
            </a:ext>
          </a:extLst>
        </xdr:cNvPr>
        <xdr:cNvSpPr/>
      </xdr:nvSpPr>
      <xdr:spPr>
        <a:xfrm>
          <a:off x="3746500" y="973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9797</xdr:rowOff>
    </xdr:from>
    <xdr:to>
      <xdr:col>24</xdr:col>
      <xdr:colOff>63500</xdr:colOff>
      <xdr:row>57</xdr:row>
      <xdr:rowOff>45720</xdr:rowOff>
    </xdr:to>
    <xdr:cxnSp macro="">
      <xdr:nvCxnSpPr>
        <xdr:cNvPr id="193" name="直線コネクタ 192">
          <a:extLst>
            <a:ext uri="{FF2B5EF4-FFF2-40B4-BE49-F238E27FC236}">
              <a16:creationId xmlns:a16="http://schemas.microsoft.com/office/drawing/2014/main" id="{DD9A7368-FA2B-4CA4-939A-48A9B2808936}"/>
            </a:ext>
          </a:extLst>
        </xdr:cNvPr>
        <xdr:cNvCxnSpPr/>
      </xdr:nvCxnSpPr>
      <xdr:spPr>
        <a:xfrm>
          <a:off x="3797300" y="978244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96157</xdr:rowOff>
    </xdr:from>
    <xdr:to>
      <xdr:col>15</xdr:col>
      <xdr:colOff>101600</xdr:colOff>
      <xdr:row>57</xdr:row>
      <xdr:rowOff>26307</xdr:rowOff>
    </xdr:to>
    <xdr:sp macro="" textlink="">
      <xdr:nvSpPr>
        <xdr:cNvPr id="194" name="楕円 193">
          <a:extLst>
            <a:ext uri="{FF2B5EF4-FFF2-40B4-BE49-F238E27FC236}">
              <a16:creationId xmlns:a16="http://schemas.microsoft.com/office/drawing/2014/main" id="{842B8049-E318-4E95-A4E2-C2ABA10ABE33}"/>
            </a:ext>
          </a:extLst>
        </xdr:cNvPr>
        <xdr:cNvSpPr/>
      </xdr:nvSpPr>
      <xdr:spPr>
        <a:xfrm>
          <a:off x="2857500" y="969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146957</xdr:rowOff>
    </xdr:from>
    <xdr:to>
      <xdr:col>19</xdr:col>
      <xdr:colOff>177800</xdr:colOff>
      <xdr:row>57</xdr:row>
      <xdr:rowOff>9797</xdr:rowOff>
    </xdr:to>
    <xdr:cxnSp macro="">
      <xdr:nvCxnSpPr>
        <xdr:cNvPr id="195" name="直線コネクタ 194">
          <a:extLst>
            <a:ext uri="{FF2B5EF4-FFF2-40B4-BE49-F238E27FC236}">
              <a16:creationId xmlns:a16="http://schemas.microsoft.com/office/drawing/2014/main" id="{35D71093-2578-47C3-8E96-218C30B43B48}"/>
            </a:ext>
          </a:extLst>
        </xdr:cNvPr>
        <xdr:cNvCxnSpPr/>
      </xdr:nvCxnSpPr>
      <xdr:spPr>
        <a:xfrm>
          <a:off x="2908300" y="974815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24312</xdr:rowOff>
    </xdr:from>
    <xdr:to>
      <xdr:col>10</xdr:col>
      <xdr:colOff>165100</xdr:colOff>
      <xdr:row>56</xdr:row>
      <xdr:rowOff>125912</xdr:rowOff>
    </xdr:to>
    <xdr:sp macro="" textlink="">
      <xdr:nvSpPr>
        <xdr:cNvPr id="196" name="楕円 195">
          <a:extLst>
            <a:ext uri="{FF2B5EF4-FFF2-40B4-BE49-F238E27FC236}">
              <a16:creationId xmlns:a16="http://schemas.microsoft.com/office/drawing/2014/main" id="{FCB6C877-CC68-476F-9A42-3E96CE1C300E}"/>
            </a:ext>
          </a:extLst>
        </xdr:cNvPr>
        <xdr:cNvSpPr/>
      </xdr:nvSpPr>
      <xdr:spPr>
        <a:xfrm>
          <a:off x="1968500" y="962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75112</xdr:rowOff>
    </xdr:from>
    <xdr:to>
      <xdr:col>15</xdr:col>
      <xdr:colOff>50800</xdr:colOff>
      <xdr:row>56</xdr:row>
      <xdr:rowOff>146957</xdr:rowOff>
    </xdr:to>
    <xdr:cxnSp macro="">
      <xdr:nvCxnSpPr>
        <xdr:cNvPr id="197" name="直線コネクタ 196">
          <a:extLst>
            <a:ext uri="{FF2B5EF4-FFF2-40B4-BE49-F238E27FC236}">
              <a16:creationId xmlns:a16="http://schemas.microsoft.com/office/drawing/2014/main" id="{AF8CC44D-DADA-4382-AAF2-D815D401FA32}"/>
            </a:ext>
          </a:extLst>
        </xdr:cNvPr>
        <xdr:cNvCxnSpPr/>
      </xdr:nvCxnSpPr>
      <xdr:spPr>
        <a:xfrm>
          <a:off x="2019300" y="9676312"/>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24312</xdr:rowOff>
    </xdr:from>
    <xdr:to>
      <xdr:col>6</xdr:col>
      <xdr:colOff>38100</xdr:colOff>
      <xdr:row>56</xdr:row>
      <xdr:rowOff>125912</xdr:rowOff>
    </xdr:to>
    <xdr:sp macro="" textlink="">
      <xdr:nvSpPr>
        <xdr:cNvPr id="198" name="楕円 197">
          <a:extLst>
            <a:ext uri="{FF2B5EF4-FFF2-40B4-BE49-F238E27FC236}">
              <a16:creationId xmlns:a16="http://schemas.microsoft.com/office/drawing/2014/main" id="{C42734DC-40F8-4963-9193-FF2093D619CA}"/>
            </a:ext>
          </a:extLst>
        </xdr:cNvPr>
        <xdr:cNvSpPr/>
      </xdr:nvSpPr>
      <xdr:spPr>
        <a:xfrm>
          <a:off x="1079500" y="962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75112</xdr:rowOff>
    </xdr:from>
    <xdr:to>
      <xdr:col>10</xdr:col>
      <xdr:colOff>114300</xdr:colOff>
      <xdr:row>56</xdr:row>
      <xdr:rowOff>75112</xdr:rowOff>
    </xdr:to>
    <xdr:cxnSp macro="">
      <xdr:nvCxnSpPr>
        <xdr:cNvPr id="199" name="直線コネクタ 198">
          <a:extLst>
            <a:ext uri="{FF2B5EF4-FFF2-40B4-BE49-F238E27FC236}">
              <a16:creationId xmlns:a16="http://schemas.microsoft.com/office/drawing/2014/main" id="{2E5E8761-CDAE-4A63-8FF4-DA2AD3DA96AA}"/>
            </a:ext>
          </a:extLst>
        </xdr:cNvPr>
        <xdr:cNvCxnSpPr/>
      </xdr:nvCxnSpPr>
      <xdr:spPr>
        <a:xfrm>
          <a:off x="1130300" y="96763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135000</xdr:rowOff>
    </xdr:from>
    <xdr:ext cx="405111" cy="259045"/>
    <xdr:sp macro="" textlink="">
      <xdr:nvSpPr>
        <xdr:cNvPr id="200" name="n_1aveValue【体育館・プール】&#10;有形固定資産減価償却率">
          <a:extLst>
            <a:ext uri="{FF2B5EF4-FFF2-40B4-BE49-F238E27FC236}">
              <a16:creationId xmlns:a16="http://schemas.microsoft.com/office/drawing/2014/main" id="{7233ED3C-8351-47BB-96FC-EAE7B60F30EC}"/>
            </a:ext>
          </a:extLst>
        </xdr:cNvPr>
        <xdr:cNvSpPr txBox="1"/>
      </xdr:nvSpPr>
      <xdr:spPr>
        <a:xfrm>
          <a:off x="35820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100710</xdr:rowOff>
    </xdr:from>
    <xdr:ext cx="405111" cy="259045"/>
    <xdr:sp macro="" textlink="">
      <xdr:nvSpPr>
        <xdr:cNvPr id="201" name="n_2aveValue【体育館・プール】&#10;有形固定資産減価償却率">
          <a:extLst>
            <a:ext uri="{FF2B5EF4-FFF2-40B4-BE49-F238E27FC236}">
              <a16:creationId xmlns:a16="http://schemas.microsoft.com/office/drawing/2014/main" id="{CB013949-85A6-4A55-AA72-B2DEB0E8AAB0}"/>
            </a:ext>
          </a:extLst>
        </xdr:cNvPr>
        <xdr:cNvSpPr txBox="1"/>
      </xdr:nvSpPr>
      <xdr:spPr>
        <a:xfrm>
          <a:off x="2705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86014</xdr:rowOff>
    </xdr:from>
    <xdr:ext cx="405111" cy="259045"/>
    <xdr:sp macro="" textlink="">
      <xdr:nvSpPr>
        <xdr:cNvPr id="202" name="n_3aveValue【体育館・プール】&#10;有形固定資産減価償却率">
          <a:extLst>
            <a:ext uri="{FF2B5EF4-FFF2-40B4-BE49-F238E27FC236}">
              <a16:creationId xmlns:a16="http://schemas.microsoft.com/office/drawing/2014/main" id="{B3E8A721-DB52-443C-8461-5CF0EC7B9045}"/>
            </a:ext>
          </a:extLst>
        </xdr:cNvPr>
        <xdr:cNvSpPr txBox="1"/>
      </xdr:nvSpPr>
      <xdr:spPr>
        <a:xfrm>
          <a:off x="1816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71318</xdr:rowOff>
    </xdr:from>
    <xdr:ext cx="405111" cy="259045"/>
    <xdr:sp macro="" textlink="">
      <xdr:nvSpPr>
        <xdr:cNvPr id="203" name="n_4aveValue【体育館・プール】&#10;有形固定資産減価償却率">
          <a:extLst>
            <a:ext uri="{FF2B5EF4-FFF2-40B4-BE49-F238E27FC236}">
              <a16:creationId xmlns:a16="http://schemas.microsoft.com/office/drawing/2014/main" id="{80B838A0-B390-47CE-8EB3-A382C84BADB9}"/>
            </a:ext>
          </a:extLst>
        </xdr:cNvPr>
        <xdr:cNvSpPr txBox="1"/>
      </xdr:nvSpPr>
      <xdr:spPr>
        <a:xfrm>
          <a:off x="927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77124</xdr:rowOff>
    </xdr:from>
    <xdr:ext cx="405111" cy="259045"/>
    <xdr:sp macro="" textlink="">
      <xdr:nvSpPr>
        <xdr:cNvPr id="204" name="n_1mainValue【体育館・プール】&#10;有形固定資産減価償却率">
          <a:extLst>
            <a:ext uri="{FF2B5EF4-FFF2-40B4-BE49-F238E27FC236}">
              <a16:creationId xmlns:a16="http://schemas.microsoft.com/office/drawing/2014/main" id="{F453CE8E-AB4B-48B1-A095-34C482CF2CBC}"/>
            </a:ext>
          </a:extLst>
        </xdr:cNvPr>
        <xdr:cNvSpPr txBox="1"/>
      </xdr:nvSpPr>
      <xdr:spPr>
        <a:xfrm>
          <a:off x="3582044" y="9506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42834</xdr:rowOff>
    </xdr:from>
    <xdr:ext cx="405111" cy="259045"/>
    <xdr:sp macro="" textlink="">
      <xdr:nvSpPr>
        <xdr:cNvPr id="205" name="n_2mainValue【体育館・プール】&#10;有形固定資産減価償却率">
          <a:extLst>
            <a:ext uri="{FF2B5EF4-FFF2-40B4-BE49-F238E27FC236}">
              <a16:creationId xmlns:a16="http://schemas.microsoft.com/office/drawing/2014/main" id="{25A50320-29A6-4E4A-BFD3-3988D8B6DE04}"/>
            </a:ext>
          </a:extLst>
        </xdr:cNvPr>
        <xdr:cNvSpPr txBox="1"/>
      </xdr:nvSpPr>
      <xdr:spPr>
        <a:xfrm>
          <a:off x="2705744" y="947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142439</xdr:rowOff>
    </xdr:from>
    <xdr:ext cx="405111" cy="259045"/>
    <xdr:sp macro="" textlink="">
      <xdr:nvSpPr>
        <xdr:cNvPr id="206" name="n_3mainValue【体育館・プール】&#10;有形固定資産減価償却率">
          <a:extLst>
            <a:ext uri="{FF2B5EF4-FFF2-40B4-BE49-F238E27FC236}">
              <a16:creationId xmlns:a16="http://schemas.microsoft.com/office/drawing/2014/main" id="{BBD472D0-051C-4B55-9497-9800B5828017}"/>
            </a:ext>
          </a:extLst>
        </xdr:cNvPr>
        <xdr:cNvSpPr txBox="1"/>
      </xdr:nvSpPr>
      <xdr:spPr>
        <a:xfrm>
          <a:off x="1816744" y="940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142439</xdr:rowOff>
    </xdr:from>
    <xdr:ext cx="405111" cy="259045"/>
    <xdr:sp macro="" textlink="">
      <xdr:nvSpPr>
        <xdr:cNvPr id="207" name="n_4mainValue【体育館・プール】&#10;有形固定資産減価償却率">
          <a:extLst>
            <a:ext uri="{FF2B5EF4-FFF2-40B4-BE49-F238E27FC236}">
              <a16:creationId xmlns:a16="http://schemas.microsoft.com/office/drawing/2014/main" id="{C5448AB5-4CBF-4B21-985E-B01C50D8B657}"/>
            </a:ext>
          </a:extLst>
        </xdr:cNvPr>
        <xdr:cNvSpPr txBox="1"/>
      </xdr:nvSpPr>
      <xdr:spPr>
        <a:xfrm>
          <a:off x="927744" y="940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6DAE04D-73EF-4F8E-B84F-A894EB16327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4F877DD9-3C8E-45CC-85C8-39966BA866C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95D64D36-B44C-4BA2-86B5-ED8D2B32812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C7D953CC-40F1-4224-B97F-DB6D18B2D89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2B6219C7-4271-49DB-9BE4-FB8C05D3E00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F080C0AB-2035-4638-80B4-468B90BD2D4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D96E4763-DA9C-4CBB-913C-BDBC95E50B9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4E22494F-F7DB-479E-9491-2E51A292F88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68E0DB4C-689D-4610-AAB2-625B0F4755D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E3CBB99C-122A-45F9-9FF6-BCDC906185F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CF4DC0C8-EAA7-4905-8F58-E920D3BDB9A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9F9C9EBD-80EF-41EF-BF8C-19ED36C9533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239EE323-ECE6-4DB9-8781-D4A44D53D46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B86BB103-D593-437C-8288-99B359A1F1B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4EC6F3B-6211-48BE-A343-D53697EF586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F7964D31-DD80-4875-A063-D7DAB7FDBED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F84898C3-2BDD-481D-8EEB-F067E3184BA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A15FF9B0-8E54-4985-9AED-BCFC90906BC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F301580E-707E-4FAF-A107-22075E40553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39C4DFE7-0F79-4736-9F32-0C3CB64D862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CA00911-5D02-4C8B-BFB3-52C05FFE880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9BAF2BAE-D9E5-417B-A5FE-46414A76B22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7692C7EC-AB04-4094-AC1F-9B2D629DE59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1" name="直線コネクタ 230">
          <a:extLst>
            <a:ext uri="{FF2B5EF4-FFF2-40B4-BE49-F238E27FC236}">
              <a16:creationId xmlns:a16="http://schemas.microsoft.com/office/drawing/2014/main" id="{0550F066-97CA-4893-96DB-B9BE7B9BE6DE}"/>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2" name="【体育館・プール】&#10;一人当たり面積最小値テキスト">
          <a:extLst>
            <a:ext uri="{FF2B5EF4-FFF2-40B4-BE49-F238E27FC236}">
              <a16:creationId xmlns:a16="http://schemas.microsoft.com/office/drawing/2014/main" id="{BD9BCCBA-DC01-47D4-8D6F-581B93992D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3" name="直線コネクタ 232">
          <a:extLst>
            <a:ext uri="{FF2B5EF4-FFF2-40B4-BE49-F238E27FC236}">
              <a16:creationId xmlns:a16="http://schemas.microsoft.com/office/drawing/2014/main" id="{1857D376-5F4D-4544-B0A5-12D3AE3F1A5B}"/>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4" name="【体育館・プール】&#10;一人当たり面積最大値テキスト">
          <a:extLst>
            <a:ext uri="{FF2B5EF4-FFF2-40B4-BE49-F238E27FC236}">
              <a16:creationId xmlns:a16="http://schemas.microsoft.com/office/drawing/2014/main" id="{9C801DF0-291D-4C83-AE95-43500890CF36}"/>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5" name="直線コネクタ 234">
          <a:extLst>
            <a:ext uri="{FF2B5EF4-FFF2-40B4-BE49-F238E27FC236}">
              <a16:creationId xmlns:a16="http://schemas.microsoft.com/office/drawing/2014/main" id="{D5738586-F91E-49DC-B750-8C14623EDEFA}"/>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6" name="【体育館・プール】&#10;一人当たり面積平均値テキスト">
          <a:extLst>
            <a:ext uri="{FF2B5EF4-FFF2-40B4-BE49-F238E27FC236}">
              <a16:creationId xmlns:a16="http://schemas.microsoft.com/office/drawing/2014/main" id="{FFB1D758-CD88-4E27-A03F-F751D017AF5A}"/>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7" name="フローチャート: 判断 236">
          <a:extLst>
            <a:ext uri="{FF2B5EF4-FFF2-40B4-BE49-F238E27FC236}">
              <a16:creationId xmlns:a16="http://schemas.microsoft.com/office/drawing/2014/main" id="{ED774FC8-017C-4577-83B6-876CF95FAFA6}"/>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8" name="フローチャート: 判断 237">
          <a:extLst>
            <a:ext uri="{FF2B5EF4-FFF2-40B4-BE49-F238E27FC236}">
              <a16:creationId xmlns:a16="http://schemas.microsoft.com/office/drawing/2014/main" id="{7B35CCC0-6CDB-4356-9D01-134377170E05}"/>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9" name="フローチャート: 判断 238">
          <a:extLst>
            <a:ext uri="{FF2B5EF4-FFF2-40B4-BE49-F238E27FC236}">
              <a16:creationId xmlns:a16="http://schemas.microsoft.com/office/drawing/2014/main" id="{52A69B29-508D-4F3E-92F5-9DF74D75E534}"/>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40" name="フローチャート: 判断 239">
          <a:extLst>
            <a:ext uri="{FF2B5EF4-FFF2-40B4-BE49-F238E27FC236}">
              <a16:creationId xmlns:a16="http://schemas.microsoft.com/office/drawing/2014/main" id="{B9D5311C-E3F4-449D-A279-E11A0B84E692}"/>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1" name="フローチャート: 判断 240">
          <a:extLst>
            <a:ext uri="{FF2B5EF4-FFF2-40B4-BE49-F238E27FC236}">
              <a16:creationId xmlns:a16="http://schemas.microsoft.com/office/drawing/2014/main" id="{8C0F308C-E504-4E0C-A16D-736EFE9C97EA}"/>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EE93801-C242-42AE-A9BA-F902654E533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D4D8682-5DF9-4925-B5BA-DF3DB22A40C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7682E12-3BE1-4B53-ACB6-28124ECA86E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85A1D86-A4D9-414F-9B8A-5A3D9ED58A8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12D52CE-1F7A-4792-B75E-3ADD8C51195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635</xdr:rowOff>
    </xdr:from>
    <xdr:to>
      <xdr:col>55</xdr:col>
      <xdr:colOff>50800</xdr:colOff>
      <xdr:row>63</xdr:row>
      <xdr:rowOff>102235</xdr:rowOff>
    </xdr:to>
    <xdr:sp macro="" textlink="">
      <xdr:nvSpPr>
        <xdr:cNvPr id="247" name="楕円 246">
          <a:extLst>
            <a:ext uri="{FF2B5EF4-FFF2-40B4-BE49-F238E27FC236}">
              <a16:creationId xmlns:a16="http://schemas.microsoft.com/office/drawing/2014/main" id="{B6CC79FE-B6CD-4B7C-BF8A-0A42723CB580}"/>
            </a:ext>
          </a:extLst>
        </xdr:cNvPr>
        <xdr:cNvSpPr/>
      </xdr:nvSpPr>
      <xdr:spPr>
        <a:xfrm>
          <a:off x="104267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150512</xdr:rowOff>
    </xdr:from>
    <xdr:ext cx="469744" cy="259045"/>
    <xdr:sp macro="" textlink="">
      <xdr:nvSpPr>
        <xdr:cNvPr id="248" name="【体育館・プール】&#10;一人当たり面積該当値テキスト">
          <a:extLst>
            <a:ext uri="{FF2B5EF4-FFF2-40B4-BE49-F238E27FC236}">
              <a16:creationId xmlns:a16="http://schemas.microsoft.com/office/drawing/2014/main" id="{18AF0C9D-C309-4A6E-8BDB-B4ED4EDD09CC}"/>
            </a:ext>
          </a:extLst>
        </xdr:cNvPr>
        <xdr:cNvSpPr txBox="1"/>
      </xdr:nvSpPr>
      <xdr:spPr>
        <a:xfrm>
          <a:off x="10515600"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2540</xdr:rowOff>
    </xdr:from>
    <xdr:to>
      <xdr:col>50</xdr:col>
      <xdr:colOff>165100</xdr:colOff>
      <xdr:row>63</xdr:row>
      <xdr:rowOff>104140</xdr:rowOff>
    </xdr:to>
    <xdr:sp macro="" textlink="">
      <xdr:nvSpPr>
        <xdr:cNvPr id="249" name="楕円 248">
          <a:extLst>
            <a:ext uri="{FF2B5EF4-FFF2-40B4-BE49-F238E27FC236}">
              <a16:creationId xmlns:a16="http://schemas.microsoft.com/office/drawing/2014/main" id="{147D7BF1-BE8F-4B8C-A802-8C6BE944B34A}"/>
            </a:ext>
          </a:extLst>
        </xdr:cNvPr>
        <xdr:cNvSpPr/>
      </xdr:nvSpPr>
      <xdr:spPr>
        <a:xfrm>
          <a:off x="9588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51435</xdr:rowOff>
    </xdr:from>
    <xdr:to>
      <xdr:col>55</xdr:col>
      <xdr:colOff>0</xdr:colOff>
      <xdr:row>63</xdr:row>
      <xdr:rowOff>53340</xdr:rowOff>
    </xdr:to>
    <xdr:cxnSp macro="">
      <xdr:nvCxnSpPr>
        <xdr:cNvPr id="250" name="直線コネクタ 249">
          <a:extLst>
            <a:ext uri="{FF2B5EF4-FFF2-40B4-BE49-F238E27FC236}">
              <a16:creationId xmlns:a16="http://schemas.microsoft.com/office/drawing/2014/main" id="{978D3C27-4235-4C96-A35E-08A2F5E5E787}"/>
            </a:ext>
          </a:extLst>
        </xdr:cNvPr>
        <xdr:cNvCxnSpPr/>
      </xdr:nvCxnSpPr>
      <xdr:spPr>
        <a:xfrm flipV="1">
          <a:off x="9639300" y="1085278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4445</xdr:rowOff>
    </xdr:from>
    <xdr:to>
      <xdr:col>46</xdr:col>
      <xdr:colOff>38100</xdr:colOff>
      <xdr:row>63</xdr:row>
      <xdr:rowOff>106045</xdr:rowOff>
    </xdr:to>
    <xdr:sp macro="" textlink="">
      <xdr:nvSpPr>
        <xdr:cNvPr id="251" name="楕円 250">
          <a:extLst>
            <a:ext uri="{FF2B5EF4-FFF2-40B4-BE49-F238E27FC236}">
              <a16:creationId xmlns:a16="http://schemas.microsoft.com/office/drawing/2014/main" id="{B750721B-4482-4A2A-8A14-3C423E657F96}"/>
            </a:ext>
          </a:extLst>
        </xdr:cNvPr>
        <xdr:cNvSpPr/>
      </xdr:nvSpPr>
      <xdr:spPr>
        <a:xfrm>
          <a:off x="86995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53340</xdr:rowOff>
    </xdr:from>
    <xdr:to>
      <xdr:col>50</xdr:col>
      <xdr:colOff>114300</xdr:colOff>
      <xdr:row>63</xdr:row>
      <xdr:rowOff>55245</xdr:rowOff>
    </xdr:to>
    <xdr:cxnSp macro="">
      <xdr:nvCxnSpPr>
        <xdr:cNvPr id="252" name="直線コネクタ 251">
          <a:extLst>
            <a:ext uri="{FF2B5EF4-FFF2-40B4-BE49-F238E27FC236}">
              <a16:creationId xmlns:a16="http://schemas.microsoft.com/office/drawing/2014/main" id="{DF93F32F-B483-44C3-9892-624A206BE9BB}"/>
            </a:ext>
          </a:extLst>
        </xdr:cNvPr>
        <xdr:cNvCxnSpPr/>
      </xdr:nvCxnSpPr>
      <xdr:spPr>
        <a:xfrm flipV="1">
          <a:off x="8750300" y="108546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6350</xdr:rowOff>
    </xdr:from>
    <xdr:to>
      <xdr:col>41</xdr:col>
      <xdr:colOff>101600</xdr:colOff>
      <xdr:row>63</xdr:row>
      <xdr:rowOff>107950</xdr:rowOff>
    </xdr:to>
    <xdr:sp macro="" textlink="">
      <xdr:nvSpPr>
        <xdr:cNvPr id="253" name="楕円 252">
          <a:extLst>
            <a:ext uri="{FF2B5EF4-FFF2-40B4-BE49-F238E27FC236}">
              <a16:creationId xmlns:a16="http://schemas.microsoft.com/office/drawing/2014/main" id="{9360F774-0328-4FDF-BECD-236F8F36A356}"/>
            </a:ext>
          </a:extLst>
        </xdr:cNvPr>
        <xdr:cNvSpPr/>
      </xdr:nvSpPr>
      <xdr:spPr>
        <a:xfrm>
          <a:off x="7810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55245</xdr:rowOff>
    </xdr:from>
    <xdr:to>
      <xdr:col>45</xdr:col>
      <xdr:colOff>177800</xdr:colOff>
      <xdr:row>63</xdr:row>
      <xdr:rowOff>57150</xdr:rowOff>
    </xdr:to>
    <xdr:cxnSp macro="">
      <xdr:nvCxnSpPr>
        <xdr:cNvPr id="254" name="直線コネクタ 253">
          <a:extLst>
            <a:ext uri="{FF2B5EF4-FFF2-40B4-BE49-F238E27FC236}">
              <a16:creationId xmlns:a16="http://schemas.microsoft.com/office/drawing/2014/main" id="{E4952B64-6E2B-4632-83CE-E6098F1398F1}"/>
            </a:ext>
          </a:extLst>
        </xdr:cNvPr>
        <xdr:cNvCxnSpPr/>
      </xdr:nvCxnSpPr>
      <xdr:spPr>
        <a:xfrm flipV="1">
          <a:off x="7861300" y="108565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6350</xdr:rowOff>
    </xdr:from>
    <xdr:to>
      <xdr:col>36</xdr:col>
      <xdr:colOff>165100</xdr:colOff>
      <xdr:row>63</xdr:row>
      <xdr:rowOff>107950</xdr:rowOff>
    </xdr:to>
    <xdr:sp macro="" textlink="">
      <xdr:nvSpPr>
        <xdr:cNvPr id="255" name="楕円 254">
          <a:extLst>
            <a:ext uri="{FF2B5EF4-FFF2-40B4-BE49-F238E27FC236}">
              <a16:creationId xmlns:a16="http://schemas.microsoft.com/office/drawing/2014/main" id="{0AB4428E-BEEB-4379-AF79-E00A5454FF22}"/>
            </a:ext>
          </a:extLst>
        </xdr:cNvPr>
        <xdr:cNvSpPr/>
      </xdr:nvSpPr>
      <xdr:spPr>
        <a:xfrm>
          <a:off x="6921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57150</xdr:rowOff>
    </xdr:from>
    <xdr:to>
      <xdr:col>41</xdr:col>
      <xdr:colOff>50800</xdr:colOff>
      <xdr:row>63</xdr:row>
      <xdr:rowOff>57150</xdr:rowOff>
    </xdr:to>
    <xdr:cxnSp macro="">
      <xdr:nvCxnSpPr>
        <xdr:cNvPr id="256" name="直線コネクタ 255">
          <a:extLst>
            <a:ext uri="{FF2B5EF4-FFF2-40B4-BE49-F238E27FC236}">
              <a16:creationId xmlns:a16="http://schemas.microsoft.com/office/drawing/2014/main" id="{7A21B382-5AFA-43F5-B4E7-D29CE606E05C}"/>
            </a:ext>
          </a:extLst>
        </xdr:cNvPr>
        <xdr:cNvCxnSpPr/>
      </xdr:nvCxnSpPr>
      <xdr:spPr>
        <a:xfrm>
          <a:off x="6972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7" name="n_1aveValue【体育館・プール】&#10;一人当たり面積">
          <a:extLst>
            <a:ext uri="{FF2B5EF4-FFF2-40B4-BE49-F238E27FC236}">
              <a16:creationId xmlns:a16="http://schemas.microsoft.com/office/drawing/2014/main" id="{B04B54FB-DFA2-45CF-B66E-6B7172E1B4BF}"/>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8" name="n_2aveValue【体育館・プール】&#10;一人当たり面積">
          <a:extLst>
            <a:ext uri="{FF2B5EF4-FFF2-40B4-BE49-F238E27FC236}">
              <a16:creationId xmlns:a16="http://schemas.microsoft.com/office/drawing/2014/main" id="{229A8ADE-F09D-471B-97BC-7022CF2D5EED}"/>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9" name="n_3aveValue【体育館・プール】&#10;一人当たり面積">
          <a:extLst>
            <a:ext uri="{FF2B5EF4-FFF2-40B4-BE49-F238E27FC236}">
              <a16:creationId xmlns:a16="http://schemas.microsoft.com/office/drawing/2014/main" id="{313A329F-6AFA-4F98-9CF6-C4C0857D99AB}"/>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60" name="n_4aveValue【体育館・プール】&#10;一人当たり面積">
          <a:extLst>
            <a:ext uri="{FF2B5EF4-FFF2-40B4-BE49-F238E27FC236}">
              <a16:creationId xmlns:a16="http://schemas.microsoft.com/office/drawing/2014/main" id="{BA7B2349-5E55-4217-B087-B5E1F6D05E47}"/>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95267</xdr:rowOff>
    </xdr:from>
    <xdr:ext cx="469744" cy="259045"/>
    <xdr:sp macro="" textlink="">
      <xdr:nvSpPr>
        <xdr:cNvPr id="261" name="n_1mainValue【体育館・プール】&#10;一人当たり面積">
          <a:extLst>
            <a:ext uri="{FF2B5EF4-FFF2-40B4-BE49-F238E27FC236}">
              <a16:creationId xmlns:a16="http://schemas.microsoft.com/office/drawing/2014/main" id="{F8E3A8DB-910B-4AC6-AA4B-333F50C46D66}"/>
            </a:ext>
          </a:extLst>
        </xdr:cNvPr>
        <xdr:cNvSpPr txBox="1"/>
      </xdr:nvSpPr>
      <xdr:spPr>
        <a:xfrm>
          <a:off x="939172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97172</xdr:rowOff>
    </xdr:from>
    <xdr:ext cx="469744" cy="259045"/>
    <xdr:sp macro="" textlink="">
      <xdr:nvSpPr>
        <xdr:cNvPr id="262" name="n_2mainValue【体育館・プール】&#10;一人当たり面積">
          <a:extLst>
            <a:ext uri="{FF2B5EF4-FFF2-40B4-BE49-F238E27FC236}">
              <a16:creationId xmlns:a16="http://schemas.microsoft.com/office/drawing/2014/main" id="{7DF91BD8-04CF-4387-9D04-631F7C64BB2E}"/>
            </a:ext>
          </a:extLst>
        </xdr:cNvPr>
        <xdr:cNvSpPr txBox="1"/>
      </xdr:nvSpPr>
      <xdr:spPr>
        <a:xfrm>
          <a:off x="8515427" y="1089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99077</xdr:rowOff>
    </xdr:from>
    <xdr:ext cx="469744" cy="259045"/>
    <xdr:sp macro="" textlink="">
      <xdr:nvSpPr>
        <xdr:cNvPr id="263" name="n_3mainValue【体育館・プール】&#10;一人当たり面積">
          <a:extLst>
            <a:ext uri="{FF2B5EF4-FFF2-40B4-BE49-F238E27FC236}">
              <a16:creationId xmlns:a16="http://schemas.microsoft.com/office/drawing/2014/main" id="{EBA2E4F5-8407-4DA1-B791-0A05B7EC18D5}"/>
            </a:ext>
          </a:extLst>
        </xdr:cNvPr>
        <xdr:cNvSpPr txBox="1"/>
      </xdr:nvSpPr>
      <xdr:spPr>
        <a:xfrm>
          <a:off x="7626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99077</xdr:rowOff>
    </xdr:from>
    <xdr:ext cx="469744" cy="259045"/>
    <xdr:sp macro="" textlink="">
      <xdr:nvSpPr>
        <xdr:cNvPr id="264" name="n_4mainValue【体育館・プール】&#10;一人当たり面積">
          <a:extLst>
            <a:ext uri="{FF2B5EF4-FFF2-40B4-BE49-F238E27FC236}">
              <a16:creationId xmlns:a16="http://schemas.microsoft.com/office/drawing/2014/main" id="{0587BDF0-F298-4700-BE95-D7EB57D4F866}"/>
            </a:ext>
          </a:extLst>
        </xdr:cNvPr>
        <xdr:cNvSpPr txBox="1"/>
      </xdr:nvSpPr>
      <xdr:spPr>
        <a:xfrm>
          <a:off x="6737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712E5D31-54BD-4E47-9D80-1F1ED7F3235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2E31E141-A30F-4B2A-AB37-817785994A1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5C8D5CF4-D7C2-4100-90FC-FE332FA209C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A32B691A-2B75-428A-BAE4-B5F9EDE7250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C55D6BD0-40B8-4009-AED9-B64320D5097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1FF6B5B6-0BB8-4C98-B805-F9F7958E0D8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C9EEC232-8493-417E-A942-A683F4DE882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9A85F1F9-4A65-483B-A6CC-DD71187A1A5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7EFC46F-A0E1-4ACF-BE1F-BB81225D45A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EF3F776F-F4B2-4A21-98D9-9095EC3FFA7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9A8577A0-8C5B-4413-98B7-280DCD057CB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206E86A-1CA5-4FBA-90A4-CD9B94C92F4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8F549C67-E46D-4A08-8C6E-29834C1C149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B46D2D2-85F4-4C86-AAD8-0F068A4ABB7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7173983A-74B7-45BC-AEB2-49EDC33E42D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50E1CEAD-EA90-42C6-AA5F-D0E15D995EA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155BF6D5-8C10-4C1D-BFD9-E8EE21EE732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23F6A88A-768E-4A9C-BFB0-3F0507CD5E7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E0AEB975-FCC1-47C0-A949-C842308AE64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4B4E75C1-1EC3-4CD0-AD7E-8965FA4BDCB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8DD6E8EE-3246-4DB3-9801-AE9579FB223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142D8314-7872-4BBB-BA0A-61ED141A15C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C048DDCD-74DA-403A-9DE7-E6C23AF12AE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2EEE23A3-2E77-4D2D-B499-CECB22FFB99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9" name="直線コネクタ 288">
          <a:extLst>
            <a:ext uri="{FF2B5EF4-FFF2-40B4-BE49-F238E27FC236}">
              <a16:creationId xmlns:a16="http://schemas.microsoft.com/office/drawing/2014/main" id="{D9DA1A41-BD72-4D50-B432-DFE9A28EA718}"/>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A0878E7A-DB0B-44FA-A151-A876E4ABE319}"/>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1" name="直線コネクタ 290">
          <a:extLst>
            <a:ext uri="{FF2B5EF4-FFF2-40B4-BE49-F238E27FC236}">
              <a16:creationId xmlns:a16="http://schemas.microsoft.com/office/drawing/2014/main" id="{013E0A15-5802-4F1E-B308-D93F03E46D86}"/>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7A3DA786-F03B-4664-A0B4-26618345B7EE}"/>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3" name="直線コネクタ 292">
          <a:extLst>
            <a:ext uri="{FF2B5EF4-FFF2-40B4-BE49-F238E27FC236}">
              <a16:creationId xmlns:a16="http://schemas.microsoft.com/office/drawing/2014/main" id="{BE7D6BFD-5A92-4DF4-92DE-F1C0EC405475}"/>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8CFE1A89-78B6-4257-8AFD-97D9285F13F6}"/>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5" name="フローチャート: 判断 294">
          <a:extLst>
            <a:ext uri="{FF2B5EF4-FFF2-40B4-BE49-F238E27FC236}">
              <a16:creationId xmlns:a16="http://schemas.microsoft.com/office/drawing/2014/main" id="{90867727-7A29-4E09-9479-2AF285D417B2}"/>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6" name="フローチャート: 判断 295">
          <a:extLst>
            <a:ext uri="{FF2B5EF4-FFF2-40B4-BE49-F238E27FC236}">
              <a16:creationId xmlns:a16="http://schemas.microsoft.com/office/drawing/2014/main" id="{8EB2E400-BEF8-40E2-9A12-BA259BDD06DA}"/>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7" name="フローチャート: 判断 296">
          <a:extLst>
            <a:ext uri="{FF2B5EF4-FFF2-40B4-BE49-F238E27FC236}">
              <a16:creationId xmlns:a16="http://schemas.microsoft.com/office/drawing/2014/main" id="{C68DBEB9-21ED-4A99-BA81-A7C19DBF3367}"/>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8" name="フローチャート: 判断 297">
          <a:extLst>
            <a:ext uri="{FF2B5EF4-FFF2-40B4-BE49-F238E27FC236}">
              <a16:creationId xmlns:a16="http://schemas.microsoft.com/office/drawing/2014/main" id="{962386CE-964B-4B64-8B9F-7B8EEC40B763}"/>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9" name="フローチャート: 判断 298">
          <a:extLst>
            <a:ext uri="{FF2B5EF4-FFF2-40B4-BE49-F238E27FC236}">
              <a16:creationId xmlns:a16="http://schemas.microsoft.com/office/drawing/2014/main" id="{18784DD9-B49B-4931-99D6-1FEEE174A2AC}"/>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C7A7CA6-0892-4507-B219-9D13B120739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95DCE41-630A-4186-9E8C-EE7E913930B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DD179D0-2C82-4B7B-BE16-2C4DF8C94BE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7127D5B-4742-4ABA-9C3E-BE94BC84CB2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09490CE-329A-458E-96BD-6C63B30E9EC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71120</xdr:rowOff>
    </xdr:from>
    <xdr:to>
      <xdr:col>24</xdr:col>
      <xdr:colOff>114300</xdr:colOff>
      <xdr:row>86</xdr:row>
      <xdr:rowOff>1270</xdr:rowOff>
    </xdr:to>
    <xdr:sp macro="" textlink="">
      <xdr:nvSpPr>
        <xdr:cNvPr id="305" name="楕円 304">
          <a:extLst>
            <a:ext uri="{FF2B5EF4-FFF2-40B4-BE49-F238E27FC236}">
              <a16:creationId xmlns:a16="http://schemas.microsoft.com/office/drawing/2014/main" id="{3689F738-2AF5-4B43-8361-B6AFAD2BBBF8}"/>
            </a:ext>
          </a:extLst>
        </xdr:cNvPr>
        <xdr:cNvSpPr/>
      </xdr:nvSpPr>
      <xdr:spPr>
        <a:xfrm>
          <a:off x="45847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49547</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59DF650C-F20E-4CBF-A7E8-9514FB1E58B2}"/>
            </a:ext>
          </a:extLst>
        </xdr:cNvPr>
        <xdr:cNvSpPr txBox="1"/>
      </xdr:nvSpPr>
      <xdr:spPr>
        <a:xfrm>
          <a:off x="4673600" y="1462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46355</xdr:rowOff>
    </xdr:from>
    <xdr:to>
      <xdr:col>20</xdr:col>
      <xdr:colOff>38100</xdr:colOff>
      <xdr:row>85</xdr:row>
      <xdr:rowOff>147955</xdr:rowOff>
    </xdr:to>
    <xdr:sp macro="" textlink="">
      <xdr:nvSpPr>
        <xdr:cNvPr id="307" name="楕円 306">
          <a:extLst>
            <a:ext uri="{FF2B5EF4-FFF2-40B4-BE49-F238E27FC236}">
              <a16:creationId xmlns:a16="http://schemas.microsoft.com/office/drawing/2014/main" id="{F6F55211-B76F-4100-98E0-E5456F0F7E1C}"/>
            </a:ext>
          </a:extLst>
        </xdr:cNvPr>
        <xdr:cNvSpPr/>
      </xdr:nvSpPr>
      <xdr:spPr>
        <a:xfrm>
          <a:off x="3746500" y="1461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97155</xdr:rowOff>
    </xdr:from>
    <xdr:to>
      <xdr:col>24</xdr:col>
      <xdr:colOff>63500</xdr:colOff>
      <xdr:row>85</xdr:row>
      <xdr:rowOff>121920</xdr:rowOff>
    </xdr:to>
    <xdr:cxnSp macro="">
      <xdr:nvCxnSpPr>
        <xdr:cNvPr id="308" name="直線コネクタ 307">
          <a:extLst>
            <a:ext uri="{FF2B5EF4-FFF2-40B4-BE49-F238E27FC236}">
              <a16:creationId xmlns:a16="http://schemas.microsoft.com/office/drawing/2014/main" id="{8F54F369-146E-413A-8E67-F56C5D76E794}"/>
            </a:ext>
          </a:extLst>
        </xdr:cNvPr>
        <xdr:cNvCxnSpPr/>
      </xdr:nvCxnSpPr>
      <xdr:spPr>
        <a:xfrm>
          <a:off x="3797300" y="146704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19686</xdr:rowOff>
    </xdr:from>
    <xdr:to>
      <xdr:col>15</xdr:col>
      <xdr:colOff>101600</xdr:colOff>
      <xdr:row>85</xdr:row>
      <xdr:rowOff>121286</xdr:rowOff>
    </xdr:to>
    <xdr:sp macro="" textlink="">
      <xdr:nvSpPr>
        <xdr:cNvPr id="309" name="楕円 308">
          <a:extLst>
            <a:ext uri="{FF2B5EF4-FFF2-40B4-BE49-F238E27FC236}">
              <a16:creationId xmlns:a16="http://schemas.microsoft.com/office/drawing/2014/main" id="{E7080B17-9C32-4910-A763-32DEC5A0A59C}"/>
            </a:ext>
          </a:extLst>
        </xdr:cNvPr>
        <xdr:cNvSpPr/>
      </xdr:nvSpPr>
      <xdr:spPr>
        <a:xfrm>
          <a:off x="2857500" y="1459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70486</xdr:rowOff>
    </xdr:from>
    <xdr:to>
      <xdr:col>19</xdr:col>
      <xdr:colOff>177800</xdr:colOff>
      <xdr:row>85</xdr:row>
      <xdr:rowOff>97155</xdr:rowOff>
    </xdr:to>
    <xdr:cxnSp macro="">
      <xdr:nvCxnSpPr>
        <xdr:cNvPr id="310" name="直線コネクタ 309">
          <a:extLst>
            <a:ext uri="{FF2B5EF4-FFF2-40B4-BE49-F238E27FC236}">
              <a16:creationId xmlns:a16="http://schemas.microsoft.com/office/drawing/2014/main" id="{FEFA8629-8D81-4BD4-BFDD-C923E60CBB50}"/>
            </a:ext>
          </a:extLst>
        </xdr:cNvPr>
        <xdr:cNvCxnSpPr/>
      </xdr:nvCxnSpPr>
      <xdr:spPr>
        <a:xfrm>
          <a:off x="2908300" y="1464373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149225</xdr:rowOff>
    </xdr:from>
    <xdr:to>
      <xdr:col>10</xdr:col>
      <xdr:colOff>165100</xdr:colOff>
      <xdr:row>85</xdr:row>
      <xdr:rowOff>79375</xdr:rowOff>
    </xdr:to>
    <xdr:sp macro="" textlink="">
      <xdr:nvSpPr>
        <xdr:cNvPr id="311" name="楕円 310">
          <a:extLst>
            <a:ext uri="{FF2B5EF4-FFF2-40B4-BE49-F238E27FC236}">
              <a16:creationId xmlns:a16="http://schemas.microsoft.com/office/drawing/2014/main" id="{E22B7E1A-60ED-4FC9-8440-56BB15B31895}"/>
            </a:ext>
          </a:extLst>
        </xdr:cNvPr>
        <xdr:cNvSpPr/>
      </xdr:nvSpPr>
      <xdr:spPr>
        <a:xfrm>
          <a:off x="19685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28575</xdr:rowOff>
    </xdr:from>
    <xdr:to>
      <xdr:col>15</xdr:col>
      <xdr:colOff>50800</xdr:colOff>
      <xdr:row>85</xdr:row>
      <xdr:rowOff>70486</xdr:rowOff>
    </xdr:to>
    <xdr:cxnSp macro="">
      <xdr:nvCxnSpPr>
        <xdr:cNvPr id="312" name="直線コネクタ 311">
          <a:extLst>
            <a:ext uri="{FF2B5EF4-FFF2-40B4-BE49-F238E27FC236}">
              <a16:creationId xmlns:a16="http://schemas.microsoft.com/office/drawing/2014/main" id="{F81AF459-32D9-4A22-8A66-FF27400E7B55}"/>
            </a:ext>
          </a:extLst>
        </xdr:cNvPr>
        <xdr:cNvCxnSpPr/>
      </xdr:nvCxnSpPr>
      <xdr:spPr>
        <a:xfrm>
          <a:off x="2019300" y="1460182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149225</xdr:rowOff>
    </xdr:from>
    <xdr:to>
      <xdr:col>6</xdr:col>
      <xdr:colOff>38100</xdr:colOff>
      <xdr:row>85</xdr:row>
      <xdr:rowOff>79375</xdr:rowOff>
    </xdr:to>
    <xdr:sp macro="" textlink="">
      <xdr:nvSpPr>
        <xdr:cNvPr id="313" name="楕円 312">
          <a:extLst>
            <a:ext uri="{FF2B5EF4-FFF2-40B4-BE49-F238E27FC236}">
              <a16:creationId xmlns:a16="http://schemas.microsoft.com/office/drawing/2014/main" id="{A675A80D-C6C1-4064-AF69-1329F73A0323}"/>
            </a:ext>
          </a:extLst>
        </xdr:cNvPr>
        <xdr:cNvSpPr/>
      </xdr:nvSpPr>
      <xdr:spPr>
        <a:xfrm>
          <a:off x="10795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28575</xdr:rowOff>
    </xdr:from>
    <xdr:to>
      <xdr:col>10</xdr:col>
      <xdr:colOff>114300</xdr:colOff>
      <xdr:row>85</xdr:row>
      <xdr:rowOff>28575</xdr:rowOff>
    </xdr:to>
    <xdr:cxnSp macro="">
      <xdr:nvCxnSpPr>
        <xdr:cNvPr id="314" name="直線コネクタ 313">
          <a:extLst>
            <a:ext uri="{FF2B5EF4-FFF2-40B4-BE49-F238E27FC236}">
              <a16:creationId xmlns:a16="http://schemas.microsoft.com/office/drawing/2014/main" id="{C0722BF2-1B1C-4E41-BA3F-3D80D7A43769}"/>
            </a:ext>
          </a:extLst>
        </xdr:cNvPr>
        <xdr:cNvCxnSpPr/>
      </xdr:nvCxnSpPr>
      <xdr:spPr>
        <a:xfrm>
          <a:off x="1130300" y="146018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5" name="n_1aveValue【福祉施設】&#10;有形固定資産減価償却率">
          <a:extLst>
            <a:ext uri="{FF2B5EF4-FFF2-40B4-BE49-F238E27FC236}">
              <a16:creationId xmlns:a16="http://schemas.microsoft.com/office/drawing/2014/main" id="{337CFFBB-5D2D-4613-81C5-DBA0A1B62E0F}"/>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6" name="n_2aveValue【福祉施設】&#10;有形固定資産減価償却率">
          <a:extLst>
            <a:ext uri="{FF2B5EF4-FFF2-40B4-BE49-F238E27FC236}">
              <a16:creationId xmlns:a16="http://schemas.microsoft.com/office/drawing/2014/main" id="{6720BCCD-7B68-4ECB-A069-5CDDDF181873}"/>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7" name="n_3aveValue【福祉施設】&#10;有形固定資産減価償却率">
          <a:extLst>
            <a:ext uri="{FF2B5EF4-FFF2-40B4-BE49-F238E27FC236}">
              <a16:creationId xmlns:a16="http://schemas.microsoft.com/office/drawing/2014/main" id="{0E092E4D-98FC-4D04-A542-6B3FB8D0BA30}"/>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8" name="n_4aveValue【福祉施設】&#10;有形固定資産減価償却率">
          <a:extLst>
            <a:ext uri="{FF2B5EF4-FFF2-40B4-BE49-F238E27FC236}">
              <a16:creationId xmlns:a16="http://schemas.microsoft.com/office/drawing/2014/main" id="{B012D3B1-2D00-40B7-830C-1A4D14327835}"/>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139082</xdr:rowOff>
    </xdr:from>
    <xdr:ext cx="405111" cy="259045"/>
    <xdr:sp macro="" textlink="">
      <xdr:nvSpPr>
        <xdr:cNvPr id="319" name="n_1mainValue【福祉施設】&#10;有形固定資産減価償却率">
          <a:extLst>
            <a:ext uri="{FF2B5EF4-FFF2-40B4-BE49-F238E27FC236}">
              <a16:creationId xmlns:a16="http://schemas.microsoft.com/office/drawing/2014/main" id="{E022C99B-5F77-4641-877B-BB0D4E37B385}"/>
            </a:ext>
          </a:extLst>
        </xdr:cNvPr>
        <xdr:cNvSpPr txBox="1"/>
      </xdr:nvSpPr>
      <xdr:spPr>
        <a:xfrm>
          <a:off x="3582044" y="1471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112413</xdr:rowOff>
    </xdr:from>
    <xdr:ext cx="405111" cy="259045"/>
    <xdr:sp macro="" textlink="">
      <xdr:nvSpPr>
        <xdr:cNvPr id="320" name="n_2mainValue【福祉施設】&#10;有形固定資産減価償却率">
          <a:extLst>
            <a:ext uri="{FF2B5EF4-FFF2-40B4-BE49-F238E27FC236}">
              <a16:creationId xmlns:a16="http://schemas.microsoft.com/office/drawing/2014/main" id="{4627CBD6-8C0D-44FB-B90C-33293FD75C44}"/>
            </a:ext>
          </a:extLst>
        </xdr:cNvPr>
        <xdr:cNvSpPr txBox="1"/>
      </xdr:nvSpPr>
      <xdr:spPr>
        <a:xfrm>
          <a:off x="2705744" y="1468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70502</xdr:rowOff>
    </xdr:from>
    <xdr:ext cx="405111" cy="259045"/>
    <xdr:sp macro="" textlink="">
      <xdr:nvSpPr>
        <xdr:cNvPr id="321" name="n_3mainValue【福祉施設】&#10;有形固定資産減価償却率">
          <a:extLst>
            <a:ext uri="{FF2B5EF4-FFF2-40B4-BE49-F238E27FC236}">
              <a16:creationId xmlns:a16="http://schemas.microsoft.com/office/drawing/2014/main" id="{F9C4D8FF-FF06-4033-9387-F0AFE15731C0}"/>
            </a:ext>
          </a:extLst>
        </xdr:cNvPr>
        <xdr:cNvSpPr txBox="1"/>
      </xdr:nvSpPr>
      <xdr:spPr>
        <a:xfrm>
          <a:off x="1816744" y="1464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70502</xdr:rowOff>
    </xdr:from>
    <xdr:ext cx="405111" cy="259045"/>
    <xdr:sp macro="" textlink="">
      <xdr:nvSpPr>
        <xdr:cNvPr id="322" name="n_4mainValue【福祉施設】&#10;有形固定資産減価償却率">
          <a:extLst>
            <a:ext uri="{FF2B5EF4-FFF2-40B4-BE49-F238E27FC236}">
              <a16:creationId xmlns:a16="http://schemas.microsoft.com/office/drawing/2014/main" id="{B77994A7-D53C-40BD-9551-6BE38E85D2A6}"/>
            </a:ext>
          </a:extLst>
        </xdr:cNvPr>
        <xdr:cNvSpPr txBox="1"/>
      </xdr:nvSpPr>
      <xdr:spPr>
        <a:xfrm>
          <a:off x="927744" y="1464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D7420273-F98E-4FBC-9F85-3AF75E27A50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BFE674BA-C2D6-4987-BE3F-9E8BAC195B0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AFE69D03-F0DF-481C-8D22-C354098B615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E9CC8FCE-B5B0-480F-83CA-B335D28783F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54D5F6D2-CA06-4D36-AE4C-835281D3F92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EF8D215-DE9B-4C5F-AADD-27FE14DC865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6EFBCA3D-A32D-40DC-9343-7497A2C0D60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84EE003-D1E8-4591-B4A1-01569496D3D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EF7B3DA2-3F0E-45D4-AF75-81583D566A7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1AFF1AC8-1EF3-4940-897F-75E2AAE2D1D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238B828F-C6D5-4BD2-93EC-FC98D73F53ED}"/>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id="{29020609-4903-4C1F-A55E-8525D433023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CFB1775C-F444-42CB-BA4F-757181EDD89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a:extLst>
            <a:ext uri="{FF2B5EF4-FFF2-40B4-BE49-F238E27FC236}">
              <a16:creationId xmlns:a16="http://schemas.microsoft.com/office/drawing/2014/main" id="{8DF22102-6C77-4203-B92B-8246449C324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79426627-5947-46AB-96D6-CC1F2A85633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C34DB6FD-EF86-4001-8F62-3E11BC4CE97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5A0E8820-E4CC-4FDE-821B-7436DB7A9F0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a:extLst>
            <a:ext uri="{FF2B5EF4-FFF2-40B4-BE49-F238E27FC236}">
              <a16:creationId xmlns:a16="http://schemas.microsoft.com/office/drawing/2014/main" id="{55CF3662-C5BA-463F-8392-BE52EE2F1BD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FBBC7C54-166B-4AF6-8A5D-F5C0D91C55D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a:extLst>
            <a:ext uri="{FF2B5EF4-FFF2-40B4-BE49-F238E27FC236}">
              <a16:creationId xmlns:a16="http://schemas.microsoft.com/office/drawing/2014/main" id="{C62529FB-D5ED-420D-B251-929F4A60AB7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296127B9-DD08-421A-8AA4-9AA90C79B97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1DF749E0-58D3-46C0-A97A-57A8F071A23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32C19222-34DC-440C-AC01-69B96ACBCE0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6" name="直線コネクタ 345">
          <a:extLst>
            <a:ext uri="{FF2B5EF4-FFF2-40B4-BE49-F238E27FC236}">
              <a16:creationId xmlns:a16="http://schemas.microsoft.com/office/drawing/2014/main" id="{61D1EA1A-7856-4C6B-AFB7-6D1A8A353FDD}"/>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7" name="【福祉施設】&#10;一人当たり面積最小値テキスト">
          <a:extLst>
            <a:ext uri="{FF2B5EF4-FFF2-40B4-BE49-F238E27FC236}">
              <a16:creationId xmlns:a16="http://schemas.microsoft.com/office/drawing/2014/main" id="{8A6B6BA3-87A9-4F8E-A7FE-53D7026A7158}"/>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8" name="直線コネクタ 347">
          <a:extLst>
            <a:ext uri="{FF2B5EF4-FFF2-40B4-BE49-F238E27FC236}">
              <a16:creationId xmlns:a16="http://schemas.microsoft.com/office/drawing/2014/main" id="{A80999D3-D710-4885-AEC4-E8E4257CF2AC}"/>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9" name="【福祉施設】&#10;一人当たり面積最大値テキスト">
          <a:extLst>
            <a:ext uri="{FF2B5EF4-FFF2-40B4-BE49-F238E27FC236}">
              <a16:creationId xmlns:a16="http://schemas.microsoft.com/office/drawing/2014/main" id="{7E584F52-9237-4014-BC47-5F1767737F1F}"/>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50" name="直線コネクタ 349">
          <a:extLst>
            <a:ext uri="{FF2B5EF4-FFF2-40B4-BE49-F238E27FC236}">
              <a16:creationId xmlns:a16="http://schemas.microsoft.com/office/drawing/2014/main" id="{6841CDB7-CE2A-448C-8EE6-F8ED9A7117B1}"/>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1" name="【福祉施設】&#10;一人当たり面積平均値テキスト">
          <a:extLst>
            <a:ext uri="{FF2B5EF4-FFF2-40B4-BE49-F238E27FC236}">
              <a16:creationId xmlns:a16="http://schemas.microsoft.com/office/drawing/2014/main" id="{D58B2CD9-2DA9-4FE5-BCFA-F36DD5030A3E}"/>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2" name="フローチャート: 判断 351">
          <a:extLst>
            <a:ext uri="{FF2B5EF4-FFF2-40B4-BE49-F238E27FC236}">
              <a16:creationId xmlns:a16="http://schemas.microsoft.com/office/drawing/2014/main" id="{BCAD5DCB-4BD9-480D-AA02-2BAE492DEBF7}"/>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3" name="フローチャート: 判断 352">
          <a:extLst>
            <a:ext uri="{FF2B5EF4-FFF2-40B4-BE49-F238E27FC236}">
              <a16:creationId xmlns:a16="http://schemas.microsoft.com/office/drawing/2014/main" id="{A4CBA1DC-3F42-4861-B116-86E5C4599EC4}"/>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4" name="フローチャート: 判断 353">
          <a:extLst>
            <a:ext uri="{FF2B5EF4-FFF2-40B4-BE49-F238E27FC236}">
              <a16:creationId xmlns:a16="http://schemas.microsoft.com/office/drawing/2014/main" id="{7D5445C7-AE5F-4217-B802-E471F214D638}"/>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5" name="フローチャート: 判断 354">
          <a:extLst>
            <a:ext uri="{FF2B5EF4-FFF2-40B4-BE49-F238E27FC236}">
              <a16:creationId xmlns:a16="http://schemas.microsoft.com/office/drawing/2014/main" id="{BA20DCB2-7332-445E-8B3F-3B39F8162AC4}"/>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6" name="フローチャート: 判断 355">
          <a:extLst>
            <a:ext uri="{FF2B5EF4-FFF2-40B4-BE49-F238E27FC236}">
              <a16:creationId xmlns:a16="http://schemas.microsoft.com/office/drawing/2014/main" id="{9A57BB2E-546B-4D05-AF9C-7FAF3DD179DF}"/>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8474063-B44B-4913-9AAE-12621B23B20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E25E37C-6405-4540-9348-A2FB4BB9AF8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31FA34D-3674-401E-BE7D-E3CCBA9E831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F3AC805-0D01-4AF2-8D07-BD4F3238AE4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B9835EE-0415-4F80-90A0-C56FB42619D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82550</xdr:rowOff>
    </xdr:from>
    <xdr:to>
      <xdr:col>55</xdr:col>
      <xdr:colOff>50800</xdr:colOff>
      <xdr:row>86</xdr:row>
      <xdr:rowOff>12700</xdr:rowOff>
    </xdr:to>
    <xdr:sp macro="" textlink="">
      <xdr:nvSpPr>
        <xdr:cNvPr id="362" name="楕円 361">
          <a:extLst>
            <a:ext uri="{FF2B5EF4-FFF2-40B4-BE49-F238E27FC236}">
              <a16:creationId xmlns:a16="http://schemas.microsoft.com/office/drawing/2014/main" id="{D1A32537-C8D0-4A7A-A6A5-556C7B49FC1C}"/>
            </a:ext>
          </a:extLst>
        </xdr:cNvPr>
        <xdr:cNvSpPr/>
      </xdr:nvSpPr>
      <xdr:spPr>
        <a:xfrm>
          <a:off x="10426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60977</xdr:rowOff>
    </xdr:from>
    <xdr:ext cx="469744" cy="259045"/>
    <xdr:sp macro="" textlink="">
      <xdr:nvSpPr>
        <xdr:cNvPr id="363" name="【福祉施設】&#10;一人当たり面積該当値テキスト">
          <a:extLst>
            <a:ext uri="{FF2B5EF4-FFF2-40B4-BE49-F238E27FC236}">
              <a16:creationId xmlns:a16="http://schemas.microsoft.com/office/drawing/2014/main" id="{1F675AEB-AAD5-4F9C-B4B8-11B490CD3208}"/>
            </a:ext>
          </a:extLst>
        </xdr:cNvPr>
        <xdr:cNvSpPr txBox="1"/>
      </xdr:nvSpPr>
      <xdr:spPr>
        <a:xfrm>
          <a:off x="10515600"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82550</xdr:rowOff>
    </xdr:from>
    <xdr:to>
      <xdr:col>50</xdr:col>
      <xdr:colOff>165100</xdr:colOff>
      <xdr:row>86</xdr:row>
      <xdr:rowOff>12700</xdr:rowOff>
    </xdr:to>
    <xdr:sp macro="" textlink="">
      <xdr:nvSpPr>
        <xdr:cNvPr id="364" name="楕円 363">
          <a:extLst>
            <a:ext uri="{FF2B5EF4-FFF2-40B4-BE49-F238E27FC236}">
              <a16:creationId xmlns:a16="http://schemas.microsoft.com/office/drawing/2014/main" id="{332B7D82-0D32-4574-865B-8C073BA28E46}"/>
            </a:ext>
          </a:extLst>
        </xdr:cNvPr>
        <xdr:cNvSpPr/>
      </xdr:nvSpPr>
      <xdr:spPr>
        <a:xfrm>
          <a:off x="9588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133350</xdr:rowOff>
    </xdr:from>
    <xdr:to>
      <xdr:col>55</xdr:col>
      <xdr:colOff>0</xdr:colOff>
      <xdr:row>85</xdr:row>
      <xdr:rowOff>133350</xdr:rowOff>
    </xdr:to>
    <xdr:cxnSp macro="">
      <xdr:nvCxnSpPr>
        <xdr:cNvPr id="365" name="直線コネクタ 364">
          <a:extLst>
            <a:ext uri="{FF2B5EF4-FFF2-40B4-BE49-F238E27FC236}">
              <a16:creationId xmlns:a16="http://schemas.microsoft.com/office/drawing/2014/main" id="{B85A4A88-EB55-4DCF-96AF-E1064B207E9A}"/>
            </a:ext>
          </a:extLst>
        </xdr:cNvPr>
        <xdr:cNvCxnSpPr/>
      </xdr:nvCxnSpPr>
      <xdr:spPr>
        <a:xfrm>
          <a:off x="9639300" y="14706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82550</xdr:rowOff>
    </xdr:from>
    <xdr:to>
      <xdr:col>46</xdr:col>
      <xdr:colOff>38100</xdr:colOff>
      <xdr:row>86</xdr:row>
      <xdr:rowOff>12700</xdr:rowOff>
    </xdr:to>
    <xdr:sp macro="" textlink="">
      <xdr:nvSpPr>
        <xdr:cNvPr id="366" name="楕円 365">
          <a:extLst>
            <a:ext uri="{FF2B5EF4-FFF2-40B4-BE49-F238E27FC236}">
              <a16:creationId xmlns:a16="http://schemas.microsoft.com/office/drawing/2014/main" id="{7F8B92B4-8D5E-4328-B69B-7701542D143E}"/>
            </a:ext>
          </a:extLst>
        </xdr:cNvPr>
        <xdr:cNvSpPr/>
      </xdr:nvSpPr>
      <xdr:spPr>
        <a:xfrm>
          <a:off x="8699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133350</xdr:rowOff>
    </xdr:from>
    <xdr:to>
      <xdr:col>50</xdr:col>
      <xdr:colOff>114300</xdr:colOff>
      <xdr:row>85</xdr:row>
      <xdr:rowOff>133350</xdr:rowOff>
    </xdr:to>
    <xdr:cxnSp macro="">
      <xdr:nvCxnSpPr>
        <xdr:cNvPr id="367" name="直線コネクタ 366">
          <a:extLst>
            <a:ext uri="{FF2B5EF4-FFF2-40B4-BE49-F238E27FC236}">
              <a16:creationId xmlns:a16="http://schemas.microsoft.com/office/drawing/2014/main" id="{2CF646A2-C3B0-468C-9BB9-53708A33ECCA}"/>
            </a:ext>
          </a:extLst>
        </xdr:cNvPr>
        <xdr:cNvCxnSpPr/>
      </xdr:nvCxnSpPr>
      <xdr:spPr>
        <a:xfrm>
          <a:off x="8750300" y="1470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86361</xdr:rowOff>
    </xdr:from>
    <xdr:to>
      <xdr:col>41</xdr:col>
      <xdr:colOff>101600</xdr:colOff>
      <xdr:row>86</xdr:row>
      <xdr:rowOff>16511</xdr:rowOff>
    </xdr:to>
    <xdr:sp macro="" textlink="">
      <xdr:nvSpPr>
        <xdr:cNvPr id="368" name="楕円 367">
          <a:extLst>
            <a:ext uri="{FF2B5EF4-FFF2-40B4-BE49-F238E27FC236}">
              <a16:creationId xmlns:a16="http://schemas.microsoft.com/office/drawing/2014/main" id="{B03BF701-247E-405C-90D1-28DA7E05BEB2}"/>
            </a:ext>
          </a:extLst>
        </xdr:cNvPr>
        <xdr:cNvSpPr/>
      </xdr:nvSpPr>
      <xdr:spPr>
        <a:xfrm>
          <a:off x="7810500" y="14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133350</xdr:rowOff>
    </xdr:from>
    <xdr:to>
      <xdr:col>45</xdr:col>
      <xdr:colOff>177800</xdr:colOff>
      <xdr:row>85</xdr:row>
      <xdr:rowOff>137161</xdr:rowOff>
    </xdr:to>
    <xdr:cxnSp macro="">
      <xdr:nvCxnSpPr>
        <xdr:cNvPr id="369" name="直線コネクタ 368">
          <a:extLst>
            <a:ext uri="{FF2B5EF4-FFF2-40B4-BE49-F238E27FC236}">
              <a16:creationId xmlns:a16="http://schemas.microsoft.com/office/drawing/2014/main" id="{2B9CCE2C-6270-4150-8CFE-C8DA72A60780}"/>
            </a:ext>
          </a:extLst>
        </xdr:cNvPr>
        <xdr:cNvCxnSpPr/>
      </xdr:nvCxnSpPr>
      <xdr:spPr>
        <a:xfrm flipV="1">
          <a:off x="7861300" y="147066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86361</xdr:rowOff>
    </xdr:from>
    <xdr:to>
      <xdr:col>36</xdr:col>
      <xdr:colOff>165100</xdr:colOff>
      <xdr:row>86</xdr:row>
      <xdr:rowOff>16511</xdr:rowOff>
    </xdr:to>
    <xdr:sp macro="" textlink="">
      <xdr:nvSpPr>
        <xdr:cNvPr id="370" name="楕円 369">
          <a:extLst>
            <a:ext uri="{FF2B5EF4-FFF2-40B4-BE49-F238E27FC236}">
              <a16:creationId xmlns:a16="http://schemas.microsoft.com/office/drawing/2014/main" id="{82440042-A4D5-4DA2-B947-EC95BE809758}"/>
            </a:ext>
          </a:extLst>
        </xdr:cNvPr>
        <xdr:cNvSpPr/>
      </xdr:nvSpPr>
      <xdr:spPr>
        <a:xfrm>
          <a:off x="6921500" y="14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137161</xdr:rowOff>
    </xdr:from>
    <xdr:to>
      <xdr:col>41</xdr:col>
      <xdr:colOff>50800</xdr:colOff>
      <xdr:row>85</xdr:row>
      <xdr:rowOff>137161</xdr:rowOff>
    </xdr:to>
    <xdr:cxnSp macro="">
      <xdr:nvCxnSpPr>
        <xdr:cNvPr id="371" name="直線コネクタ 370">
          <a:extLst>
            <a:ext uri="{FF2B5EF4-FFF2-40B4-BE49-F238E27FC236}">
              <a16:creationId xmlns:a16="http://schemas.microsoft.com/office/drawing/2014/main" id="{07D7998D-5601-4DE2-AF05-5D2DEF05F328}"/>
            </a:ext>
          </a:extLst>
        </xdr:cNvPr>
        <xdr:cNvCxnSpPr/>
      </xdr:nvCxnSpPr>
      <xdr:spPr>
        <a:xfrm>
          <a:off x="6972300" y="147104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2" name="n_1aveValue【福祉施設】&#10;一人当たり面積">
          <a:extLst>
            <a:ext uri="{FF2B5EF4-FFF2-40B4-BE49-F238E27FC236}">
              <a16:creationId xmlns:a16="http://schemas.microsoft.com/office/drawing/2014/main" id="{5311FD5D-55A0-4915-A420-7541D0168C95}"/>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3" name="n_2aveValue【福祉施設】&#10;一人当たり面積">
          <a:extLst>
            <a:ext uri="{FF2B5EF4-FFF2-40B4-BE49-F238E27FC236}">
              <a16:creationId xmlns:a16="http://schemas.microsoft.com/office/drawing/2014/main" id="{778C27C0-38B2-483A-85B3-FCDFF24DB16E}"/>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4" name="n_3aveValue【福祉施設】&#10;一人当たり面積">
          <a:extLst>
            <a:ext uri="{FF2B5EF4-FFF2-40B4-BE49-F238E27FC236}">
              <a16:creationId xmlns:a16="http://schemas.microsoft.com/office/drawing/2014/main" id="{9AB06998-1E55-4D8C-83CE-373CDC1F3E90}"/>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5" name="n_4aveValue【福祉施設】&#10;一人当たり面積">
          <a:extLst>
            <a:ext uri="{FF2B5EF4-FFF2-40B4-BE49-F238E27FC236}">
              <a16:creationId xmlns:a16="http://schemas.microsoft.com/office/drawing/2014/main" id="{723ACBAF-9107-4444-9C75-CE1877B15F09}"/>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3827</xdr:rowOff>
    </xdr:from>
    <xdr:ext cx="469744" cy="259045"/>
    <xdr:sp macro="" textlink="">
      <xdr:nvSpPr>
        <xdr:cNvPr id="376" name="n_1mainValue【福祉施設】&#10;一人当たり面積">
          <a:extLst>
            <a:ext uri="{FF2B5EF4-FFF2-40B4-BE49-F238E27FC236}">
              <a16:creationId xmlns:a16="http://schemas.microsoft.com/office/drawing/2014/main" id="{028C4A5F-DABA-4258-8C18-74A013380E23}"/>
            </a:ext>
          </a:extLst>
        </xdr:cNvPr>
        <xdr:cNvSpPr txBox="1"/>
      </xdr:nvSpPr>
      <xdr:spPr>
        <a:xfrm>
          <a:off x="93917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3827</xdr:rowOff>
    </xdr:from>
    <xdr:ext cx="469744" cy="259045"/>
    <xdr:sp macro="" textlink="">
      <xdr:nvSpPr>
        <xdr:cNvPr id="377" name="n_2mainValue【福祉施設】&#10;一人当たり面積">
          <a:extLst>
            <a:ext uri="{FF2B5EF4-FFF2-40B4-BE49-F238E27FC236}">
              <a16:creationId xmlns:a16="http://schemas.microsoft.com/office/drawing/2014/main" id="{8D1790DC-8A41-4F7F-BCB6-040607820F8A}"/>
            </a:ext>
          </a:extLst>
        </xdr:cNvPr>
        <xdr:cNvSpPr txBox="1"/>
      </xdr:nvSpPr>
      <xdr:spPr>
        <a:xfrm>
          <a:off x="8515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7638</xdr:rowOff>
    </xdr:from>
    <xdr:ext cx="469744" cy="259045"/>
    <xdr:sp macro="" textlink="">
      <xdr:nvSpPr>
        <xdr:cNvPr id="378" name="n_3mainValue【福祉施設】&#10;一人当たり面積">
          <a:extLst>
            <a:ext uri="{FF2B5EF4-FFF2-40B4-BE49-F238E27FC236}">
              <a16:creationId xmlns:a16="http://schemas.microsoft.com/office/drawing/2014/main" id="{622CBA06-80DC-449B-B0C2-8930B8FD08B4}"/>
            </a:ext>
          </a:extLst>
        </xdr:cNvPr>
        <xdr:cNvSpPr txBox="1"/>
      </xdr:nvSpPr>
      <xdr:spPr>
        <a:xfrm>
          <a:off x="7626427" y="1475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7638</xdr:rowOff>
    </xdr:from>
    <xdr:ext cx="469744" cy="259045"/>
    <xdr:sp macro="" textlink="">
      <xdr:nvSpPr>
        <xdr:cNvPr id="379" name="n_4mainValue【福祉施設】&#10;一人当たり面積">
          <a:extLst>
            <a:ext uri="{FF2B5EF4-FFF2-40B4-BE49-F238E27FC236}">
              <a16:creationId xmlns:a16="http://schemas.microsoft.com/office/drawing/2014/main" id="{2316F55F-53DF-4FAC-8CFA-F88509A90363}"/>
            </a:ext>
          </a:extLst>
        </xdr:cNvPr>
        <xdr:cNvSpPr txBox="1"/>
      </xdr:nvSpPr>
      <xdr:spPr>
        <a:xfrm>
          <a:off x="6737427" y="1475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43EC8449-F7D8-4662-B840-A70B5C760CB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9A7C8CD0-E2DF-4A24-899D-590F8B67B2A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84AEF89D-2A3D-4D4D-B29D-C48290413CA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CDD4A98D-5CF7-4736-BA75-7BF707A01DF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E3E247FE-1F8B-4D0C-8C3F-DDE212A51D8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8029F227-7E5A-4A11-9C6F-B218D07D0E2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2F721070-0F40-4992-B5E6-0E38BF8A97A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CA7F3B0E-3506-43E9-8A01-484672BB039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2508DBCE-3E5F-47F6-849D-31D7E5D78AE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4C0131B3-717E-4313-8A2B-113F30CADAD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61700A87-B17A-4BDF-85E8-5E198325684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6535805E-7690-4F45-A884-21C0F4A77CE3}"/>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a:extLst>
            <a:ext uri="{FF2B5EF4-FFF2-40B4-BE49-F238E27FC236}">
              <a16:creationId xmlns:a16="http://schemas.microsoft.com/office/drawing/2014/main" id="{F176692A-E3DA-4650-8A89-3D1DFD015AD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45C4A44F-AD16-4E0A-8184-63D60B6234B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4D9FA4F1-4A65-455A-BE28-7C43CDE07F52}"/>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40DD9876-9A08-4C0F-A114-4F1289C423A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BF791389-BB05-4A8A-BFEE-4BC61C0A9F7F}"/>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58C8C6DD-59F1-4775-8BA8-68D00D6B74A9}"/>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41D52566-F272-42C0-B855-76C479B224F4}"/>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BFE6CFFB-C397-4F6A-A57E-321399505EF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a:extLst>
            <a:ext uri="{FF2B5EF4-FFF2-40B4-BE49-F238E27FC236}">
              <a16:creationId xmlns:a16="http://schemas.microsoft.com/office/drawing/2014/main" id="{AE2254E5-B2EB-4E47-A026-5A97A282E517}"/>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717B965F-74A0-4A4B-B0A6-49B5B1EF8C0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a:extLst>
            <a:ext uri="{FF2B5EF4-FFF2-40B4-BE49-F238E27FC236}">
              <a16:creationId xmlns:a16="http://schemas.microsoft.com/office/drawing/2014/main" id="{0519F14A-0799-4096-A2F9-E9B41322D896}"/>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F9611510-30FE-4022-A452-B6AF60E4547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4" name="直線コネクタ 403">
          <a:extLst>
            <a:ext uri="{FF2B5EF4-FFF2-40B4-BE49-F238E27FC236}">
              <a16:creationId xmlns:a16="http://schemas.microsoft.com/office/drawing/2014/main" id="{8971B062-7082-48C1-B142-026B21DD3E43}"/>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1FB76ACC-11E9-4E51-B4DD-F790491F0221}"/>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6" name="直線コネクタ 405">
          <a:extLst>
            <a:ext uri="{FF2B5EF4-FFF2-40B4-BE49-F238E27FC236}">
              <a16:creationId xmlns:a16="http://schemas.microsoft.com/office/drawing/2014/main" id="{1AC945DD-485D-4826-B25E-5A225D7B85D8}"/>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8091EF7C-FA1A-4608-81AB-38233A7C1F93}"/>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8" name="直線コネクタ 407">
          <a:extLst>
            <a:ext uri="{FF2B5EF4-FFF2-40B4-BE49-F238E27FC236}">
              <a16:creationId xmlns:a16="http://schemas.microsoft.com/office/drawing/2014/main" id="{8D9D09D9-A9BA-4915-B5FD-2873AA5A78A8}"/>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44190624-F20F-4F4C-8761-45247B61EBE8}"/>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10" name="フローチャート: 判断 409">
          <a:extLst>
            <a:ext uri="{FF2B5EF4-FFF2-40B4-BE49-F238E27FC236}">
              <a16:creationId xmlns:a16="http://schemas.microsoft.com/office/drawing/2014/main" id="{D4B4F73C-2D26-47B7-AE13-F15CFC60EAC3}"/>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1" name="フローチャート: 判断 410">
          <a:extLst>
            <a:ext uri="{FF2B5EF4-FFF2-40B4-BE49-F238E27FC236}">
              <a16:creationId xmlns:a16="http://schemas.microsoft.com/office/drawing/2014/main" id="{6B6E2C24-D44F-4523-9BBE-E7FC365FA3A0}"/>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2" name="フローチャート: 判断 411">
          <a:extLst>
            <a:ext uri="{FF2B5EF4-FFF2-40B4-BE49-F238E27FC236}">
              <a16:creationId xmlns:a16="http://schemas.microsoft.com/office/drawing/2014/main" id="{74DCE5BB-53FD-4C53-BE66-ADB61A17DD09}"/>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3" name="フローチャート: 判断 412">
          <a:extLst>
            <a:ext uri="{FF2B5EF4-FFF2-40B4-BE49-F238E27FC236}">
              <a16:creationId xmlns:a16="http://schemas.microsoft.com/office/drawing/2014/main" id="{07618968-40F4-413A-88B6-EF323A47E6CF}"/>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4" name="フローチャート: 判断 413">
          <a:extLst>
            <a:ext uri="{FF2B5EF4-FFF2-40B4-BE49-F238E27FC236}">
              <a16:creationId xmlns:a16="http://schemas.microsoft.com/office/drawing/2014/main" id="{C3F231D7-4B30-496A-9241-A23648A4D799}"/>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AAB8B7A-11A8-458A-A28B-5726D84458A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BEE742F-5846-401B-8553-6735FD12B2E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8E4B731-9D97-4D47-813A-687D2EF08C2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80FA9938-4CE0-42E3-AFAE-E83AF535348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F33D2EB0-A140-4314-B411-9B9FB6D6362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93980</xdr:rowOff>
    </xdr:from>
    <xdr:to>
      <xdr:col>24</xdr:col>
      <xdr:colOff>114300</xdr:colOff>
      <xdr:row>106</xdr:row>
      <xdr:rowOff>24130</xdr:rowOff>
    </xdr:to>
    <xdr:sp macro="" textlink="">
      <xdr:nvSpPr>
        <xdr:cNvPr id="420" name="楕円 419">
          <a:extLst>
            <a:ext uri="{FF2B5EF4-FFF2-40B4-BE49-F238E27FC236}">
              <a16:creationId xmlns:a16="http://schemas.microsoft.com/office/drawing/2014/main" id="{A679876D-7387-4FBC-897B-C777C0BC215E}"/>
            </a:ext>
          </a:extLst>
        </xdr:cNvPr>
        <xdr:cNvSpPr/>
      </xdr:nvSpPr>
      <xdr:spPr>
        <a:xfrm>
          <a:off x="45847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72407</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FB4F5460-56C2-4625-9F9D-9D2B3327D249}"/>
            </a:ext>
          </a:extLst>
        </xdr:cNvPr>
        <xdr:cNvSpPr txBox="1"/>
      </xdr:nvSpPr>
      <xdr:spPr>
        <a:xfrm>
          <a:off x="4673600"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71120</xdr:rowOff>
    </xdr:from>
    <xdr:to>
      <xdr:col>20</xdr:col>
      <xdr:colOff>38100</xdr:colOff>
      <xdr:row>106</xdr:row>
      <xdr:rowOff>1270</xdr:rowOff>
    </xdr:to>
    <xdr:sp macro="" textlink="">
      <xdr:nvSpPr>
        <xdr:cNvPr id="422" name="楕円 421">
          <a:extLst>
            <a:ext uri="{FF2B5EF4-FFF2-40B4-BE49-F238E27FC236}">
              <a16:creationId xmlns:a16="http://schemas.microsoft.com/office/drawing/2014/main" id="{16D66D02-730C-43FB-B6BE-130BE30740ED}"/>
            </a:ext>
          </a:extLst>
        </xdr:cNvPr>
        <xdr:cNvSpPr/>
      </xdr:nvSpPr>
      <xdr:spPr>
        <a:xfrm>
          <a:off x="3746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121920</xdr:rowOff>
    </xdr:from>
    <xdr:to>
      <xdr:col>24</xdr:col>
      <xdr:colOff>63500</xdr:colOff>
      <xdr:row>105</xdr:row>
      <xdr:rowOff>144780</xdr:rowOff>
    </xdr:to>
    <xdr:cxnSp macro="">
      <xdr:nvCxnSpPr>
        <xdr:cNvPr id="423" name="直線コネクタ 422">
          <a:extLst>
            <a:ext uri="{FF2B5EF4-FFF2-40B4-BE49-F238E27FC236}">
              <a16:creationId xmlns:a16="http://schemas.microsoft.com/office/drawing/2014/main" id="{830F26F1-69A2-48C5-92D1-438A81342F5D}"/>
            </a:ext>
          </a:extLst>
        </xdr:cNvPr>
        <xdr:cNvCxnSpPr/>
      </xdr:nvCxnSpPr>
      <xdr:spPr>
        <a:xfrm>
          <a:off x="3797300" y="181241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36830</xdr:rowOff>
    </xdr:from>
    <xdr:to>
      <xdr:col>15</xdr:col>
      <xdr:colOff>101600</xdr:colOff>
      <xdr:row>105</xdr:row>
      <xdr:rowOff>138430</xdr:rowOff>
    </xdr:to>
    <xdr:sp macro="" textlink="">
      <xdr:nvSpPr>
        <xdr:cNvPr id="424" name="楕円 423">
          <a:extLst>
            <a:ext uri="{FF2B5EF4-FFF2-40B4-BE49-F238E27FC236}">
              <a16:creationId xmlns:a16="http://schemas.microsoft.com/office/drawing/2014/main" id="{B57F582A-0B2E-4ACC-B6DB-5C4718A4C89E}"/>
            </a:ext>
          </a:extLst>
        </xdr:cNvPr>
        <xdr:cNvSpPr/>
      </xdr:nvSpPr>
      <xdr:spPr>
        <a:xfrm>
          <a:off x="2857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87630</xdr:rowOff>
    </xdr:from>
    <xdr:to>
      <xdr:col>19</xdr:col>
      <xdr:colOff>177800</xdr:colOff>
      <xdr:row>105</xdr:row>
      <xdr:rowOff>121920</xdr:rowOff>
    </xdr:to>
    <xdr:cxnSp macro="">
      <xdr:nvCxnSpPr>
        <xdr:cNvPr id="425" name="直線コネクタ 424">
          <a:extLst>
            <a:ext uri="{FF2B5EF4-FFF2-40B4-BE49-F238E27FC236}">
              <a16:creationId xmlns:a16="http://schemas.microsoft.com/office/drawing/2014/main" id="{5286D817-5765-47CA-9659-54C10129F664}"/>
            </a:ext>
          </a:extLst>
        </xdr:cNvPr>
        <xdr:cNvCxnSpPr/>
      </xdr:nvCxnSpPr>
      <xdr:spPr>
        <a:xfrm>
          <a:off x="2908300" y="180898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133986</xdr:rowOff>
    </xdr:from>
    <xdr:to>
      <xdr:col>10</xdr:col>
      <xdr:colOff>165100</xdr:colOff>
      <xdr:row>105</xdr:row>
      <xdr:rowOff>64136</xdr:rowOff>
    </xdr:to>
    <xdr:sp macro="" textlink="">
      <xdr:nvSpPr>
        <xdr:cNvPr id="426" name="楕円 425">
          <a:extLst>
            <a:ext uri="{FF2B5EF4-FFF2-40B4-BE49-F238E27FC236}">
              <a16:creationId xmlns:a16="http://schemas.microsoft.com/office/drawing/2014/main" id="{87FCC041-A5DF-4E5B-A18E-F5AC7BF536CB}"/>
            </a:ext>
          </a:extLst>
        </xdr:cNvPr>
        <xdr:cNvSpPr/>
      </xdr:nvSpPr>
      <xdr:spPr>
        <a:xfrm>
          <a:off x="1968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13336</xdr:rowOff>
    </xdr:from>
    <xdr:to>
      <xdr:col>15</xdr:col>
      <xdr:colOff>50800</xdr:colOff>
      <xdr:row>105</xdr:row>
      <xdr:rowOff>87630</xdr:rowOff>
    </xdr:to>
    <xdr:cxnSp macro="">
      <xdr:nvCxnSpPr>
        <xdr:cNvPr id="427" name="直線コネクタ 426">
          <a:extLst>
            <a:ext uri="{FF2B5EF4-FFF2-40B4-BE49-F238E27FC236}">
              <a16:creationId xmlns:a16="http://schemas.microsoft.com/office/drawing/2014/main" id="{FEE947E0-B032-4E7E-8C5A-6633B7A38974}"/>
            </a:ext>
          </a:extLst>
        </xdr:cNvPr>
        <xdr:cNvCxnSpPr/>
      </xdr:nvCxnSpPr>
      <xdr:spPr>
        <a:xfrm>
          <a:off x="2019300" y="18015586"/>
          <a:ext cx="8890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133986</xdr:rowOff>
    </xdr:from>
    <xdr:to>
      <xdr:col>6</xdr:col>
      <xdr:colOff>38100</xdr:colOff>
      <xdr:row>105</xdr:row>
      <xdr:rowOff>64136</xdr:rowOff>
    </xdr:to>
    <xdr:sp macro="" textlink="">
      <xdr:nvSpPr>
        <xdr:cNvPr id="428" name="楕円 427">
          <a:extLst>
            <a:ext uri="{FF2B5EF4-FFF2-40B4-BE49-F238E27FC236}">
              <a16:creationId xmlns:a16="http://schemas.microsoft.com/office/drawing/2014/main" id="{681E16A8-481B-4BE2-91EA-86CB71C1ADB3}"/>
            </a:ext>
          </a:extLst>
        </xdr:cNvPr>
        <xdr:cNvSpPr/>
      </xdr:nvSpPr>
      <xdr:spPr>
        <a:xfrm>
          <a:off x="1079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13336</xdr:rowOff>
    </xdr:from>
    <xdr:to>
      <xdr:col>10</xdr:col>
      <xdr:colOff>114300</xdr:colOff>
      <xdr:row>105</xdr:row>
      <xdr:rowOff>13336</xdr:rowOff>
    </xdr:to>
    <xdr:cxnSp macro="">
      <xdr:nvCxnSpPr>
        <xdr:cNvPr id="429" name="直線コネクタ 428">
          <a:extLst>
            <a:ext uri="{FF2B5EF4-FFF2-40B4-BE49-F238E27FC236}">
              <a16:creationId xmlns:a16="http://schemas.microsoft.com/office/drawing/2014/main" id="{7B3C0B9A-DF69-447F-997F-1358749D5DA8}"/>
            </a:ext>
          </a:extLst>
        </xdr:cNvPr>
        <xdr:cNvCxnSpPr/>
      </xdr:nvCxnSpPr>
      <xdr:spPr>
        <a:xfrm>
          <a:off x="1130300" y="180155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30" name="n_1aveValue【市民会館】&#10;有形固定資産減価償却率">
          <a:extLst>
            <a:ext uri="{FF2B5EF4-FFF2-40B4-BE49-F238E27FC236}">
              <a16:creationId xmlns:a16="http://schemas.microsoft.com/office/drawing/2014/main" id="{3AC56037-D7CD-4DEB-9341-87A04D5FE017}"/>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1" name="n_2aveValue【市民会館】&#10;有形固定資産減価償却率">
          <a:extLst>
            <a:ext uri="{FF2B5EF4-FFF2-40B4-BE49-F238E27FC236}">
              <a16:creationId xmlns:a16="http://schemas.microsoft.com/office/drawing/2014/main" id="{4F1A021E-06E9-4A16-A412-1318A3DD07AF}"/>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2" name="n_3aveValue【市民会館】&#10;有形固定資産減価償却率">
          <a:extLst>
            <a:ext uri="{FF2B5EF4-FFF2-40B4-BE49-F238E27FC236}">
              <a16:creationId xmlns:a16="http://schemas.microsoft.com/office/drawing/2014/main" id="{FE86574B-B954-4813-8510-45EA11BBEAD3}"/>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3" name="n_4aveValue【市民会館】&#10;有形固定資産減価償却率">
          <a:extLst>
            <a:ext uri="{FF2B5EF4-FFF2-40B4-BE49-F238E27FC236}">
              <a16:creationId xmlns:a16="http://schemas.microsoft.com/office/drawing/2014/main" id="{31574A01-10C6-4C53-A5D4-4B6332EC3F70}"/>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163847</xdr:rowOff>
    </xdr:from>
    <xdr:ext cx="405111" cy="259045"/>
    <xdr:sp macro="" textlink="">
      <xdr:nvSpPr>
        <xdr:cNvPr id="434" name="n_1mainValue【市民会館】&#10;有形固定資産減価償却率">
          <a:extLst>
            <a:ext uri="{FF2B5EF4-FFF2-40B4-BE49-F238E27FC236}">
              <a16:creationId xmlns:a16="http://schemas.microsoft.com/office/drawing/2014/main" id="{034EE5A1-1147-4C5B-9773-A51DF1743D2D}"/>
            </a:ext>
          </a:extLst>
        </xdr:cNvPr>
        <xdr:cNvSpPr txBox="1"/>
      </xdr:nvSpPr>
      <xdr:spPr>
        <a:xfrm>
          <a:off x="35820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129557</xdr:rowOff>
    </xdr:from>
    <xdr:ext cx="405111" cy="259045"/>
    <xdr:sp macro="" textlink="">
      <xdr:nvSpPr>
        <xdr:cNvPr id="435" name="n_2mainValue【市民会館】&#10;有形固定資産減価償却率">
          <a:extLst>
            <a:ext uri="{FF2B5EF4-FFF2-40B4-BE49-F238E27FC236}">
              <a16:creationId xmlns:a16="http://schemas.microsoft.com/office/drawing/2014/main" id="{8575D565-68D7-4084-9EAA-F94C77859169}"/>
            </a:ext>
          </a:extLst>
        </xdr:cNvPr>
        <xdr:cNvSpPr txBox="1"/>
      </xdr:nvSpPr>
      <xdr:spPr>
        <a:xfrm>
          <a:off x="2705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55263</xdr:rowOff>
    </xdr:from>
    <xdr:ext cx="405111" cy="259045"/>
    <xdr:sp macro="" textlink="">
      <xdr:nvSpPr>
        <xdr:cNvPr id="436" name="n_3mainValue【市民会館】&#10;有形固定資産減価償却率">
          <a:extLst>
            <a:ext uri="{FF2B5EF4-FFF2-40B4-BE49-F238E27FC236}">
              <a16:creationId xmlns:a16="http://schemas.microsoft.com/office/drawing/2014/main" id="{BABC6375-43ED-4620-9153-C461B23CF786}"/>
            </a:ext>
          </a:extLst>
        </xdr:cNvPr>
        <xdr:cNvSpPr txBox="1"/>
      </xdr:nvSpPr>
      <xdr:spPr>
        <a:xfrm>
          <a:off x="18167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55263</xdr:rowOff>
    </xdr:from>
    <xdr:ext cx="405111" cy="259045"/>
    <xdr:sp macro="" textlink="">
      <xdr:nvSpPr>
        <xdr:cNvPr id="437" name="n_4mainValue【市民会館】&#10;有形固定資産減価償却率">
          <a:extLst>
            <a:ext uri="{FF2B5EF4-FFF2-40B4-BE49-F238E27FC236}">
              <a16:creationId xmlns:a16="http://schemas.microsoft.com/office/drawing/2014/main" id="{81180C38-D965-47DF-B24D-D7959CF01599}"/>
            </a:ext>
          </a:extLst>
        </xdr:cNvPr>
        <xdr:cNvSpPr txBox="1"/>
      </xdr:nvSpPr>
      <xdr:spPr>
        <a:xfrm>
          <a:off x="9277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619CA775-CBD0-4AB5-8084-27094D3B5D9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9EF7C048-6042-4177-8861-D8D5408AFE0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8F3BA7CA-C714-494C-BB28-E115D9EEB27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8CE963DC-FE18-4E77-9892-C87CA563346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D4FF9775-D9FB-4E99-8D09-074753B3A70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B3A9053D-89FD-4523-A150-1B68E684819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22093D55-5E98-4DF5-9308-7B5D373C8B9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4C07AB3E-CCFD-445B-8290-1D4AC501A30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ADA4A1ED-3857-40AC-B6EC-1D763856D26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37A65548-56ED-4011-84BC-E2636B5A219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D023BD9F-8D8A-4B24-9646-BA0FD98B2BC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8252FABC-878C-4C1D-B9F0-C1E889C4B12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B973F380-18F2-4C3B-99DE-4749544055D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1F2260B5-A17C-431D-BB05-FF1DD41D3A5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D5C422F4-0033-4171-B797-1DA2E4F655D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32840DF9-062F-416D-B7A9-3626D6F3FDC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202CAAF1-2579-4BE6-A5EE-D72CF11EB7F2}"/>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66233E32-ED12-4F9A-8EFF-157E7005D17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BDF3CF04-0A40-4A99-B5B7-56304C7ECB1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3EA1D0A0-6E6F-4BE7-A0C3-5366E84C088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9630A8BD-A9C3-4430-B071-D5ECCBF17D5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236ABE48-FFE8-4DCE-A632-AB49E6C63C1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EA92778D-4F42-484E-A672-089D388A1DE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1" name="直線コネクタ 460">
          <a:extLst>
            <a:ext uri="{FF2B5EF4-FFF2-40B4-BE49-F238E27FC236}">
              <a16:creationId xmlns:a16="http://schemas.microsoft.com/office/drawing/2014/main" id="{9468446F-38D1-496C-B1BA-0FEA642CA7E5}"/>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2" name="【市民会館】&#10;一人当たり面積最小値テキスト">
          <a:extLst>
            <a:ext uri="{FF2B5EF4-FFF2-40B4-BE49-F238E27FC236}">
              <a16:creationId xmlns:a16="http://schemas.microsoft.com/office/drawing/2014/main" id="{BEC8D8D8-ABCB-4FAC-998D-B73C9114ED53}"/>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3" name="直線コネクタ 462">
          <a:extLst>
            <a:ext uri="{FF2B5EF4-FFF2-40B4-BE49-F238E27FC236}">
              <a16:creationId xmlns:a16="http://schemas.microsoft.com/office/drawing/2014/main" id="{D0C0D826-D43F-49D0-893B-8E0C077EC19A}"/>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4" name="【市民会館】&#10;一人当たり面積最大値テキスト">
          <a:extLst>
            <a:ext uri="{FF2B5EF4-FFF2-40B4-BE49-F238E27FC236}">
              <a16:creationId xmlns:a16="http://schemas.microsoft.com/office/drawing/2014/main" id="{06D39E21-EEA6-4099-B289-DF8DBD086BF2}"/>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5" name="直線コネクタ 464">
          <a:extLst>
            <a:ext uri="{FF2B5EF4-FFF2-40B4-BE49-F238E27FC236}">
              <a16:creationId xmlns:a16="http://schemas.microsoft.com/office/drawing/2014/main" id="{C61DC312-1580-42EE-A386-1750DF2D36C0}"/>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6" name="【市民会館】&#10;一人当たり面積平均値テキスト">
          <a:extLst>
            <a:ext uri="{FF2B5EF4-FFF2-40B4-BE49-F238E27FC236}">
              <a16:creationId xmlns:a16="http://schemas.microsoft.com/office/drawing/2014/main" id="{7948D291-EAE9-4075-B7DA-AE99FC2F251C}"/>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7" name="フローチャート: 判断 466">
          <a:extLst>
            <a:ext uri="{FF2B5EF4-FFF2-40B4-BE49-F238E27FC236}">
              <a16:creationId xmlns:a16="http://schemas.microsoft.com/office/drawing/2014/main" id="{6EB16606-8BFF-4960-9670-9B4409CD210F}"/>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8" name="フローチャート: 判断 467">
          <a:extLst>
            <a:ext uri="{FF2B5EF4-FFF2-40B4-BE49-F238E27FC236}">
              <a16:creationId xmlns:a16="http://schemas.microsoft.com/office/drawing/2014/main" id="{46A42499-225A-42AE-9FEF-675DF74B9F83}"/>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9" name="フローチャート: 判断 468">
          <a:extLst>
            <a:ext uri="{FF2B5EF4-FFF2-40B4-BE49-F238E27FC236}">
              <a16:creationId xmlns:a16="http://schemas.microsoft.com/office/drawing/2014/main" id="{2C4A60CE-5F2C-4C88-AFB9-6577A26C03AB}"/>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70" name="フローチャート: 判断 469">
          <a:extLst>
            <a:ext uri="{FF2B5EF4-FFF2-40B4-BE49-F238E27FC236}">
              <a16:creationId xmlns:a16="http://schemas.microsoft.com/office/drawing/2014/main" id="{2CEAC130-3B98-4776-AA57-C8B660B472C1}"/>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1" name="フローチャート: 判断 470">
          <a:extLst>
            <a:ext uri="{FF2B5EF4-FFF2-40B4-BE49-F238E27FC236}">
              <a16:creationId xmlns:a16="http://schemas.microsoft.com/office/drawing/2014/main" id="{8BAC7601-8A23-4D27-B6D5-CEA6D7D74FD0}"/>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A0F3F77-0E15-46F2-BDA4-264911B023D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5C24A10-521A-478E-9CD9-8492A8B9467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4531E7F8-9E88-401B-9BCD-E4CD8316E22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9FF740A-8F80-41E2-9403-3C1F8883CC9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3CC20A15-CB88-407B-8B16-6F72916CA9C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147320</xdr:rowOff>
    </xdr:from>
    <xdr:to>
      <xdr:col>55</xdr:col>
      <xdr:colOff>50800</xdr:colOff>
      <xdr:row>103</xdr:row>
      <xdr:rowOff>77470</xdr:rowOff>
    </xdr:to>
    <xdr:sp macro="" textlink="">
      <xdr:nvSpPr>
        <xdr:cNvPr id="477" name="楕円 476">
          <a:extLst>
            <a:ext uri="{FF2B5EF4-FFF2-40B4-BE49-F238E27FC236}">
              <a16:creationId xmlns:a16="http://schemas.microsoft.com/office/drawing/2014/main" id="{8A394498-C6AC-4CDF-8792-4E3B061C5790}"/>
            </a:ext>
          </a:extLst>
        </xdr:cNvPr>
        <xdr:cNvSpPr/>
      </xdr:nvSpPr>
      <xdr:spPr>
        <a:xfrm>
          <a:off x="10426700" y="176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170197</xdr:rowOff>
    </xdr:from>
    <xdr:ext cx="469744" cy="259045"/>
    <xdr:sp macro="" textlink="">
      <xdr:nvSpPr>
        <xdr:cNvPr id="478" name="【市民会館】&#10;一人当たり面積該当値テキスト">
          <a:extLst>
            <a:ext uri="{FF2B5EF4-FFF2-40B4-BE49-F238E27FC236}">
              <a16:creationId xmlns:a16="http://schemas.microsoft.com/office/drawing/2014/main" id="{98394A81-851C-4FC8-979D-8B8906DD4208}"/>
            </a:ext>
          </a:extLst>
        </xdr:cNvPr>
        <xdr:cNvSpPr txBox="1"/>
      </xdr:nvSpPr>
      <xdr:spPr>
        <a:xfrm>
          <a:off x="10515600" y="1748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158750</xdr:rowOff>
    </xdr:from>
    <xdr:to>
      <xdr:col>50</xdr:col>
      <xdr:colOff>165100</xdr:colOff>
      <xdr:row>103</xdr:row>
      <xdr:rowOff>88900</xdr:rowOff>
    </xdr:to>
    <xdr:sp macro="" textlink="">
      <xdr:nvSpPr>
        <xdr:cNvPr id="479" name="楕円 478">
          <a:extLst>
            <a:ext uri="{FF2B5EF4-FFF2-40B4-BE49-F238E27FC236}">
              <a16:creationId xmlns:a16="http://schemas.microsoft.com/office/drawing/2014/main" id="{0BDA28EE-1DEB-4F37-916B-C03D574562C3}"/>
            </a:ext>
          </a:extLst>
        </xdr:cNvPr>
        <xdr:cNvSpPr/>
      </xdr:nvSpPr>
      <xdr:spPr>
        <a:xfrm>
          <a:off x="9588500" y="1764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26670</xdr:rowOff>
    </xdr:from>
    <xdr:to>
      <xdr:col>55</xdr:col>
      <xdr:colOff>0</xdr:colOff>
      <xdr:row>103</xdr:row>
      <xdr:rowOff>38100</xdr:rowOff>
    </xdr:to>
    <xdr:cxnSp macro="">
      <xdr:nvCxnSpPr>
        <xdr:cNvPr id="480" name="直線コネクタ 479">
          <a:extLst>
            <a:ext uri="{FF2B5EF4-FFF2-40B4-BE49-F238E27FC236}">
              <a16:creationId xmlns:a16="http://schemas.microsoft.com/office/drawing/2014/main" id="{1255EC7E-9B96-4F19-A3D6-0E2CE4C3524F}"/>
            </a:ext>
          </a:extLst>
        </xdr:cNvPr>
        <xdr:cNvCxnSpPr/>
      </xdr:nvCxnSpPr>
      <xdr:spPr>
        <a:xfrm flipV="1">
          <a:off x="9639300" y="176860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170180</xdr:rowOff>
    </xdr:from>
    <xdr:to>
      <xdr:col>46</xdr:col>
      <xdr:colOff>38100</xdr:colOff>
      <xdr:row>103</xdr:row>
      <xdr:rowOff>100330</xdr:rowOff>
    </xdr:to>
    <xdr:sp macro="" textlink="">
      <xdr:nvSpPr>
        <xdr:cNvPr id="481" name="楕円 480">
          <a:extLst>
            <a:ext uri="{FF2B5EF4-FFF2-40B4-BE49-F238E27FC236}">
              <a16:creationId xmlns:a16="http://schemas.microsoft.com/office/drawing/2014/main" id="{4DEA8E32-6DAE-4084-8F4A-F18692ED4443}"/>
            </a:ext>
          </a:extLst>
        </xdr:cNvPr>
        <xdr:cNvSpPr/>
      </xdr:nvSpPr>
      <xdr:spPr>
        <a:xfrm>
          <a:off x="8699500" y="1765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38100</xdr:rowOff>
    </xdr:from>
    <xdr:to>
      <xdr:col>50</xdr:col>
      <xdr:colOff>114300</xdr:colOff>
      <xdr:row>103</xdr:row>
      <xdr:rowOff>49530</xdr:rowOff>
    </xdr:to>
    <xdr:cxnSp macro="">
      <xdr:nvCxnSpPr>
        <xdr:cNvPr id="482" name="直線コネクタ 481">
          <a:extLst>
            <a:ext uri="{FF2B5EF4-FFF2-40B4-BE49-F238E27FC236}">
              <a16:creationId xmlns:a16="http://schemas.microsoft.com/office/drawing/2014/main" id="{3FB5C0A9-9479-4776-80E4-88D54556AB10}"/>
            </a:ext>
          </a:extLst>
        </xdr:cNvPr>
        <xdr:cNvCxnSpPr/>
      </xdr:nvCxnSpPr>
      <xdr:spPr>
        <a:xfrm flipV="1">
          <a:off x="8750300" y="176974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2539</xdr:rowOff>
    </xdr:from>
    <xdr:to>
      <xdr:col>41</xdr:col>
      <xdr:colOff>101600</xdr:colOff>
      <xdr:row>103</xdr:row>
      <xdr:rowOff>104139</xdr:rowOff>
    </xdr:to>
    <xdr:sp macro="" textlink="">
      <xdr:nvSpPr>
        <xdr:cNvPr id="483" name="楕円 482">
          <a:extLst>
            <a:ext uri="{FF2B5EF4-FFF2-40B4-BE49-F238E27FC236}">
              <a16:creationId xmlns:a16="http://schemas.microsoft.com/office/drawing/2014/main" id="{075CE2B2-BB83-4ACB-8088-C03953A4C2DA}"/>
            </a:ext>
          </a:extLst>
        </xdr:cNvPr>
        <xdr:cNvSpPr/>
      </xdr:nvSpPr>
      <xdr:spPr>
        <a:xfrm>
          <a:off x="7810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49530</xdr:rowOff>
    </xdr:from>
    <xdr:to>
      <xdr:col>45</xdr:col>
      <xdr:colOff>177800</xdr:colOff>
      <xdr:row>103</xdr:row>
      <xdr:rowOff>53339</xdr:rowOff>
    </xdr:to>
    <xdr:cxnSp macro="">
      <xdr:nvCxnSpPr>
        <xdr:cNvPr id="484" name="直線コネクタ 483">
          <a:extLst>
            <a:ext uri="{FF2B5EF4-FFF2-40B4-BE49-F238E27FC236}">
              <a16:creationId xmlns:a16="http://schemas.microsoft.com/office/drawing/2014/main" id="{825386F6-FD78-4DA9-ABE0-A50230C349CB}"/>
            </a:ext>
          </a:extLst>
        </xdr:cNvPr>
        <xdr:cNvCxnSpPr/>
      </xdr:nvCxnSpPr>
      <xdr:spPr>
        <a:xfrm flipV="1">
          <a:off x="7861300" y="177088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25400</xdr:rowOff>
    </xdr:from>
    <xdr:to>
      <xdr:col>36</xdr:col>
      <xdr:colOff>165100</xdr:colOff>
      <xdr:row>103</xdr:row>
      <xdr:rowOff>127000</xdr:rowOff>
    </xdr:to>
    <xdr:sp macro="" textlink="">
      <xdr:nvSpPr>
        <xdr:cNvPr id="485" name="楕円 484">
          <a:extLst>
            <a:ext uri="{FF2B5EF4-FFF2-40B4-BE49-F238E27FC236}">
              <a16:creationId xmlns:a16="http://schemas.microsoft.com/office/drawing/2014/main" id="{39BCA3D7-EF1B-44D0-A742-82E766E36DD0}"/>
            </a:ext>
          </a:extLst>
        </xdr:cNvPr>
        <xdr:cNvSpPr/>
      </xdr:nvSpPr>
      <xdr:spPr>
        <a:xfrm>
          <a:off x="6921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53339</xdr:rowOff>
    </xdr:from>
    <xdr:to>
      <xdr:col>41</xdr:col>
      <xdr:colOff>50800</xdr:colOff>
      <xdr:row>103</xdr:row>
      <xdr:rowOff>76200</xdr:rowOff>
    </xdr:to>
    <xdr:cxnSp macro="">
      <xdr:nvCxnSpPr>
        <xdr:cNvPr id="486" name="直線コネクタ 485">
          <a:extLst>
            <a:ext uri="{FF2B5EF4-FFF2-40B4-BE49-F238E27FC236}">
              <a16:creationId xmlns:a16="http://schemas.microsoft.com/office/drawing/2014/main" id="{3FAE9199-91B7-4285-AFCA-6BAE81CF66B0}"/>
            </a:ext>
          </a:extLst>
        </xdr:cNvPr>
        <xdr:cNvCxnSpPr/>
      </xdr:nvCxnSpPr>
      <xdr:spPr>
        <a:xfrm flipV="1">
          <a:off x="6972300" y="177126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7" name="n_1aveValue【市民会館】&#10;一人当たり面積">
          <a:extLst>
            <a:ext uri="{FF2B5EF4-FFF2-40B4-BE49-F238E27FC236}">
              <a16:creationId xmlns:a16="http://schemas.microsoft.com/office/drawing/2014/main" id="{743EEFCE-1D92-41EF-BE07-8E60B1043232}"/>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8" name="n_2aveValue【市民会館】&#10;一人当たり面積">
          <a:extLst>
            <a:ext uri="{FF2B5EF4-FFF2-40B4-BE49-F238E27FC236}">
              <a16:creationId xmlns:a16="http://schemas.microsoft.com/office/drawing/2014/main" id="{9BFA6757-45F6-46AF-B0D0-19D23AAD3085}"/>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9" name="n_3aveValue【市民会館】&#10;一人当たり面積">
          <a:extLst>
            <a:ext uri="{FF2B5EF4-FFF2-40B4-BE49-F238E27FC236}">
              <a16:creationId xmlns:a16="http://schemas.microsoft.com/office/drawing/2014/main" id="{808B441D-87DF-40EB-BB87-11765B378B91}"/>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90" name="n_4aveValue【市民会館】&#10;一人当たり面積">
          <a:extLst>
            <a:ext uri="{FF2B5EF4-FFF2-40B4-BE49-F238E27FC236}">
              <a16:creationId xmlns:a16="http://schemas.microsoft.com/office/drawing/2014/main" id="{F3FE7A7F-DCA9-4F3A-912E-70F31AD1E55B}"/>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105427</xdr:rowOff>
    </xdr:from>
    <xdr:ext cx="469744" cy="259045"/>
    <xdr:sp macro="" textlink="">
      <xdr:nvSpPr>
        <xdr:cNvPr id="491" name="n_1mainValue【市民会館】&#10;一人当たり面積">
          <a:extLst>
            <a:ext uri="{FF2B5EF4-FFF2-40B4-BE49-F238E27FC236}">
              <a16:creationId xmlns:a16="http://schemas.microsoft.com/office/drawing/2014/main" id="{BEFE61B9-C153-496F-A71D-5BE9AEC3C751}"/>
            </a:ext>
          </a:extLst>
        </xdr:cNvPr>
        <xdr:cNvSpPr txBox="1"/>
      </xdr:nvSpPr>
      <xdr:spPr>
        <a:xfrm>
          <a:off x="9391727" y="1742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116857</xdr:rowOff>
    </xdr:from>
    <xdr:ext cx="469744" cy="259045"/>
    <xdr:sp macro="" textlink="">
      <xdr:nvSpPr>
        <xdr:cNvPr id="492" name="n_2mainValue【市民会館】&#10;一人当たり面積">
          <a:extLst>
            <a:ext uri="{FF2B5EF4-FFF2-40B4-BE49-F238E27FC236}">
              <a16:creationId xmlns:a16="http://schemas.microsoft.com/office/drawing/2014/main" id="{44F6F6E7-E318-4A97-85C2-84B56FCE1477}"/>
            </a:ext>
          </a:extLst>
        </xdr:cNvPr>
        <xdr:cNvSpPr txBox="1"/>
      </xdr:nvSpPr>
      <xdr:spPr>
        <a:xfrm>
          <a:off x="8515427" y="1743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120666</xdr:rowOff>
    </xdr:from>
    <xdr:ext cx="469744" cy="259045"/>
    <xdr:sp macro="" textlink="">
      <xdr:nvSpPr>
        <xdr:cNvPr id="493" name="n_3mainValue【市民会館】&#10;一人当たり面積">
          <a:extLst>
            <a:ext uri="{FF2B5EF4-FFF2-40B4-BE49-F238E27FC236}">
              <a16:creationId xmlns:a16="http://schemas.microsoft.com/office/drawing/2014/main" id="{7ADE6D0E-1E5D-4431-9C9A-C64C1800BADE}"/>
            </a:ext>
          </a:extLst>
        </xdr:cNvPr>
        <xdr:cNvSpPr txBox="1"/>
      </xdr:nvSpPr>
      <xdr:spPr>
        <a:xfrm>
          <a:off x="7626427" y="1743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143527</xdr:rowOff>
    </xdr:from>
    <xdr:ext cx="469744" cy="259045"/>
    <xdr:sp macro="" textlink="">
      <xdr:nvSpPr>
        <xdr:cNvPr id="494" name="n_4mainValue【市民会館】&#10;一人当たり面積">
          <a:extLst>
            <a:ext uri="{FF2B5EF4-FFF2-40B4-BE49-F238E27FC236}">
              <a16:creationId xmlns:a16="http://schemas.microsoft.com/office/drawing/2014/main" id="{75CBC49B-9E27-440B-BCBB-9DC146F00060}"/>
            </a:ext>
          </a:extLst>
        </xdr:cNvPr>
        <xdr:cNvSpPr txBox="1"/>
      </xdr:nvSpPr>
      <xdr:spPr>
        <a:xfrm>
          <a:off x="6737427" y="1745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611B15C5-519C-450D-8B78-1F632C984B1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C2B18C4B-915F-40CE-8BF6-188C3A8B0AA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532DEFA2-6519-4DD9-B72C-1A0502484CE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F3B70CEF-D521-4F6B-B68F-35CC7F1288E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09FD9F40-3659-40D3-AA7A-CA8820049AF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FF343B98-9F07-47B5-9135-8526671F881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DE31D8FE-6825-4C08-8F4E-A81D7E338B2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5A34ED28-D11E-4CDA-A89C-1F39AC80D67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3ACD9A13-5131-4902-9BA2-FCBB59DD824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0F73825F-360E-426A-9BB0-572086A8F70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CCC8BD0F-45FE-4691-9685-9480B435BD6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09B40E05-FFCA-45A3-9E4E-2FBDCA31CD3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99F4F0AF-7BB5-404A-91AA-7E323D4051D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5308E7D4-747E-48D2-A7CD-459B5B1C0BB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799BC4D0-41EB-4EFE-8989-704A9E2CD4F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0E124AF4-C1AE-4080-883B-3FC99B0714C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29342BDF-10AF-440A-9BB1-5020F166D93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4E1D31BC-3585-41F5-85CE-32D7B08BFE0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2A6840A5-778D-4032-AA8E-D000A6BF67F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090AEA42-15F6-42E2-BF34-5C97E2E040D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DC530348-0462-421C-93D1-538CCC60553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91643EFC-61CD-4657-B7C9-C347AB7A86D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1EEFF544-C6F6-4D21-A617-0ECB8EF6B08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2AA78F77-BAE1-478E-8390-1E2DFD03AFC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A652F596-C466-4D61-99B7-C62F71EB518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20" name="直線コネクタ 519">
          <a:extLst>
            <a:ext uri="{FF2B5EF4-FFF2-40B4-BE49-F238E27FC236}">
              <a16:creationId xmlns:a16="http://schemas.microsoft.com/office/drawing/2014/main" id="{032EEEAF-5BD1-4EBD-A1F3-5B9493C674F5}"/>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1" name="【一般廃棄物処理施設】&#10;有形固定資産減価償却率最小値テキスト">
          <a:extLst>
            <a:ext uri="{FF2B5EF4-FFF2-40B4-BE49-F238E27FC236}">
              <a16:creationId xmlns:a16="http://schemas.microsoft.com/office/drawing/2014/main" id="{A23CE75F-C703-420F-A825-C7ED3254FC2B}"/>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2" name="直線コネクタ 521">
          <a:extLst>
            <a:ext uri="{FF2B5EF4-FFF2-40B4-BE49-F238E27FC236}">
              <a16:creationId xmlns:a16="http://schemas.microsoft.com/office/drawing/2014/main" id="{B1B12E89-133F-4353-A47C-95142A84CAF5}"/>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3" name="【一般廃棄物処理施設】&#10;有形固定資産減価償却率最大値テキスト">
          <a:extLst>
            <a:ext uri="{FF2B5EF4-FFF2-40B4-BE49-F238E27FC236}">
              <a16:creationId xmlns:a16="http://schemas.microsoft.com/office/drawing/2014/main" id="{41B57336-D51B-4D30-8F1E-F312E370DA4E}"/>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4" name="直線コネクタ 523">
          <a:extLst>
            <a:ext uri="{FF2B5EF4-FFF2-40B4-BE49-F238E27FC236}">
              <a16:creationId xmlns:a16="http://schemas.microsoft.com/office/drawing/2014/main" id="{D38C09CD-9FEC-4C6D-8A17-391D532DA66D}"/>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61F34CBC-7ECD-4FBC-8E1F-58202B4BE7E1}"/>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6" name="フローチャート: 判断 525">
          <a:extLst>
            <a:ext uri="{FF2B5EF4-FFF2-40B4-BE49-F238E27FC236}">
              <a16:creationId xmlns:a16="http://schemas.microsoft.com/office/drawing/2014/main" id="{9A2E49D7-B240-43F6-89A2-A76577A24F95}"/>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7" name="フローチャート: 判断 526">
          <a:extLst>
            <a:ext uri="{FF2B5EF4-FFF2-40B4-BE49-F238E27FC236}">
              <a16:creationId xmlns:a16="http://schemas.microsoft.com/office/drawing/2014/main" id="{93213BDF-DBD7-4583-8FEF-7893916C49CF}"/>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8" name="フローチャート: 判断 527">
          <a:extLst>
            <a:ext uri="{FF2B5EF4-FFF2-40B4-BE49-F238E27FC236}">
              <a16:creationId xmlns:a16="http://schemas.microsoft.com/office/drawing/2014/main" id="{86E667BA-7ADA-42B3-9859-072F7174B931}"/>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9" name="フローチャート: 判断 528">
          <a:extLst>
            <a:ext uri="{FF2B5EF4-FFF2-40B4-BE49-F238E27FC236}">
              <a16:creationId xmlns:a16="http://schemas.microsoft.com/office/drawing/2014/main" id="{DA073F8F-97AE-4B0F-AB2C-06F9C5F218B5}"/>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0" name="フローチャート: 判断 529">
          <a:extLst>
            <a:ext uri="{FF2B5EF4-FFF2-40B4-BE49-F238E27FC236}">
              <a16:creationId xmlns:a16="http://schemas.microsoft.com/office/drawing/2014/main" id="{19CC1B63-53EB-4BC3-A62A-359EEE086E55}"/>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5A5982A-5D08-4B1F-BA9F-F31C2625760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4977F612-1837-4320-B996-F6CA10FE5E8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D75D51C-CAE0-4674-9F57-E34D9EDA685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54B8B7BD-6496-4E8E-9BF6-C123C275FF0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4D99BFB7-8862-4ABE-BC75-BEE1597FE9E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2540</xdr:rowOff>
    </xdr:from>
    <xdr:to>
      <xdr:col>85</xdr:col>
      <xdr:colOff>177800</xdr:colOff>
      <xdr:row>40</xdr:row>
      <xdr:rowOff>104140</xdr:rowOff>
    </xdr:to>
    <xdr:sp macro="" textlink="">
      <xdr:nvSpPr>
        <xdr:cNvPr id="536" name="楕円 535">
          <a:extLst>
            <a:ext uri="{FF2B5EF4-FFF2-40B4-BE49-F238E27FC236}">
              <a16:creationId xmlns:a16="http://schemas.microsoft.com/office/drawing/2014/main" id="{377A8CA2-6B21-4A40-ACE7-D7A8BECBDCC2}"/>
            </a:ext>
          </a:extLst>
        </xdr:cNvPr>
        <xdr:cNvSpPr/>
      </xdr:nvSpPr>
      <xdr:spPr>
        <a:xfrm>
          <a:off x="162687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152417</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4353EBA9-44A8-4F1F-90FB-39B9E8F0AF54}"/>
            </a:ext>
          </a:extLst>
        </xdr:cNvPr>
        <xdr:cNvSpPr txBox="1"/>
      </xdr:nvSpPr>
      <xdr:spPr>
        <a:xfrm>
          <a:off x="16357600"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134801</xdr:rowOff>
    </xdr:from>
    <xdr:to>
      <xdr:col>81</xdr:col>
      <xdr:colOff>101600</xdr:colOff>
      <xdr:row>40</xdr:row>
      <xdr:rowOff>64951</xdr:rowOff>
    </xdr:to>
    <xdr:sp macro="" textlink="">
      <xdr:nvSpPr>
        <xdr:cNvPr id="538" name="楕円 537">
          <a:extLst>
            <a:ext uri="{FF2B5EF4-FFF2-40B4-BE49-F238E27FC236}">
              <a16:creationId xmlns:a16="http://schemas.microsoft.com/office/drawing/2014/main" id="{DC43428F-7915-431B-A313-F72B9D501C45}"/>
            </a:ext>
          </a:extLst>
        </xdr:cNvPr>
        <xdr:cNvSpPr/>
      </xdr:nvSpPr>
      <xdr:spPr>
        <a:xfrm>
          <a:off x="15430500" y="68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14151</xdr:rowOff>
    </xdr:from>
    <xdr:to>
      <xdr:col>85</xdr:col>
      <xdr:colOff>127000</xdr:colOff>
      <xdr:row>40</xdr:row>
      <xdr:rowOff>53340</xdr:rowOff>
    </xdr:to>
    <xdr:cxnSp macro="">
      <xdr:nvCxnSpPr>
        <xdr:cNvPr id="539" name="直線コネクタ 538">
          <a:extLst>
            <a:ext uri="{FF2B5EF4-FFF2-40B4-BE49-F238E27FC236}">
              <a16:creationId xmlns:a16="http://schemas.microsoft.com/office/drawing/2014/main" id="{07A317BA-F2B5-4599-93AD-481BF909581C}"/>
            </a:ext>
          </a:extLst>
        </xdr:cNvPr>
        <xdr:cNvCxnSpPr/>
      </xdr:nvCxnSpPr>
      <xdr:spPr>
        <a:xfrm>
          <a:off x="15481300" y="687215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90715</xdr:rowOff>
    </xdr:from>
    <xdr:to>
      <xdr:col>76</xdr:col>
      <xdr:colOff>165100</xdr:colOff>
      <xdr:row>40</xdr:row>
      <xdr:rowOff>20865</xdr:rowOff>
    </xdr:to>
    <xdr:sp macro="" textlink="">
      <xdr:nvSpPr>
        <xdr:cNvPr id="540" name="楕円 539">
          <a:extLst>
            <a:ext uri="{FF2B5EF4-FFF2-40B4-BE49-F238E27FC236}">
              <a16:creationId xmlns:a16="http://schemas.microsoft.com/office/drawing/2014/main" id="{A215A388-44E5-4F94-9BD2-4B58C4A1ADC4}"/>
            </a:ext>
          </a:extLst>
        </xdr:cNvPr>
        <xdr:cNvSpPr/>
      </xdr:nvSpPr>
      <xdr:spPr>
        <a:xfrm>
          <a:off x="14541500" y="677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141515</xdr:rowOff>
    </xdr:from>
    <xdr:to>
      <xdr:col>81</xdr:col>
      <xdr:colOff>50800</xdr:colOff>
      <xdr:row>40</xdr:row>
      <xdr:rowOff>14151</xdr:rowOff>
    </xdr:to>
    <xdr:cxnSp macro="">
      <xdr:nvCxnSpPr>
        <xdr:cNvPr id="541" name="直線コネクタ 540">
          <a:extLst>
            <a:ext uri="{FF2B5EF4-FFF2-40B4-BE49-F238E27FC236}">
              <a16:creationId xmlns:a16="http://schemas.microsoft.com/office/drawing/2014/main" id="{C7D01583-CAF2-4024-83C3-C747656329E5}"/>
            </a:ext>
          </a:extLst>
        </xdr:cNvPr>
        <xdr:cNvCxnSpPr/>
      </xdr:nvCxnSpPr>
      <xdr:spPr>
        <a:xfrm>
          <a:off x="14592300" y="6828065"/>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10704</xdr:rowOff>
    </xdr:from>
    <xdr:to>
      <xdr:col>72</xdr:col>
      <xdr:colOff>38100</xdr:colOff>
      <xdr:row>39</xdr:row>
      <xdr:rowOff>112304</xdr:rowOff>
    </xdr:to>
    <xdr:sp macro="" textlink="">
      <xdr:nvSpPr>
        <xdr:cNvPr id="542" name="楕円 541">
          <a:extLst>
            <a:ext uri="{FF2B5EF4-FFF2-40B4-BE49-F238E27FC236}">
              <a16:creationId xmlns:a16="http://schemas.microsoft.com/office/drawing/2014/main" id="{0CEFBEA1-74AC-44AE-8717-6D5844FBD335}"/>
            </a:ext>
          </a:extLst>
        </xdr:cNvPr>
        <xdr:cNvSpPr/>
      </xdr:nvSpPr>
      <xdr:spPr>
        <a:xfrm>
          <a:off x="13652500" y="66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61504</xdr:rowOff>
    </xdr:from>
    <xdr:to>
      <xdr:col>76</xdr:col>
      <xdr:colOff>114300</xdr:colOff>
      <xdr:row>39</xdr:row>
      <xdr:rowOff>141515</xdr:rowOff>
    </xdr:to>
    <xdr:cxnSp macro="">
      <xdr:nvCxnSpPr>
        <xdr:cNvPr id="543" name="直線コネクタ 542">
          <a:extLst>
            <a:ext uri="{FF2B5EF4-FFF2-40B4-BE49-F238E27FC236}">
              <a16:creationId xmlns:a16="http://schemas.microsoft.com/office/drawing/2014/main" id="{008B8F86-72FA-4C40-9B9A-09D5A5AFAE3A}"/>
            </a:ext>
          </a:extLst>
        </xdr:cNvPr>
        <xdr:cNvCxnSpPr/>
      </xdr:nvCxnSpPr>
      <xdr:spPr>
        <a:xfrm>
          <a:off x="13703300" y="6748054"/>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170724</xdr:rowOff>
    </xdr:from>
    <xdr:to>
      <xdr:col>67</xdr:col>
      <xdr:colOff>101600</xdr:colOff>
      <xdr:row>39</xdr:row>
      <xdr:rowOff>100874</xdr:rowOff>
    </xdr:to>
    <xdr:sp macro="" textlink="">
      <xdr:nvSpPr>
        <xdr:cNvPr id="544" name="楕円 543">
          <a:extLst>
            <a:ext uri="{FF2B5EF4-FFF2-40B4-BE49-F238E27FC236}">
              <a16:creationId xmlns:a16="http://schemas.microsoft.com/office/drawing/2014/main" id="{F6352A82-573B-48A3-8CB9-789AA671FBD8}"/>
            </a:ext>
          </a:extLst>
        </xdr:cNvPr>
        <xdr:cNvSpPr/>
      </xdr:nvSpPr>
      <xdr:spPr>
        <a:xfrm>
          <a:off x="12763500" y="668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50074</xdr:rowOff>
    </xdr:from>
    <xdr:to>
      <xdr:col>71</xdr:col>
      <xdr:colOff>177800</xdr:colOff>
      <xdr:row>39</xdr:row>
      <xdr:rowOff>61504</xdr:rowOff>
    </xdr:to>
    <xdr:cxnSp macro="">
      <xdr:nvCxnSpPr>
        <xdr:cNvPr id="545" name="直線コネクタ 544">
          <a:extLst>
            <a:ext uri="{FF2B5EF4-FFF2-40B4-BE49-F238E27FC236}">
              <a16:creationId xmlns:a16="http://schemas.microsoft.com/office/drawing/2014/main" id="{1DC19EFF-B222-4C31-B8D9-C1A0824C6FBE}"/>
            </a:ext>
          </a:extLst>
        </xdr:cNvPr>
        <xdr:cNvCxnSpPr/>
      </xdr:nvCxnSpPr>
      <xdr:spPr>
        <a:xfrm>
          <a:off x="12814300" y="673662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98A6961F-F525-41C8-A9A5-B2A8B44AA4FF}"/>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7EF6BFB4-10DC-46B1-97F9-6FC89EDA81AE}"/>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63EFF1BB-8644-40EC-82AD-78B64F40C341}"/>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D0FDE3E1-D95C-4A34-9710-C122F37BC112}"/>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56078</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C416A92F-CEA8-46CE-AD76-13C8110CE0DF}"/>
            </a:ext>
          </a:extLst>
        </xdr:cNvPr>
        <xdr:cNvSpPr txBox="1"/>
      </xdr:nvSpPr>
      <xdr:spPr>
        <a:xfrm>
          <a:off x="15266044"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11992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2D6920CF-70CD-43B5-AF8B-4BB5C1EB67F4}"/>
            </a:ext>
          </a:extLst>
        </xdr:cNvPr>
        <xdr:cNvSpPr txBox="1"/>
      </xdr:nvSpPr>
      <xdr:spPr>
        <a:xfrm>
          <a:off x="14389744" y="68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103431</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15F70ABF-0939-47B4-B5DE-0FD798A156D6}"/>
            </a:ext>
          </a:extLst>
        </xdr:cNvPr>
        <xdr:cNvSpPr txBox="1"/>
      </xdr:nvSpPr>
      <xdr:spPr>
        <a:xfrm>
          <a:off x="13500744" y="678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92001</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B848B95A-D9AF-4747-95C1-143E4FCD9F99}"/>
            </a:ext>
          </a:extLst>
        </xdr:cNvPr>
        <xdr:cNvSpPr txBox="1"/>
      </xdr:nvSpPr>
      <xdr:spPr>
        <a:xfrm>
          <a:off x="12611744" y="677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8302C1D6-A7CF-4CCF-8FC7-FF8F23CD759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054A35E3-D4DC-4513-8CA9-EA7A6D4C252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2C1908D6-AF49-4B81-8E9A-57BBD953A26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ED4704D6-3ECB-4183-A5B0-681F63E4691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46AF728C-5916-4522-9320-FD721BFA9F2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644B1E24-0379-47F9-970C-C28401EB3E0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93179566-24A6-4E00-BC7E-10D085ED2DF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C23CF9F8-A3BB-4C3B-A331-DBE0C835BCF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22DB55B6-E70C-46BB-B0DF-0C189C55B6B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E2ECBA3E-5858-4545-9032-1EA752BE22C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5BE4AD32-A9FB-47E4-BCE1-47CF9B5F478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CD564693-0F03-4EB9-A899-43BE61F1223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D2802ADC-4E03-4D07-AB7B-0EC3D1D1745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B8C299C1-E387-4DBB-B16B-3C87CFEE856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2578A255-28F3-46D2-BA64-A6B132D19EF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4CA8CE37-7EF3-49D7-82DD-101832525E09}"/>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FBCCD387-6A0A-4683-8A2E-301C06D35BD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BDA6F485-01E4-49B2-AF2C-071AB11521D8}"/>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DF0C8CAD-74EC-44D1-B2FE-DAD2AAAC1E5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FC177279-524D-4E10-AF9E-0C392C386C09}"/>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62B8D099-8312-42D8-AE44-8D7A4790EFD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EAED5EAD-2785-4D9C-9252-79CD4788E24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49AEAB1C-5BEB-49FD-B2ED-809250D34AE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7" name="直線コネクタ 576">
          <a:extLst>
            <a:ext uri="{FF2B5EF4-FFF2-40B4-BE49-F238E27FC236}">
              <a16:creationId xmlns:a16="http://schemas.microsoft.com/office/drawing/2014/main" id="{98472FF2-1967-458B-951F-62F6DBA2CEFB}"/>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8" name="【一般廃棄物処理施設】&#10;一人当たり有形固定資産（償却資産）額最小値テキスト">
          <a:extLst>
            <a:ext uri="{FF2B5EF4-FFF2-40B4-BE49-F238E27FC236}">
              <a16:creationId xmlns:a16="http://schemas.microsoft.com/office/drawing/2014/main" id="{14C52141-28ED-4F07-B555-21735A24B50F}"/>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9" name="直線コネクタ 578">
          <a:extLst>
            <a:ext uri="{FF2B5EF4-FFF2-40B4-BE49-F238E27FC236}">
              <a16:creationId xmlns:a16="http://schemas.microsoft.com/office/drawing/2014/main" id="{2CB518B2-BA27-4323-852D-7BF53DE35948}"/>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61ED57A9-14F2-4C1E-9B84-09CBFD273CBF}"/>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1" name="直線コネクタ 580">
          <a:extLst>
            <a:ext uri="{FF2B5EF4-FFF2-40B4-BE49-F238E27FC236}">
              <a16:creationId xmlns:a16="http://schemas.microsoft.com/office/drawing/2014/main" id="{4E4312C6-D4A1-4755-8D0A-36FF69A4E3AB}"/>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2" name="【一般廃棄物処理施設】&#10;一人当たり有形固定資産（償却資産）額平均値テキスト">
          <a:extLst>
            <a:ext uri="{FF2B5EF4-FFF2-40B4-BE49-F238E27FC236}">
              <a16:creationId xmlns:a16="http://schemas.microsoft.com/office/drawing/2014/main" id="{5F2C44B1-29B2-4A67-A1EB-EFCAF79ADD60}"/>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3" name="フローチャート: 判断 582">
          <a:extLst>
            <a:ext uri="{FF2B5EF4-FFF2-40B4-BE49-F238E27FC236}">
              <a16:creationId xmlns:a16="http://schemas.microsoft.com/office/drawing/2014/main" id="{845E6311-BA27-4876-9B66-1BDE7D8E1FFF}"/>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4" name="フローチャート: 判断 583">
          <a:extLst>
            <a:ext uri="{FF2B5EF4-FFF2-40B4-BE49-F238E27FC236}">
              <a16:creationId xmlns:a16="http://schemas.microsoft.com/office/drawing/2014/main" id="{A70453BB-C191-4A28-90F7-702AD2FDCC92}"/>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5" name="フローチャート: 判断 584">
          <a:extLst>
            <a:ext uri="{FF2B5EF4-FFF2-40B4-BE49-F238E27FC236}">
              <a16:creationId xmlns:a16="http://schemas.microsoft.com/office/drawing/2014/main" id="{EBD30973-F344-4F6F-9674-13077E24D3BA}"/>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6" name="フローチャート: 判断 585">
          <a:extLst>
            <a:ext uri="{FF2B5EF4-FFF2-40B4-BE49-F238E27FC236}">
              <a16:creationId xmlns:a16="http://schemas.microsoft.com/office/drawing/2014/main" id="{4D68B89F-536F-4746-8B24-78B73B6956DC}"/>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7" name="フローチャート: 判断 586">
          <a:extLst>
            <a:ext uri="{FF2B5EF4-FFF2-40B4-BE49-F238E27FC236}">
              <a16:creationId xmlns:a16="http://schemas.microsoft.com/office/drawing/2014/main" id="{BFFE68A9-DAD9-41AC-A03D-784544DEA53B}"/>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120D3CF-0B7E-4E5E-A01D-DBA8399F0F7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CF2E6F88-7FDD-4D6A-89EB-BCDCDA68489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C767555F-96BE-4C66-825A-E441C50D02D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C93BB20E-4930-43BA-B689-FBE6EA0D604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E96764BD-4465-4AFC-8EF6-D4A56270D55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44838</xdr:rowOff>
    </xdr:from>
    <xdr:to>
      <xdr:col>116</xdr:col>
      <xdr:colOff>114300</xdr:colOff>
      <xdr:row>41</xdr:row>
      <xdr:rowOff>146438</xdr:rowOff>
    </xdr:to>
    <xdr:sp macro="" textlink="">
      <xdr:nvSpPr>
        <xdr:cNvPr id="593" name="楕円 592">
          <a:extLst>
            <a:ext uri="{FF2B5EF4-FFF2-40B4-BE49-F238E27FC236}">
              <a16:creationId xmlns:a16="http://schemas.microsoft.com/office/drawing/2014/main" id="{A8EA6E00-6221-4A2F-8F1E-D8A381C96CFB}"/>
            </a:ext>
          </a:extLst>
        </xdr:cNvPr>
        <xdr:cNvSpPr/>
      </xdr:nvSpPr>
      <xdr:spPr>
        <a:xfrm>
          <a:off x="22110700" y="707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131215</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E003D1FE-3513-4BCA-A20F-D84CEC6C3728}"/>
            </a:ext>
          </a:extLst>
        </xdr:cNvPr>
        <xdr:cNvSpPr txBox="1"/>
      </xdr:nvSpPr>
      <xdr:spPr>
        <a:xfrm>
          <a:off x="22199600" y="698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44324</xdr:rowOff>
    </xdr:from>
    <xdr:to>
      <xdr:col>112</xdr:col>
      <xdr:colOff>38100</xdr:colOff>
      <xdr:row>41</xdr:row>
      <xdr:rowOff>145924</xdr:rowOff>
    </xdr:to>
    <xdr:sp macro="" textlink="">
      <xdr:nvSpPr>
        <xdr:cNvPr id="595" name="楕円 594">
          <a:extLst>
            <a:ext uri="{FF2B5EF4-FFF2-40B4-BE49-F238E27FC236}">
              <a16:creationId xmlns:a16="http://schemas.microsoft.com/office/drawing/2014/main" id="{6CA5C656-6449-464D-88D7-7623A0A8A0C3}"/>
            </a:ext>
          </a:extLst>
        </xdr:cNvPr>
        <xdr:cNvSpPr/>
      </xdr:nvSpPr>
      <xdr:spPr>
        <a:xfrm>
          <a:off x="21272500" y="707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95124</xdr:rowOff>
    </xdr:from>
    <xdr:to>
      <xdr:col>116</xdr:col>
      <xdr:colOff>63500</xdr:colOff>
      <xdr:row>41</xdr:row>
      <xdr:rowOff>95638</xdr:rowOff>
    </xdr:to>
    <xdr:cxnSp macro="">
      <xdr:nvCxnSpPr>
        <xdr:cNvPr id="596" name="直線コネクタ 595">
          <a:extLst>
            <a:ext uri="{FF2B5EF4-FFF2-40B4-BE49-F238E27FC236}">
              <a16:creationId xmlns:a16="http://schemas.microsoft.com/office/drawing/2014/main" id="{6879E61F-DBD0-4CD8-A069-FCA4DE6F93EC}"/>
            </a:ext>
          </a:extLst>
        </xdr:cNvPr>
        <xdr:cNvCxnSpPr/>
      </xdr:nvCxnSpPr>
      <xdr:spPr>
        <a:xfrm>
          <a:off x="21323300" y="7124574"/>
          <a:ext cx="838200" cy="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45841</xdr:rowOff>
    </xdr:from>
    <xdr:to>
      <xdr:col>107</xdr:col>
      <xdr:colOff>101600</xdr:colOff>
      <xdr:row>41</xdr:row>
      <xdr:rowOff>147441</xdr:rowOff>
    </xdr:to>
    <xdr:sp macro="" textlink="">
      <xdr:nvSpPr>
        <xdr:cNvPr id="597" name="楕円 596">
          <a:extLst>
            <a:ext uri="{FF2B5EF4-FFF2-40B4-BE49-F238E27FC236}">
              <a16:creationId xmlns:a16="http://schemas.microsoft.com/office/drawing/2014/main" id="{E9197EFF-7171-403A-9488-2CC09E4D3DDC}"/>
            </a:ext>
          </a:extLst>
        </xdr:cNvPr>
        <xdr:cNvSpPr/>
      </xdr:nvSpPr>
      <xdr:spPr>
        <a:xfrm>
          <a:off x="20383500" y="707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95124</xdr:rowOff>
    </xdr:from>
    <xdr:to>
      <xdr:col>111</xdr:col>
      <xdr:colOff>177800</xdr:colOff>
      <xdr:row>41</xdr:row>
      <xdr:rowOff>96641</xdr:rowOff>
    </xdr:to>
    <xdr:cxnSp macro="">
      <xdr:nvCxnSpPr>
        <xdr:cNvPr id="598" name="直線コネクタ 597">
          <a:extLst>
            <a:ext uri="{FF2B5EF4-FFF2-40B4-BE49-F238E27FC236}">
              <a16:creationId xmlns:a16="http://schemas.microsoft.com/office/drawing/2014/main" id="{6D0ECAAA-9F68-4677-A8F2-7FA3CF2C99EB}"/>
            </a:ext>
          </a:extLst>
        </xdr:cNvPr>
        <xdr:cNvCxnSpPr/>
      </xdr:nvCxnSpPr>
      <xdr:spPr>
        <a:xfrm flipV="1">
          <a:off x="20434300" y="7124574"/>
          <a:ext cx="889000" cy="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46706</xdr:rowOff>
    </xdr:from>
    <xdr:to>
      <xdr:col>102</xdr:col>
      <xdr:colOff>165100</xdr:colOff>
      <xdr:row>41</xdr:row>
      <xdr:rowOff>148306</xdr:rowOff>
    </xdr:to>
    <xdr:sp macro="" textlink="">
      <xdr:nvSpPr>
        <xdr:cNvPr id="599" name="楕円 598">
          <a:extLst>
            <a:ext uri="{FF2B5EF4-FFF2-40B4-BE49-F238E27FC236}">
              <a16:creationId xmlns:a16="http://schemas.microsoft.com/office/drawing/2014/main" id="{7F5712C0-DF6F-4C16-A5EB-58F8F01DD544}"/>
            </a:ext>
          </a:extLst>
        </xdr:cNvPr>
        <xdr:cNvSpPr/>
      </xdr:nvSpPr>
      <xdr:spPr>
        <a:xfrm>
          <a:off x="19494500" y="707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96641</xdr:rowOff>
    </xdr:from>
    <xdr:to>
      <xdr:col>107</xdr:col>
      <xdr:colOff>50800</xdr:colOff>
      <xdr:row>41</xdr:row>
      <xdr:rowOff>97506</xdr:rowOff>
    </xdr:to>
    <xdr:cxnSp macro="">
      <xdr:nvCxnSpPr>
        <xdr:cNvPr id="600" name="直線コネクタ 599">
          <a:extLst>
            <a:ext uri="{FF2B5EF4-FFF2-40B4-BE49-F238E27FC236}">
              <a16:creationId xmlns:a16="http://schemas.microsoft.com/office/drawing/2014/main" id="{D9E2F16E-2217-4C0F-918C-91539695B7CC}"/>
            </a:ext>
          </a:extLst>
        </xdr:cNvPr>
        <xdr:cNvCxnSpPr/>
      </xdr:nvCxnSpPr>
      <xdr:spPr>
        <a:xfrm flipV="1">
          <a:off x="19545300" y="7126091"/>
          <a:ext cx="889000" cy="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46085</xdr:rowOff>
    </xdr:from>
    <xdr:to>
      <xdr:col>98</xdr:col>
      <xdr:colOff>38100</xdr:colOff>
      <xdr:row>41</xdr:row>
      <xdr:rowOff>147685</xdr:rowOff>
    </xdr:to>
    <xdr:sp macro="" textlink="">
      <xdr:nvSpPr>
        <xdr:cNvPr id="601" name="楕円 600">
          <a:extLst>
            <a:ext uri="{FF2B5EF4-FFF2-40B4-BE49-F238E27FC236}">
              <a16:creationId xmlns:a16="http://schemas.microsoft.com/office/drawing/2014/main" id="{EF015FE9-A33E-4EEC-89E7-1C0BA332BBEA}"/>
            </a:ext>
          </a:extLst>
        </xdr:cNvPr>
        <xdr:cNvSpPr/>
      </xdr:nvSpPr>
      <xdr:spPr>
        <a:xfrm>
          <a:off x="18605500" y="707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96885</xdr:rowOff>
    </xdr:from>
    <xdr:to>
      <xdr:col>102</xdr:col>
      <xdr:colOff>114300</xdr:colOff>
      <xdr:row>41</xdr:row>
      <xdr:rowOff>97506</xdr:rowOff>
    </xdr:to>
    <xdr:cxnSp macro="">
      <xdr:nvCxnSpPr>
        <xdr:cNvPr id="602" name="直線コネクタ 601">
          <a:extLst>
            <a:ext uri="{FF2B5EF4-FFF2-40B4-BE49-F238E27FC236}">
              <a16:creationId xmlns:a16="http://schemas.microsoft.com/office/drawing/2014/main" id="{980E8317-8169-43A9-9306-A1C5D375C8DF}"/>
            </a:ext>
          </a:extLst>
        </xdr:cNvPr>
        <xdr:cNvCxnSpPr/>
      </xdr:nvCxnSpPr>
      <xdr:spPr>
        <a:xfrm>
          <a:off x="18656300" y="7126335"/>
          <a:ext cx="88900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3" name="n_1aveValue【一般廃棄物処理施設】&#10;一人当たり有形固定資産（償却資産）額">
          <a:extLst>
            <a:ext uri="{FF2B5EF4-FFF2-40B4-BE49-F238E27FC236}">
              <a16:creationId xmlns:a16="http://schemas.microsoft.com/office/drawing/2014/main" id="{57D534B3-AD93-47E3-97B9-9C10BCF74F9C}"/>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4" name="n_2aveValue【一般廃棄物処理施設】&#10;一人当たり有形固定資産（償却資産）額">
          <a:extLst>
            <a:ext uri="{FF2B5EF4-FFF2-40B4-BE49-F238E27FC236}">
              <a16:creationId xmlns:a16="http://schemas.microsoft.com/office/drawing/2014/main" id="{5BA5161B-D8CE-46AC-8ABE-85EB65461FA4}"/>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5" name="n_3aveValue【一般廃棄物処理施設】&#10;一人当たり有形固定資産（償却資産）額">
          <a:extLst>
            <a:ext uri="{FF2B5EF4-FFF2-40B4-BE49-F238E27FC236}">
              <a16:creationId xmlns:a16="http://schemas.microsoft.com/office/drawing/2014/main" id="{81542EAF-1E8F-4603-84BE-FED0762EB90F}"/>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6" name="n_4aveValue【一般廃棄物処理施設】&#10;一人当たり有形固定資産（償却資産）額">
          <a:extLst>
            <a:ext uri="{FF2B5EF4-FFF2-40B4-BE49-F238E27FC236}">
              <a16:creationId xmlns:a16="http://schemas.microsoft.com/office/drawing/2014/main" id="{6BE2B726-AEDA-4300-9DD7-DEDFC1FDD3D8}"/>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137051</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1C382D17-1F21-4292-A5F2-EC32DD4B70CF}"/>
            </a:ext>
          </a:extLst>
        </xdr:cNvPr>
        <xdr:cNvSpPr txBox="1"/>
      </xdr:nvSpPr>
      <xdr:spPr>
        <a:xfrm>
          <a:off x="21043411" y="716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138568</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F63FE841-0CD9-4DA1-A380-A7BEDB3D5D74}"/>
            </a:ext>
          </a:extLst>
        </xdr:cNvPr>
        <xdr:cNvSpPr txBox="1"/>
      </xdr:nvSpPr>
      <xdr:spPr>
        <a:xfrm>
          <a:off x="20167111" y="716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139433</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E8DF65DB-DA12-49E1-B342-9BEDEBD6A75A}"/>
            </a:ext>
          </a:extLst>
        </xdr:cNvPr>
        <xdr:cNvSpPr txBox="1"/>
      </xdr:nvSpPr>
      <xdr:spPr>
        <a:xfrm>
          <a:off x="19278111" y="716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138812</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0E4A583F-E4CE-46BF-A892-1AAE794606A5}"/>
            </a:ext>
          </a:extLst>
        </xdr:cNvPr>
        <xdr:cNvSpPr txBox="1"/>
      </xdr:nvSpPr>
      <xdr:spPr>
        <a:xfrm>
          <a:off x="18389111" y="7168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2A84C4B0-DE7C-4962-B5B9-19D4B89CB2A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2F8FDE54-0C27-4F17-84F9-C6D60CEA4CA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D18B8FD6-C96A-444F-8C97-54B445C8BC8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DC8E3806-6562-488F-A4DF-2D035530277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AC033E69-1656-4726-B0B5-009B3F938FA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E3D4D0F0-E834-44FF-899F-819E7FB8E37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FA482F90-E312-487E-A5B9-7553314B398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C640A209-2DD7-452B-8F23-018E9CE5CDF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B0CF0CD9-7B3D-43AD-8D38-C094F79A7A0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BB34DE31-8274-4BCF-A19C-93EB7BEDD0C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8F0E7B2B-8B36-41BA-9EC1-3DD699E0C77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0341F7B8-5B02-47F6-88CF-33768808AFE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951412FE-3012-4B4C-8D63-F572BD7B449F}"/>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D154A4C0-4567-4189-95C6-78BC15458EB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57A91D22-E0BF-402E-8B28-38886902995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193769A4-998E-43E5-ABA6-01CBCC3A709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D7B3CEC1-5A11-41D5-9E90-44E8F222378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965A65F6-6040-42B4-9633-0A67F4126CC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4244E335-E39F-4B5D-942C-803886C9FB9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CDFEDEBB-BE93-457E-9900-92BEBBFCA37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77DF36AE-42FC-4932-BA9A-CCAEBBD24A6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04995F29-FE4A-462F-854B-C4BFE515B6B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6A68AED4-D20C-42C9-B090-EC70AB9953BD}"/>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D8037FF2-91B9-4D65-86F0-88E95C8B3F8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A6D29861-46D3-4578-BD89-B395FD46F03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1DDE7BDA-6385-4F72-A7AA-4D760FA79A62}"/>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AF417DFD-AA7D-4768-9614-9F0EADD44B2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487EE9C9-B20E-4D2E-9D30-9742B8BE845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9" name="【保健センター・保健所】&#10;有形固定資産減価償却率最大値テキスト">
          <a:extLst>
            <a:ext uri="{FF2B5EF4-FFF2-40B4-BE49-F238E27FC236}">
              <a16:creationId xmlns:a16="http://schemas.microsoft.com/office/drawing/2014/main" id="{E17B190C-EE52-4118-B8F4-F26523D9EDC1}"/>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40" name="直線コネクタ 639">
          <a:extLst>
            <a:ext uri="{FF2B5EF4-FFF2-40B4-BE49-F238E27FC236}">
              <a16:creationId xmlns:a16="http://schemas.microsoft.com/office/drawing/2014/main" id="{71C1C5CD-384A-4537-A6C2-C5C4E556569F}"/>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565D8FE3-000C-484D-B274-7E491F44A13B}"/>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2" name="フローチャート: 判断 641">
          <a:extLst>
            <a:ext uri="{FF2B5EF4-FFF2-40B4-BE49-F238E27FC236}">
              <a16:creationId xmlns:a16="http://schemas.microsoft.com/office/drawing/2014/main" id="{80B09597-9FD0-4E5D-A0FD-F2FF6D7F33FB}"/>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7F2E8B6E-EA2F-42B8-B9EE-762A6231B3F9}"/>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4" name="フローチャート: 判断 643">
          <a:extLst>
            <a:ext uri="{FF2B5EF4-FFF2-40B4-BE49-F238E27FC236}">
              <a16:creationId xmlns:a16="http://schemas.microsoft.com/office/drawing/2014/main" id="{3263FA06-6D2A-42D6-91B1-461AD69210F5}"/>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5" name="フローチャート: 判断 644">
          <a:extLst>
            <a:ext uri="{FF2B5EF4-FFF2-40B4-BE49-F238E27FC236}">
              <a16:creationId xmlns:a16="http://schemas.microsoft.com/office/drawing/2014/main" id="{C7EF92DD-6ECE-4708-B1D1-5912560D5E73}"/>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6" name="フローチャート: 判断 645">
          <a:extLst>
            <a:ext uri="{FF2B5EF4-FFF2-40B4-BE49-F238E27FC236}">
              <a16:creationId xmlns:a16="http://schemas.microsoft.com/office/drawing/2014/main" id="{E0F071A4-A727-483C-8347-10D1A007E22A}"/>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3A69C99C-BCEF-4FD9-B355-C071D30ED22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418E780-3275-4687-8ADE-1E55BE4097C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96E22BA8-3DB3-4F4A-864C-33FA252899D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4C0323CA-B193-4A4F-B3F0-BE5B3C53745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5B0DD4A4-41E5-4701-999B-D1677B3370E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16147</xdr:rowOff>
    </xdr:from>
    <xdr:to>
      <xdr:col>85</xdr:col>
      <xdr:colOff>177800</xdr:colOff>
      <xdr:row>64</xdr:row>
      <xdr:rowOff>117747</xdr:rowOff>
    </xdr:to>
    <xdr:sp macro="" textlink="">
      <xdr:nvSpPr>
        <xdr:cNvPr id="652" name="楕円 651">
          <a:extLst>
            <a:ext uri="{FF2B5EF4-FFF2-40B4-BE49-F238E27FC236}">
              <a16:creationId xmlns:a16="http://schemas.microsoft.com/office/drawing/2014/main" id="{DACCE07D-6321-4BB7-9D84-4DD334EDC8F2}"/>
            </a:ext>
          </a:extLst>
        </xdr:cNvPr>
        <xdr:cNvSpPr/>
      </xdr:nvSpPr>
      <xdr:spPr>
        <a:xfrm>
          <a:off x="16268700" y="1098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102524</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3341CC34-A048-4106-BAC6-292651B431F1}"/>
            </a:ext>
          </a:extLst>
        </xdr:cNvPr>
        <xdr:cNvSpPr txBox="1"/>
      </xdr:nvSpPr>
      <xdr:spPr>
        <a:xfrm>
          <a:off x="16357600" y="10903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7983</xdr:rowOff>
    </xdr:from>
    <xdr:to>
      <xdr:col>81</xdr:col>
      <xdr:colOff>101600</xdr:colOff>
      <xdr:row>64</xdr:row>
      <xdr:rowOff>109583</xdr:rowOff>
    </xdr:to>
    <xdr:sp macro="" textlink="">
      <xdr:nvSpPr>
        <xdr:cNvPr id="654" name="楕円 653">
          <a:extLst>
            <a:ext uri="{FF2B5EF4-FFF2-40B4-BE49-F238E27FC236}">
              <a16:creationId xmlns:a16="http://schemas.microsoft.com/office/drawing/2014/main" id="{8251FBF9-D6AB-48FA-9549-4B494C2099D2}"/>
            </a:ext>
          </a:extLst>
        </xdr:cNvPr>
        <xdr:cNvSpPr/>
      </xdr:nvSpPr>
      <xdr:spPr>
        <a:xfrm>
          <a:off x="15430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58783</xdr:rowOff>
    </xdr:from>
    <xdr:to>
      <xdr:col>85</xdr:col>
      <xdr:colOff>127000</xdr:colOff>
      <xdr:row>64</xdr:row>
      <xdr:rowOff>66947</xdr:rowOff>
    </xdr:to>
    <xdr:cxnSp macro="">
      <xdr:nvCxnSpPr>
        <xdr:cNvPr id="655" name="直線コネクタ 654">
          <a:extLst>
            <a:ext uri="{FF2B5EF4-FFF2-40B4-BE49-F238E27FC236}">
              <a16:creationId xmlns:a16="http://schemas.microsoft.com/office/drawing/2014/main" id="{22B70173-0D52-46F1-B07D-209C30C227DE}"/>
            </a:ext>
          </a:extLst>
        </xdr:cNvPr>
        <xdr:cNvCxnSpPr/>
      </xdr:nvCxnSpPr>
      <xdr:spPr>
        <a:xfrm>
          <a:off x="15481300" y="1103158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171269</xdr:rowOff>
    </xdr:from>
    <xdr:to>
      <xdr:col>76</xdr:col>
      <xdr:colOff>165100</xdr:colOff>
      <xdr:row>64</xdr:row>
      <xdr:rowOff>101419</xdr:rowOff>
    </xdr:to>
    <xdr:sp macro="" textlink="">
      <xdr:nvSpPr>
        <xdr:cNvPr id="656" name="楕円 655">
          <a:extLst>
            <a:ext uri="{FF2B5EF4-FFF2-40B4-BE49-F238E27FC236}">
              <a16:creationId xmlns:a16="http://schemas.microsoft.com/office/drawing/2014/main" id="{773D67F3-2DEC-4565-9F57-D81F2DCCC94C}"/>
            </a:ext>
          </a:extLst>
        </xdr:cNvPr>
        <xdr:cNvSpPr/>
      </xdr:nvSpPr>
      <xdr:spPr>
        <a:xfrm>
          <a:off x="14541500" y="1097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50619</xdr:rowOff>
    </xdr:from>
    <xdr:to>
      <xdr:col>81</xdr:col>
      <xdr:colOff>50800</xdr:colOff>
      <xdr:row>64</xdr:row>
      <xdr:rowOff>58783</xdr:rowOff>
    </xdr:to>
    <xdr:cxnSp macro="">
      <xdr:nvCxnSpPr>
        <xdr:cNvPr id="657" name="直線コネクタ 656">
          <a:extLst>
            <a:ext uri="{FF2B5EF4-FFF2-40B4-BE49-F238E27FC236}">
              <a16:creationId xmlns:a16="http://schemas.microsoft.com/office/drawing/2014/main" id="{0820A77C-E6A2-468C-8030-ACB21E6F9E98}"/>
            </a:ext>
          </a:extLst>
        </xdr:cNvPr>
        <xdr:cNvCxnSpPr/>
      </xdr:nvCxnSpPr>
      <xdr:spPr>
        <a:xfrm>
          <a:off x="14592300" y="11023419"/>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112485</xdr:rowOff>
    </xdr:from>
    <xdr:to>
      <xdr:col>72</xdr:col>
      <xdr:colOff>38100</xdr:colOff>
      <xdr:row>64</xdr:row>
      <xdr:rowOff>42635</xdr:rowOff>
    </xdr:to>
    <xdr:sp macro="" textlink="">
      <xdr:nvSpPr>
        <xdr:cNvPr id="658" name="楕円 657">
          <a:extLst>
            <a:ext uri="{FF2B5EF4-FFF2-40B4-BE49-F238E27FC236}">
              <a16:creationId xmlns:a16="http://schemas.microsoft.com/office/drawing/2014/main" id="{87E383F0-5F8E-4AD6-9390-871D03FD22A8}"/>
            </a:ext>
          </a:extLst>
        </xdr:cNvPr>
        <xdr:cNvSpPr/>
      </xdr:nvSpPr>
      <xdr:spPr>
        <a:xfrm>
          <a:off x="13652500" y="1091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163285</xdr:rowOff>
    </xdr:from>
    <xdr:to>
      <xdr:col>76</xdr:col>
      <xdr:colOff>114300</xdr:colOff>
      <xdr:row>64</xdr:row>
      <xdr:rowOff>50619</xdr:rowOff>
    </xdr:to>
    <xdr:cxnSp macro="">
      <xdr:nvCxnSpPr>
        <xdr:cNvPr id="659" name="直線コネクタ 658">
          <a:extLst>
            <a:ext uri="{FF2B5EF4-FFF2-40B4-BE49-F238E27FC236}">
              <a16:creationId xmlns:a16="http://schemas.microsoft.com/office/drawing/2014/main" id="{04104C2E-0031-4EAD-BEE7-001E292D6C82}"/>
            </a:ext>
          </a:extLst>
        </xdr:cNvPr>
        <xdr:cNvCxnSpPr/>
      </xdr:nvCxnSpPr>
      <xdr:spPr>
        <a:xfrm>
          <a:off x="13703300" y="10964635"/>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112485</xdr:rowOff>
    </xdr:from>
    <xdr:to>
      <xdr:col>67</xdr:col>
      <xdr:colOff>101600</xdr:colOff>
      <xdr:row>64</xdr:row>
      <xdr:rowOff>42635</xdr:rowOff>
    </xdr:to>
    <xdr:sp macro="" textlink="">
      <xdr:nvSpPr>
        <xdr:cNvPr id="660" name="楕円 659">
          <a:extLst>
            <a:ext uri="{FF2B5EF4-FFF2-40B4-BE49-F238E27FC236}">
              <a16:creationId xmlns:a16="http://schemas.microsoft.com/office/drawing/2014/main" id="{C7975908-FECA-4E1F-BADC-D8F2C1714863}"/>
            </a:ext>
          </a:extLst>
        </xdr:cNvPr>
        <xdr:cNvSpPr/>
      </xdr:nvSpPr>
      <xdr:spPr>
        <a:xfrm>
          <a:off x="12763500" y="1091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163285</xdr:rowOff>
    </xdr:from>
    <xdr:to>
      <xdr:col>71</xdr:col>
      <xdr:colOff>177800</xdr:colOff>
      <xdr:row>63</xdr:row>
      <xdr:rowOff>163285</xdr:rowOff>
    </xdr:to>
    <xdr:cxnSp macro="">
      <xdr:nvCxnSpPr>
        <xdr:cNvPr id="661" name="直線コネクタ 660">
          <a:extLst>
            <a:ext uri="{FF2B5EF4-FFF2-40B4-BE49-F238E27FC236}">
              <a16:creationId xmlns:a16="http://schemas.microsoft.com/office/drawing/2014/main" id="{67F8B549-7C47-4E2B-AA53-142AFCC2FE47}"/>
            </a:ext>
          </a:extLst>
        </xdr:cNvPr>
        <xdr:cNvCxnSpPr/>
      </xdr:nvCxnSpPr>
      <xdr:spPr>
        <a:xfrm>
          <a:off x="12814300" y="109646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DF1D8E3C-ABCB-4AAD-AF54-DF7099CFAD7D}"/>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DA3B2614-5642-45CE-A22C-63043F6EC582}"/>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D732640A-3E74-4A3E-9B55-3DDB3D3058F1}"/>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AF8F72C3-0146-479A-B32E-3F3B14840ABA}"/>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100710</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4456C142-F82C-41C9-AE2F-4BDC80155413}"/>
            </a:ext>
          </a:extLst>
        </xdr:cNvPr>
        <xdr:cNvSpPr txBox="1"/>
      </xdr:nvSpPr>
      <xdr:spPr>
        <a:xfrm>
          <a:off x="15266044" y="1107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92546</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ADDD6802-0D6E-4A08-ADC7-F3D737FFC28A}"/>
            </a:ext>
          </a:extLst>
        </xdr:cNvPr>
        <xdr:cNvSpPr txBox="1"/>
      </xdr:nvSpPr>
      <xdr:spPr>
        <a:xfrm>
          <a:off x="14389744" y="1106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33762</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421CB767-8331-4398-8B11-DA33940B7A3C}"/>
            </a:ext>
          </a:extLst>
        </xdr:cNvPr>
        <xdr:cNvSpPr txBox="1"/>
      </xdr:nvSpPr>
      <xdr:spPr>
        <a:xfrm>
          <a:off x="13500744" y="1100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33762</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2A61EEAC-CB5A-4F54-A523-2F954B3EBE7D}"/>
            </a:ext>
          </a:extLst>
        </xdr:cNvPr>
        <xdr:cNvSpPr txBox="1"/>
      </xdr:nvSpPr>
      <xdr:spPr>
        <a:xfrm>
          <a:off x="12611744" y="1100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964A167F-5230-4EB6-98A2-A6F7921D131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B6B71E62-E736-4589-A8C3-3F735167616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9D3637EB-8822-4039-8AA9-0DC19813D25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97942326-3A9E-459B-BA95-D7839B0AF1C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7865ABB1-7350-40A8-8C75-6D93A77B2C2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54B627FE-4D05-4EAF-ACC3-EFCE9BD1F3B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A959D028-DC26-46A2-8DAC-2861D20D72F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FE91E2DA-31A9-41A5-883C-1E7B5C43FE3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BFB676C0-45F6-46A9-9780-27EB67BA840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DAABDC39-A851-4BC8-B30C-E7BD9CCFB13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9F8C3F6E-7AF0-42EA-BDB3-82E9CBA6EB6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1" name="テキスト ボックス 680">
          <a:extLst>
            <a:ext uri="{FF2B5EF4-FFF2-40B4-BE49-F238E27FC236}">
              <a16:creationId xmlns:a16="http://schemas.microsoft.com/office/drawing/2014/main" id="{09DB414F-382F-49C9-B769-40C4510EC8B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F85A9338-E781-4AB3-BC3A-528E54076C3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3" name="テキスト ボックス 682">
          <a:extLst>
            <a:ext uri="{FF2B5EF4-FFF2-40B4-BE49-F238E27FC236}">
              <a16:creationId xmlns:a16="http://schemas.microsoft.com/office/drawing/2014/main" id="{B3069F5A-D807-405E-AFDB-4DECAEE0691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13D0A78E-92FB-431F-B584-C7F50B31A64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5" name="テキスト ボックス 684">
          <a:extLst>
            <a:ext uri="{FF2B5EF4-FFF2-40B4-BE49-F238E27FC236}">
              <a16:creationId xmlns:a16="http://schemas.microsoft.com/office/drawing/2014/main" id="{208DB631-0E4C-4274-8640-048A60C82D2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B962E16F-8CF9-4FCC-8253-A3D9C24AE608}"/>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7" name="テキスト ボックス 686">
          <a:extLst>
            <a:ext uri="{FF2B5EF4-FFF2-40B4-BE49-F238E27FC236}">
              <a16:creationId xmlns:a16="http://schemas.microsoft.com/office/drawing/2014/main" id="{BBDCE33B-7FB9-4140-9035-2E4C64E9A90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398C9C4C-FC82-49CA-AC40-DD69C8A4DF3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9" name="テキスト ボックス 688">
          <a:extLst>
            <a:ext uri="{FF2B5EF4-FFF2-40B4-BE49-F238E27FC236}">
              <a16:creationId xmlns:a16="http://schemas.microsoft.com/office/drawing/2014/main" id="{AE348E2C-E5AE-488B-83A5-AA2FAB38B5E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62A83174-A200-4311-9EAA-F734D551A9B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1" name="テキスト ボックス 690">
          <a:extLst>
            <a:ext uri="{FF2B5EF4-FFF2-40B4-BE49-F238E27FC236}">
              <a16:creationId xmlns:a16="http://schemas.microsoft.com/office/drawing/2014/main" id="{347216EA-18DA-4307-AC9C-C8BCD77959FE}"/>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ECB648D8-8600-4582-A831-564F38FEA3C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a:extLst>
            <a:ext uri="{FF2B5EF4-FFF2-40B4-BE49-F238E27FC236}">
              <a16:creationId xmlns:a16="http://schemas.microsoft.com/office/drawing/2014/main" id="{20D3E666-FC68-4D3F-A910-95AA128A36C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保健センター・保健所】&#10;一人当たり面積グラフ枠">
          <a:extLst>
            <a:ext uri="{FF2B5EF4-FFF2-40B4-BE49-F238E27FC236}">
              <a16:creationId xmlns:a16="http://schemas.microsoft.com/office/drawing/2014/main" id="{7B8DCB79-2D2E-450A-BBD4-31D86C1C11B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5" name="直線コネクタ 694">
          <a:extLst>
            <a:ext uri="{FF2B5EF4-FFF2-40B4-BE49-F238E27FC236}">
              <a16:creationId xmlns:a16="http://schemas.microsoft.com/office/drawing/2014/main" id="{7A9D80DA-B54E-4113-BC90-6D4D8264F5A2}"/>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6" name="【保健センター・保健所】&#10;一人当たり面積最小値テキスト">
          <a:extLst>
            <a:ext uri="{FF2B5EF4-FFF2-40B4-BE49-F238E27FC236}">
              <a16:creationId xmlns:a16="http://schemas.microsoft.com/office/drawing/2014/main" id="{38E35068-64BF-4E41-96A3-62E9F8247107}"/>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7" name="直線コネクタ 696">
          <a:extLst>
            <a:ext uri="{FF2B5EF4-FFF2-40B4-BE49-F238E27FC236}">
              <a16:creationId xmlns:a16="http://schemas.microsoft.com/office/drawing/2014/main" id="{B7A308D9-F3E2-480D-8B69-D6A9A8FF290F}"/>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8" name="【保健センター・保健所】&#10;一人当たり面積最大値テキスト">
          <a:extLst>
            <a:ext uri="{FF2B5EF4-FFF2-40B4-BE49-F238E27FC236}">
              <a16:creationId xmlns:a16="http://schemas.microsoft.com/office/drawing/2014/main" id="{7EB1FF0F-EFE6-4948-8D94-311A251A8034}"/>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9" name="直線コネクタ 698">
          <a:extLst>
            <a:ext uri="{FF2B5EF4-FFF2-40B4-BE49-F238E27FC236}">
              <a16:creationId xmlns:a16="http://schemas.microsoft.com/office/drawing/2014/main" id="{592DD2BA-CF39-46AC-B2E7-C0B6A651513A}"/>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700" name="【保健センター・保健所】&#10;一人当たり面積平均値テキスト">
          <a:extLst>
            <a:ext uri="{FF2B5EF4-FFF2-40B4-BE49-F238E27FC236}">
              <a16:creationId xmlns:a16="http://schemas.microsoft.com/office/drawing/2014/main" id="{62A31C8C-9DB5-47D9-8B14-1FAA7DB02C40}"/>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1" name="フローチャート: 判断 700">
          <a:extLst>
            <a:ext uri="{FF2B5EF4-FFF2-40B4-BE49-F238E27FC236}">
              <a16:creationId xmlns:a16="http://schemas.microsoft.com/office/drawing/2014/main" id="{5524B07B-B5F7-4BEA-B9C4-400DF91AD9AF}"/>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2" name="フローチャート: 判断 701">
          <a:extLst>
            <a:ext uri="{FF2B5EF4-FFF2-40B4-BE49-F238E27FC236}">
              <a16:creationId xmlns:a16="http://schemas.microsoft.com/office/drawing/2014/main" id="{64E3FEC8-8426-44B4-82C4-E54D54C591D2}"/>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3" name="フローチャート: 判断 702">
          <a:extLst>
            <a:ext uri="{FF2B5EF4-FFF2-40B4-BE49-F238E27FC236}">
              <a16:creationId xmlns:a16="http://schemas.microsoft.com/office/drawing/2014/main" id="{3D53588D-F951-433F-B515-6671A35ACEDB}"/>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4" name="フローチャート: 判断 703">
          <a:extLst>
            <a:ext uri="{FF2B5EF4-FFF2-40B4-BE49-F238E27FC236}">
              <a16:creationId xmlns:a16="http://schemas.microsoft.com/office/drawing/2014/main" id="{C677BE24-6BD0-4C04-B2F7-DA76FB609552}"/>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5" name="フローチャート: 判断 704">
          <a:extLst>
            <a:ext uri="{FF2B5EF4-FFF2-40B4-BE49-F238E27FC236}">
              <a16:creationId xmlns:a16="http://schemas.microsoft.com/office/drawing/2014/main" id="{D2FF7CB4-BEB0-4AF1-914F-8559FD4AED39}"/>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5F104F93-5B80-4500-8CAF-7FC70330135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859FF71F-6114-4040-8F9E-0830F4303A6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C4D1D0D-9B0E-4B07-9461-3F604C9E5DC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C2C17369-CB6D-432B-A7F2-492CC13FFE6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F878F3D8-8D2B-43C5-A536-B60BD577425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711" name="楕円 710">
          <a:extLst>
            <a:ext uri="{FF2B5EF4-FFF2-40B4-BE49-F238E27FC236}">
              <a16:creationId xmlns:a16="http://schemas.microsoft.com/office/drawing/2014/main" id="{7086ACAC-0835-4DDE-8AB3-F5BA1DF003F7}"/>
            </a:ext>
          </a:extLst>
        </xdr:cNvPr>
        <xdr:cNvSpPr/>
      </xdr:nvSpPr>
      <xdr:spPr>
        <a:xfrm>
          <a:off x="221107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33762</xdr:rowOff>
    </xdr:from>
    <xdr:ext cx="469744" cy="259045"/>
    <xdr:sp macro="" textlink="">
      <xdr:nvSpPr>
        <xdr:cNvPr id="712" name="【保健センター・保健所】&#10;一人当たり面積該当値テキスト">
          <a:extLst>
            <a:ext uri="{FF2B5EF4-FFF2-40B4-BE49-F238E27FC236}">
              <a16:creationId xmlns:a16="http://schemas.microsoft.com/office/drawing/2014/main" id="{7CB84928-9499-4D00-93C4-5CBC3F98E56D}"/>
            </a:ext>
          </a:extLst>
        </xdr:cNvPr>
        <xdr:cNvSpPr txBox="1"/>
      </xdr:nvSpPr>
      <xdr:spPr>
        <a:xfrm>
          <a:off x="22199600"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66222</xdr:rowOff>
    </xdr:from>
    <xdr:to>
      <xdr:col>112</xdr:col>
      <xdr:colOff>38100</xdr:colOff>
      <xdr:row>63</xdr:row>
      <xdr:rowOff>167822</xdr:rowOff>
    </xdr:to>
    <xdr:sp macro="" textlink="">
      <xdr:nvSpPr>
        <xdr:cNvPr id="713" name="楕円 712">
          <a:extLst>
            <a:ext uri="{FF2B5EF4-FFF2-40B4-BE49-F238E27FC236}">
              <a16:creationId xmlns:a16="http://schemas.microsoft.com/office/drawing/2014/main" id="{2D385F4C-0508-443C-A947-C1319B133746}"/>
            </a:ext>
          </a:extLst>
        </xdr:cNvPr>
        <xdr:cNvSpPr/>
      </xdr:nvSpPr>
      <xdr:spPr>
        <a:xfrm>
          <a:off x="21272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106135</xdr:rowOff>
    </xdr:from>
    <xdr:to>
      <xdr:col>116</xdr:col>
      <xdr:colOff>63500</xdr:colOff>
      <xdr:row>63</xdr:row>
      <xdr:rowOff>117022</xdr:rowOff>
    </xdr:to>
    <xdr:cxnSp macro="">
      <xdr:nvCxnSpPr>
        <xdr:cNvPr id="714" name="直線コネクタ 713">
          <a:extLst>
            <a:ext uri="{FF2B5EF4-FFF2-40B4-BE49-F238E27FC236}">
              <a16:creationId xmlns:a16="http://schemas.microsoft.com/office/drawing/2014/main" id="{A626B5EB-4EC7-4A01-A587-3D9C0C154E53}"/>
            </a:ext>
          </a:extLst>
        </xdr:cNvPr>
        <xdr:cNvCxnSpPr/>
      </xdr:nvCxnSpPr>
      <xdr:spPr>
        <a:xfrm flipV="1">
          <a:off x="21323300" y="109074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66222</xdr:rowOff>
    </xdr:from>
    <xdr:to>
      <xdr:col>107</xdr:col>
      <xdr:colOff>101600</xdr:colOff>
      <xdr:row>63</xdr:row>
      <xdr:rowOff>167822</xdr:rowOff>
    </xdr:to>
    <xdr:sp macro="" textlink="">
      <xdr:nvSpPr>
        <xdr:cNvPr id="715" name="楕円 714">
          <a:extLst>
            <a:ext uri="{FF2B5EF4-FFF2-40B4-BE49-F238E27FC236}">
              <a16:creationId xmlns:a16="http://schemas.microsoft.com/office/drawing/2014/main" id="{F4DEA49C-22E6-40AC-9B43-CCAC833AA03C}"/>
            </a:ext>
          </a:extLst>
        </xdr:cNvPr>
        <xdr:cNvSpPr/>
      </xdr:nvSpPr>
      <xdr:spPr>
        <a:xfrm>
          <a:off x="20383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117022</xdr:rowOff>
    </xdr:from>
    <xdr:to>
      <xdr:col>111</xdr:col>
      <xdr:colOff>177800</xdr:colOff>
      <xdr:row>63</xdr:row>
      <xdr:rowOff>117022</xdr:rowOff>
    </xdr:to>
    <xdr:cxnSp macro="">
      <xdr:nvCxnSpPr>
        <xdr:cNvPr id="716" name="直線コネクタ 715">
          <a:extLst>
            <a:ext uri="{FF2B5EF4-FFF2-40B4-BE49-F238E27FC236}">
              <a16:creationId xmlns:a16="http://schemas.microsoft.com/office/drawing/2014/main" id="{8E479759-D970-4F16-8F0C-1C40D9A66A24}"/>
            </a:ext>
          </a:extLst>
        </xdr:cNvPr>
        <xdr:cNvCxnSpPr/>
      </xdr:nvCxnSpPr>
      <xdr:spPr>
        <a:xfrm>
          <a:off x="20434300" y="10918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66222</xdr:rowOff>
    </xdr:from>
    <xdr:to>
      <xdr:col>102</xdr:col>
      <xdr:colOff>165100</xdr:colOff>
      <xdr:row>63</xdr:row>
      <xdr:rowOff>167822</xdr:rowOff>
    </xdr:to>
    <xdr:sp macro="" textlink="">
      <xdr:nvSpPr>
        <xdr:cNvPr id="717" name="楕円 716">
          <a:extLst>
            <a:ext uri="{FF2B5EF4-FFF2-40B4-BE49-F238E27FC236}">
              <a16:creationId xmlns:a16="http://schemas.microsoft.com/office/drawing/2014/main" id="{BB620E65-12E6-4597-A350-CA3A7E47E542}"/>
            </a:ext>
          </a:extLst>
        </xdr:cNvPr>
        <xdr:cNvSpPr/>
      </xdr:nvSpPr>
      <xdr:spPr>
        <a:xfrm>
          <a:off x="19494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117022</xdr:rowOff>
    </xdr:from>
    <xdr:to>
      <xdr:col>107</xdr:col>
      <xdr:colOff>50800</xdr:colOff>
      <xdr:row>63</xdr:row>
      <xdr:rowOff>117022</xdr:rowOff>
    </xdr:to>
    <xdr:cxnSp macro="">
      <xdr:nvCxnSpPr>
        <xdr:cNvPr id="718" name="直線コネクタ 717">
          <a:extLst>
            <a:ext uri="{FF2B5EF4-FFF2-40B4-BE49-F238E27FC236}">
              <a16:creationId xmlns:a16="http://schemas.microsoft.com/office/drawing/2014/main" id="{A9C1E8EC-F1C5-4B94-8CB2-EA77B3AB11D5}"/>
            </a:ext>
          </a:extLst>
        </xdr:cNvPr>
        <xdr:cNvCxnSpPr/>
      </xdr:nvCxnSpPr>
      <xdr:spPr>
        <a:xfrm>
          <a:off x="19545300" y="10918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66222</xdr:rowOff>
    </xdr:from>
    <xdr:to>
      <xdr:col>98</xdr:col>
      <xdr:colOff>38100</xdr:colOff>
      <xdr:row>63</xdr:row>
      <xdr:rowOff>167822</xdr:rowOff>
    </xdr:to>
    <xdr:sp macro="" textlink="">
      <xdr:nvSpPr>
        <xdr:cNvPr id="719" name="楕円 718">
          <a:extLst>
            <a:ext uri="{FF2B5EF4-FFF2-40B4-BE49-F238E27FC236}">
              <a16:creationId xmlns:a16="http://schemas.microsoft.com/office/drawing/2014/main" id="{CF8DE34A-BDEC-4122-8B59-6676A74AE615}"/>
            </a:ext>
          </a:extLst>
        </xdr:cNvPr>
        <xdr:cNvSpPr/>
      </xdr:nvSpPr>
      <xdr:spPr>
        <a:xfrm>
          <a:off x="18605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117022</xdr:rowOff>
    </xdr:from>
    <xdr:to>
      <xdr:col>102</xdr:col>
      <xdr:colOff>114300</xdr:colOff>
      <xdr:row>63</xdr:row>
      <xdr:rowOff>117022</xdr:rowOff>
    </xdr:to>
    <xdr:cxnSp macro="">
      <xdr:nvCxnSpPr>
        <xdr:cNvPr id="720" name="直線コネクタ 719">
          <a:extLst>
            <a:ext uri="{FF2B5EF4-FFF2-40B4-BE49-F238E27FC236}">
              <a16:creationId xmlns:a16="http://schemas.microsoft.com/office/drawing/2014/main" id="{0E5A06D5-3D2E-4D24-8758-0534B0C5F005}"/>
            </a:ext>
          </a:extLst>
        </xdr:cNvPr>
        <xdr:cNvCxnSpPr/>
      </xdr:nvCxnSpPr>
      <xdr:spPr>
        <a:xfrm>
          <a:off x="18656300" y="10918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1" name="n_1aveValue【保健センター・保健所】&#10;一人当たり面積">
          <a:extLst>
            <a:ext uri="{FF2B5EF4-FFF2-40B4-BE49-F238E27FC236}">
              <a16:creationId xmlns:a16="http://schemas.microsoft.com/office/drawing/2014/main" id="{8EFDD5B6-AE3E-4BAB-AE74-E9F7F81F0157}"/>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2" name="n_2aveValue【保健センター・保健所】&#10;一人当たり面積">
          <a:extLst>
            <a:ext uri="{FF2B5EF4-FFF2-40B4-BE49-F238E27FC236}">
              <a16:creationId xmlns:a16="http://schemas.microsoft.com/office/drawing/2014/main" id="{E71E40F4-5229-473D-9160-93C0EF5DDF14}"/>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3" name="n_3aveValue【保健センター・保健所】&#10;一人当たり面積">
          <a:extLst>
            <a:ext uri="{FF2B5EF4-FFF2-40B4-BE49-F238E27FC236}">
              <a16:creationId xmlns:a16="http://schemas.microsoft.com/office/drawing/2014/main" id="{1B42C9B9-242C-49E0-9C89-4D7733AC49C2}"/>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4" name="n_4aveValue【保健センター・保健所】&#10;一人当たり面積">
          <a:extLst>
            <a:ext uri="{FF2B5EF4-FFF2-40B4-BE49-F238E27FC236}">
              <a16:creationId xmlns:a16="http://schemas.microsoft.com/office/drawing/2014/main" id="{5FE55037-CD34-4C69-B709-00AFEAA2DD06}"/>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158949</xdr:rowOff>
    </xdr:from>
    <xdr:ext cx="469744" cy="259045"/>
    <xdr:sp macro="" textlink="">
      <xdr:nvSpPr>
        <xdr:cNvPr id="725" name="n_1mainValue【保健センター・保健所】&#10;一人当たり面積">
          <a:extLst>
            <a:ext uri="{FF2B5EF4-FFF2-40B4-BE49-F238E27FC236}">
              <a16:creationId xmlns:a16="http://schemas.microsoft.com/office/drawing/2014/main" id="{E665D110-C0DA-4E6D-A44E-FD70B1D1D210}"/>
            </a:ext>
          </a:extLst>
        </xdr:cNvPr>
        <xdr:cNvSpPr txBox="1"/>
      </xdr:nvSpPr>
      <xdr:spPr>
        <a:xfrm>
          <a:off x="210757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158949</xdr:rowOff>
    </xdr:from>
    <xdr:ext cx="469744" cy="259045"/>
    <xdr:sp macro="" textlink="">
      <xdr:nvSpPr>
        <xdr:cNvPr id="726" name="n_2mainValue【保健センター・保健所】&#10;一人当たり面積">
          <a:extLst>
            <a:ext uri="{FF2B5EF4-FFF2-40B4-BE49-F238E27FC236}">
              <a16:creationId xmlns:a16="http://schemas.microsoft.com/office/drawing/2014/main" id="{60556BEA-4A32-4EF0-8D73-C0CDA734C624}"/>
            </a:ext>
          </a:extLst>
        </xdr:cNvPr>
        <xdr:cNvSpPr txBox="1"/>
      </xdr:nvSpPr>
      <xdr:spPr>
        <a:xfrm>
          <a:off x="201994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158949</xdr:rowOff>
    </xdr:from>
    <xdr:ext cx="469744" cy="259045"/>
    <xdr:sp macro="" textlink="">
      <xdr:nvSpPr>
        <xdr:cNvPr id="727" name="n_3mainValue【保健センター・保健所】&#10;一人当たり面積">
          <a:extLst>
            <a:ext uri="{FF2B5EF4-FFF2-40B4-BE49-F238E27FC236}">
              <a16:creationId xmlns:a16="http://schemas.microsoft.com/office/drawing/2014/main" id="{862235B1-1B4A-4CF5-A2FB-9C4A45D9FDAD}"/>
            </a:ext>
          </a:extLst>
        </xdr:cNvPr>
        <xdr:cNvSpPr txBox="1"/>
      </xdr:nvSpPr>
      <xdr:spPr>
        <a:xfrm>
          <a:off x="193104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158949</xdr:rowOff>
    </xdr:from>
    <xdr:ext cx="469744" cy="259045"/>
    <xdr:sp macro="" textlink="">
      <xdr:nvSpPr>
        <xdr:cNvPr id="728" name="n_4mainValue【保健センター・保健所】&#10;一人当たり面積">
          <a:extLst>
            <a:ext uri="{FF2B5EF4-FFF2-40B4-BE49-F238E27FC236}">
              <a16:creationId xmlns:a16="http://schemas.microsoft.com/office/drawing/2014/main" id="{2324053B-BF12-4615-89A0-09D4BD2B2201}"/>
            </a:ext>
          </a:extLst>
        </xdr:cNvPr>
        <xdr:cNvSpPr txBox="1"/>
      </xdr:nvSpPr>
      <xdr:spPr>
        <a:xfrm>
          <a:off x="184214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2BA34634-8892-49CC-93DC-F21882E797C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B8AF3860-B692-435B-912F-7D8C6AF24AE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EFC69712-7CDF-4A82-B5D6-D22B62AF214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C740CE16-69CF-4E16-AC8C-4CC33D7757F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4ACFE698-633E-4E32-AC0B-48C85C68994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76644A21-A4BE-4E14-9211-13C6700055E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A875C85F-3103-4BAE-8429-E20BBF86442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100FDD84-0033-4DB0-BF8F-5F76D28AB4E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a:extLst>
            <a:ext uri="{FF2B5EF4-FFF2-40B4-BE49-F238E27FC236}">
              <a16:creationId xmlns:a16="http://schemas.microsoft.com/office/drawing/2014/main" id="{942E3628-BEB5-41FD-8169-D6E84B6DB27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01F4D943-BDFB-42FB-BE4B-94EF7AA91DE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a:extLst>
            <a:ext uri="{FF2B5EF4-FFF2-40B4-BE49-F238E27FC236}">
              <a16:creationId xmlns:a16="http://schemas.microsoft.com/office/drawing/2014/main" id="{6AD5480F-048B-4002-9E26-614E228741D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E51AF181-0E96-49DB-9622-6A8439E46A7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1" name="テキスト ボックス 740">
          <a:extLst>
            <a:ext uri="{FF2B5EF4-FFF2-40B4-BE49-F238E27FC236}">
              <a16:creationId xmlns:a16="http://schemas.microsoft.com/office/drawing/2014/main" id="{2074C6D7-0951-498E-8F15-5FE12132F66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D305A8F8-EB67-4BE4-999B-A753FE94CB3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3" name="テキスト ボックス 742">
          <a:extLst>
            <a:ext uri="{FF2B5EF4-FFF2-40B4-BE49-F238E27FC236}">
              <a16:creationId xmlns:a16="http://schemas.microsoft.com/office/drawing/2014/main" id="{98484DE3-92A6-441C-8FE8-86CF08E22A1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A3980D61-FC22-4274-864E-407CA78CA3F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5" name="テキスト ボックス 744">
          <a:extLst>
            <a:ext uri="{FF2B5EF4-FFF2-40B4-BE49-F238E27FC236}">
              <a16:creationId xmlns:a16="http://schemas.microsoft.com/office/drawing/2014/main" id="{EAB74D00-781A-4216-8F37-CEFB938AF17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55C50A19-9110-4A64-9458-4A3B5B065E8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7" name="テキスト ボックス 746">
          <a:extLst>
            <a:ext uri="{FF2B5EF4-FFF2-40B4-BE49-F238E27FC236}">
              <a16:creationId xmlns:a16="http://schemas.microsoft.com/office/drawing/2014/main" id="{A952EF29-CB5C-4212-A3AE-3638E7235D2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B30E51F4-7524-48F5-8B4A-F74C2994FB5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9" name="テキスト ボックス 748">
          <a:extLst>
            <a:ext uri="{FF2B5EF4-FFF2-40B4-BE49-F238E27FC236}">
              <a16:creationId xmlns:a16="http://schemas.microsoft.com/office/drawing/2014/main" id="{974C76D9-4578-4103-9967-8C5497EE2B3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2D760DED-0397-46A4-9950-81940780864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a:extLst>
            <a:ext uri="{FF2B5EF4-FFF2-40B4-BE49-F238E27FC236}">
              <a16:creationId xmlns:a16="http://schemas.microsoft.com/office/drawing/2014/main" id="{45466206-4DAA-4F1A-A077-7F5E3222C26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消防施設】&#10;有形固定資産減価償却率グラフ枠">
          <a:extLst>
            <a:ext uri="{FF2B5EF4-FFF2-40B4-BE49-F238E27FC236}">
              <a16:creationId xmlns:a16="http://schemas.microsoft.com/office/drawing/2014/main" id="{CC440631-5127-4D91-A570-79C33AF3F55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3" name="直線コネクタ 752">
          <a:extLst>
            <a:ext uri="{FF2B5EF4-FFF2-40B4-BE49-F238E27FC236}">
              <a16:creationId xmlns:a16="http://schemas.microsoft.com/office/drawing/2014/main" id="{E20D34E9-525D-463D-9C7E-363932ED25AF}"/>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4" name="【消防施設】&#10;有形固定資産減価償却率最小値テキスト">
          <a:extLst>
            <a:ext uri="{FF2B5EF4-FFF2-40B4-BE49-F238E27FC236}">
              <a16:creationId xmlns:a16="http://schemas.microsoft.com/office/drawing/2014/main" id="{1A8B9D84-8029-4E09-BC81-ADA008122A27}"/>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5" name="直線コネクタ 754">
          <a:extLst>
            <a:ext uri="{FF2B5EF4-FFF2-40B4-BE49-F238E27FC236}">
              <a16:creationId xmlns:a16="http://schemas.microsoft.com/office/drawing/2014/main" id="{5DC5650F-9D30-4DEF-96AF-4B71F3DE27B2}"/>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6" name="【消防施設】&#10;有形固定資産減価償却率最大値テキスト">
          <a:extLst>
            <a:ext uri="{FF2B5EF4-FFF2-40B4-BE49-F238E27FC236}">
              <a16:creationId xmlns:a16="http://schemas.microsoft.com/office/drawing/2014/main" id="{39E4E769-02EA-4E7B-9F70-4C60C34019D6}"/>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7" name="直線コネクタ 756">
          <a:extLst>
            <a:ext uri="{FF2B5EF4-FFF2-40B4-BE49-F238E27FC236}">
              <a16:creationId xmlns:a16="http://schemas.microsoft.com/office/drawing/2014/main" id="{9640FA1E-9387-4EE5-8B9F-EAEF166E4A0B}"/>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8" name="【消防施設】&#10;有形固定資産減価償却率平均値テキスト">
          <a:extLst>
            <a:ext uri="{FF2B5EF4-FFF2-40B4-BE49-F238E27FC236}">
              <a16:creationId xmlns:a16="http://schemas.microsoft.com/office/drawing/2014/main" id="{BA0F3062-6667-44FB-B5F3-28748C35FD94}"/>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9" name="フローチャート: 判断 758">
          <a:extLst>
            <a:ext uri="{FF2B5EF4-FFF2-40B4-BE49-F238E27FC236}">
              <a16:creationId xmlns:a16="http://schemas.microsoft.com/office/drawing/2014/main" id="{347BA0BC-2B78-4539-8423-6272B57A85D9}"/>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60" name="フローチャート: 判断 759">
          <a:extLst>
            <a:ext uri="{FF2B5EF4-FFF2-40B4-BE49-F238E27FC236}">
              <a16:creationId xmlns:a16="http://schemas.microsoft.com/office/drawing/2014/main" id="{52EF157D-E2E4-43BC-A722-C155FC0B1622}"/>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1" name="フローチャート: 判断 760">
          <a:extLst>
            <a:ext uri="{FF2B5EF4-FFF2-40B4-BE49-F238E27FC236}">
              <a16:creationId xmlns:a16="http://schemas.microsoft.com/office/drawing/2014/main" id="{B029351B-02CD-4B7D-BF3F-2E205E755BA2}"/>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2" name="フローチャート: 判断 761">
          <a:extLst>
            <a:ext uri="{FF2B5EF4-FFF2-40B4-BE49-F238E27FC236}">
              <a16:creationId xmlns:a16="http://schemas.microsoft.com/office/drawing/2014/main" id="{2615806A-BA1F-4877-85E6-9DEF56A5BF33}"/>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3" name="フローチャート: 判断 762">
          <a:extLst>
            <a:ext uri="{FF2B5EF4-FFF2-40B4-BE49-F238E27FC236}">
              <a16:creationId xmlns:a16="http://schemas.microsoft.com/office/drawing/2014/main" id="{ECF79EBF-597C-4016-976D-FC339B5776EA}"/>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FBA4DDA7-046E-4E32-9B4A-69DD5D74394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E4F8DBCA-6A52-4EF9-954F-4F8F795A18A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8AE711AD-14ED-4383-A0D5-2D05FBDA897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A61B0A6C-5E57-471C-812D-55FE1BB505E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C4943074-0F36-40D6-9A51-1DB5D30219F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42545</xdr:rowOff>
    </xdr:from>
    <xdr:to>
      <xdr:col>85</xdr:col>
      <xdr:colOff>177800</xdr:colOff>
      <xdr:row>83</xdr:row>
      <xdr:rowOff>144145</xdr:rowOff>
    </xdr:to>
    <xdr:sp macro="" textlink="">
      <xdr:nvSpPr>
        <xdr:cNvPr id="769" name="楕円 768">
          <a:extLst>
            <a:ext uri="{FF2B5EF4-FFF2-40B4-BE49-F238E27FC236}">
              <a16:creationId xmlns:a16="http://schemas.microsoft.com/office/drawing/2014/main" id="{EB0F39A2-5FBB-4EAB-878C-0A0BB3D52D4B}"/>
            </a:ext>
          </a:extLst>
        </xdr:cNvPr>
        <xdr:cNvSpPr/>
      </xdr:nvSpPr>
      <xdr:spPr>
        <a:xfrm>
          <a:off x="162687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20972</xdr:rowOff>
    </xdr:from>
    <xdr:ext cx="405111" cy="259045"/>
    <xdr:sp macro="" textlink="">
      <xdr:nvSpPr>
        <xdr:cNvPr id="770" name="【消防施設】&#10;有形固定資産減価償却率該当値テキスト">
          <a:extLst>
            <a:ext uri="{FF2B5EF4-FFF2-40B4-BE49-F238E27FC236}">
              <a16:creationId xmlns:a16="http://schemas.microsoft.com/office/drawing/2014/main" id="{E586ABE1-7C39-4A44-B173-DEE70D11EA0E}"/>
            </a:ext>
          </a:extLst>
        </xdr:cNvPr>
        <xdr:cNvSpPr txBox="1"/>
      </xdr:nvSpPr>
      <xdr:spPr>
        <a:xfrm>
          <a:off x="16357600"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4445</xdr:rowOff>
    </xdr:from>
    <xdr:to>
      <xdr:col>81</xdr:col>
      <xdr:colOff>101600</xdr:colOff>
      <xdr:row>83</xdr:row>
      <xdr:rowOff>106045</xdr:rowOff>
    </xdr:to>
    <xdr:sp macro="" textlink="">
      <xdr:nvSpPr>
        <xdr:cNvPr id="771" name="楕円 770">
          <a:extLst>
            <a:ext uri="{FF2B5EF4-FFF2-40B4-BE49-F238E27FC236}">
              <a16:creationId xmlns:a16="http://schemas.microsoft.com/office/drawing/2014/main" id="{BE8E5149-2822-4B91-AB71-5B731A0D03E1}"/>
            </a:ext>
          </a:extLst>
        </xdr:cNvPr>
        <xdr:cNvSpPr/>
      </xdr:nvSpPr>
      <xdr:spPr>
        <a:xfrm>
          <a:off x="15430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55245</xdr:rowOff>
    </xdr:from>
    <xdr:to>
      <xdr:col>85</xdr:col>
      <xdr:colOff>127000</xdr:colOff>
      <xdr:row>83</xdr:row>
      <xdr:rowOff>93345</xdr:rowOff>
    </xdr:to>
    <xdr:cxnSp macro="">
      <xdr:nvCxnSpPr>
        <xdr:cNvPr id="772" name="直線コネクタ 771">
          <a:extLst>
            <a:ext uri="{FF2B5EF4-FFF2-40B4-BE49-F238E27FC236}">
              <a16:creationId xmlns:a16="http://schemas.microsoft.com/office/drawing/2014/main" id="{016BF1EE-FCF0-43DA-85F9-4DAAFB33D168}"/>
            </a:ext>
          </a:extLst>
        </xdr:cNvPr>
        <xdr:cNvCxnSpPr/>
      </xdr:nvCxnSpPr>
      <xdr:spPr>
        <a:xfrm>
          <a:off x="15481300" y="142855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63500</xdr:rowOff>
    </xdr:from>
    <xdr:to>
      <xdr:col>76</xdr:col>
      <xdr:colOff>165100</xdr:colOff>
      <xdr:row>83</xdr:row>
      <xdr:rowOff>165100</xdr:rowOff>
    </xdr:to>
    <xdr:sp macro="" textlink="">
      <xdr:nvSpPr>
        <xdr:cNvPr id="773" name="楕円 772">
          <a:extLst>
            <a:ext uri="{FF2B5EF4-FFF2-40B4-BE49-F238E27FC236}">
              <a16:creationId xmlns:a16="http://schemas.microsoft.com/office/drawing/2014/main" id="{313A7043-5686-4D6D-BB96-4006855CA1C6}"/>
            </a:ext>
          </a:extLst>
        </xdr:cNvPr>
        <xdr:cNvSpPr/>
      </xdr:nvSpPr>
      <xdr:spPr>
        <a:xfrm>
          <a:off x="14541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55245</xdr:rowOff>
    </xdr:from>
    <xdr:to>
      <xdr:col>81</xdr:col>
      <xdr:colOff>50800</xdr:colOff>
      <xdr:row>83</xdr:row>
      <xdr:rowOff>114300</xdr:rowOff>
    </xdr:to>
    <xdr:cxnSp macro="">
      <xdr:nvCxnSpPr>
        <xdr:cNvPr id="774" name="直線コネクタ 773">
          <a:extLst>
            <a:ext uri="{FF2B5EF4-FFF2-40B4-BE49-F238E27FC236}">
              <a16:creationId xmlns:a16="http://schemas.microsoft.com/office/drawing/2014/main" id="{9D03D776-40D1-46E9-87E6-63FCBD98AFD1}"/>
            </a:ext>
          </a:extLst>
        </xdr:cNvPr>
        <xdr:cNvCxnSpPr/>
      </xdr:nvCxnSpPr>
      <xdr:spPr>
        <a:xfrm flipV="1">
          <a:off x="14592300" y="1428559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154939</xdr:rowOff>
    </xdr:from>
    <xdr:to>
      <xdr:col>72</xdr:col>
      <xdr:colOff>38100</xdr:colOff>
      <xdr:row>83</xdr:row>
      <xdr:rowOff>85089</xdr:rowOff>
    </xdr:to>
    <xdr:sp macro="" textlink="">
      <xdr:nvSpPr>
        <xdr:cNvPr id="775" name="楕円 774">
          <a:extLst>
            <a:ext uri="{FF2B5EF4-FFF2-40B4-BE49-F238E27FC236}">
              <a16:creationId xmlns:a16="http://schemas.microsoft.com/office/drawing/2014/main" id="{EC1D82F1-F0A7-418C-862C-05A39255D869}"/>
            </a:ext>
          </a:extLst>
        </xdr:cNvPr>
        <xdr:cNvSpPr/>
      </xdr:nvSpPr>
      <xdr:spPr>
        <a:xfrm>
          <a:off x="136525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34289</xdr:rowOff>
    </xdr:from>
    <xdr:to>
      <xdr:col>76</xdr:col>
      <xdr:colOff>114300</xdr:colOff>
      <xdr:row>83</xdr:row>
      <xdr:rowOff>114300</xdr:rowOff>
    </xdr:to>
    <xdr:cxnSp macro="">
      <xdr:nvCxnSpPr>
        <xdr:cNvPr id="776" name="直線コネクタ 775">
          <a:extLst>
            <a:ext uri="{FF2B5EF4-FFF2-40B4-BE49-F238E27FC236}">
              <a16:creationId xmlns:a16="http://schemas.microsoft.com/office/drawing/2014/main" id="{0EA687FC-F322-4127-8694-C3ED2F931459}"/>
            </a:ext>
          </a:extLst>
        </xdr:cNvPr>
        <xdr:cNvCxnSpPr/>
      </xdr:nvCxnSpPr>
      <xdr:spPr>
        <a:xfrm>
          <a:off x="13703300" y="14264639"/>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156845</xdr:rowOff>
    </xdr:from>
    <xdr:to>
      <xdr:col>67</xdr:col>
      <xdr:colOff>101600</xdr:colOff>
      <xdr:row>83</xdr:row>
      <xdr:rowOff>86995</xdr:rowOff>
    </xdr:to>
    <xdr:sp macro="" textlink="">
      <xdr:nvSpPr>
        <xdr:cNvPr id="777" name="楕円 776">
          <a:extLst>
            <a:ext uri="{FF2B5EF4-FFF2-40B4-BE49-F238E27FC236}">
              <a16:creationId xmlns:a16="http://schemas.microsoft.com/office/drawing/2014/main" id="{E3AC1C8A-7882-4BAF-8A9C-0866B142D524}"/>
            </a:ext>
          </a:extLst>
        </xdr:cNvPr>
        <xdr:cNvSpPr/>
      </xdr:nvSpPr>
      <xdr:spPr>
        <a:xfrm>
          <a:off x="12763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34289</xdr:rowOff>
    </xdr:from>
    <xdr:to>
      <xdr:col>71</xdr:col>
      <xdr:colOff>177800</xdr:colOff>
      <xdr:row>83</xdr:row>
      <xdr:rowOff>36195</xdr:rowOff>
    </xdr:to>
    <xdr:cxnSp macro="">
      <xdr:nvCxnSpPr>
        <xdr:cNvPr id="778" name="直線コネクタ 777">
          <a:extLst>
            <a:ext uri="{FF2B5EF4-FFF2-40B4-BE49-F238E27FC236}">
              <a16:creationId xmlns:a16="http://schemas.microsoft.com/office/drawing/2014/main" id="{EC9F7E28-E698-4381-89B3-954136EC202F}"/>
            </a:ext>
          </a:extLst>
        </xdr:cNvPr>
        <xdr:cNvCxnSpPr/>
      </xdr:nvCxnSpPr>
      <xdr:spPr>
        <a:xfrm flipV="1">
          <a:off x="12814300" y="142646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9" name="n_1aveValue【消防施設】&#10;有形固定資産減価償却率">
          <a:extLst>
            <a:ext uri="{FF2B5EF4-FFF2-40B4-BE49-F238E27FC236}">
              <a16:creationId xmlns:a16="http://schemas.microsoft.com/office/drawing/2014/main" id="{9B472E29-42C3-434F-81C4-1B4A84AB2726}"/>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80" name="n_2aveValue【消防施設】&#10;有形固定資産減価償却率">
          <a:extLst>
            <a:ext uri="{FF2B5EF4-FFF2-40B4-BE49-F238E27FC236}">
              <a16:creationId xmlns:a16="http://schemas.microsoft.com/office/drawing/2014/main" id="{89AC281B-27FF-4299-9099-1D2E0452B407}"/>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1" name="n_3aveValue【消防施設】&#10;有形固定資産減価償却率">
          <a:extLst>
            <a:ext uri="{FF2B5EF4-FFF2-40B4-BE49-F238E27FC236}">
              <a16:creationId xmlns:a16="http://schemas.microsoft.com/office/drawing/2014/main" id="{E615334D-971C-4435-A57F-0F32AE8D4D3C}"/>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82" name="n_4aveValue【消防施設】&#10;有形固定資産減価償却率">
          <a:extLst>
            <a:ext uri="{FF2B5EF4-FFF2-40B4-BE49-F238E27FC236}">
              <a16:creationId xmlns:a16="http://schemas.microsoft.com/office/drawing/2014/main" id="{DD3C1C29-CF2D-46FB-927A-6748AFB080CA}"/>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97172</xdr:rowOff>
    </xdr:from>
    <xdr:ext cx="405111" cy="259045"/>
    <xdr:sp macro="" textlink="">
      <xdr:nvSpPr>
        <xdr:cNvPr id="783" name="n_1mainValue【消防施設】&#10;有形固定資産減価償却率">
          <a:extLst>
            <a:ext uri="{FF2B5EF4-FFF2-40B4-BE49-F238E27FC236}">
              <a16:creationId xmlns:a16="http://schemas.microsoft.com/office/drawing/2014/main" id="{3F515ED8-F868-406D-8F2B-1D63778CACC9}"/>
            </a:ext>
          </a:extLst>
        </xdr:cNvPr>
        <xdr:cNvSpPr txBox="1"/>
      </xdr:nvSpPr>
      <xdr:spPr>
        <a:xfrm>
          <a:off x="152660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156227</xdr:rowOff>
    </xdr:from>
    <xdr:ext cx="405111" cy="259045"/>
    <xdr:sp macro="" textlink="">
      <xdr:nvSpPr>
        <xdr:cNvPr id="784" name="n_2mainValue【消防施設】&#10;有形固定資産減価償却率">
          <a:extLst>
            <a:ext uri="{FF2B5EF4-FFF2-40B4-BE49-F238E27FC236}">
              <a16:creationId xmlns:a16="http://schemas.microsoft.com/office/drawing/2014/main" id="{6CA1D5E7-1566-4176-9797-AADB5C873085}"/>
            </a:ext>
          </a:extLst>
        </xdr:cNvPr>
        <xdr:cNvSpPr txBox="1"/>
      </xdr:nvSpPr>
      <xdr:spPr>
        <a:xfrm>
          <a:off x="14389744" y="1438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76216</xdr:rowOff>
    </xdr:from>
    <xdr:ext cx="405111" cy="259045"/>
    <xdr:sp macro="" textlink="">
      <xdr:nvSpPr>
        <xdr:cNvPr id="785" name="n_3mainValue【消防施設】&#10;有形固定資産減価償却率">
          <a:extLst>
            <a:ext uri="{FF2B5EF4-FFF2-40B4-BE49-F238E27FC236}">
              <a16:creationId xmlns:a16="http://schemas.microsoft.com/office/drawing/2014/main" id="{5A6008F3-B267-402A-ACFE-A3CF36B12457}"/>
            </a:ext>
          </a:extLst>
        </xdr:cNvPr>
        <xdr:cNvSpPr txBox="1"/>
      </xdr:nvSpPr>
      <xdr:spPr>
        <a:xfrm>
          <a:off x="13500744"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78122</xdr:rowOff>
    </xdr:from>
    <xdr:ext cx="405111" cy="259045"/>
    <xdr:sp macro="" textlink="">
      <xdr:nvSpPr>
        <xdr:cNvPr id="786" name="n_4mainValue【消防施設】&#10;有形固定資産減価償却率">
          <a:extLst>
            <a:ext uri="{FF2B5EF4-FFF2-40B4-BE49-F238E27FC236}">
              <a16:creationId xmlns:a16="http://schemas.microsoft.com/office/drawing/2014/main" id="{80074F9D-5B6D-4396-901C-22BBDBB9B2FA}"/>
            </a:ext>
          </a:extLst>
        </xdr:cNvPr>
        <xdr:cNvSpPr txBox="1"/>
      </xdr:nvSpPr>
      <xdr:spPr>
        <a:xfrm>
          <a:off x="126117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CFCB7A12-E900-4ABE-A4E9-ED617B2DDCB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E0349087-8D6F-45BB-BD87-D59D39E4040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7A0858AB-43AB-4BAC-91FD-E0327044299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5AC58BAE-ED33-44F5-8469-E894E6F6A87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620DE5CA-846E-41CA-BC11-CE0E1B59EEB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E4C12FBB-80EC-482C-A84C-8DDBDCF1907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C49432EE-E3E1-42A6-BFEC-6E5E5C72295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A0DA7526-E1CA-4A08-B81A-BBF2ED0AD20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2EA32FD2-2FA6-46DF-BE93-C68E2CFEBAB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E56690AE-8750-4C3E-88B5-96C7B79DE96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5016452F-538E-4381-8B9D-483743CCE7A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60124351-1E61-45FB-82A7-E9A67FD6580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169CE181-56C6-4F09-B875-5F3FB51BFBB8}"/>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6C68E441-F67F-422A-80EC-AAF0F285EC0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704EA8DF-0FB5-4EB1-A5FB-FE1006532EA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6C30FE9E-18C1-4731-B8C3-FADCD7585631}"/>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AD7EAB37-8FE9-4516-AB20-2A608DD83A9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5C913559-E244-4946-9629-EFF2A018D6A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F5E816DC-A34B-4999-AFE3-2A1E0A09186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6D1290B2-59D1-469E-8902-5A08DEFCBF6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E7604EAE-6B1C-41A1-B8E2-B6EEEFB5A1B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8" name="直線コネクタ 807">
          <a:extLst>
            <a:ext uri="{FF2B5EF4-FFF2-40B4-BE49-F238E27FC236}">
              <a16:creationId xmlns:a16="http://schemas.microsoft.com/office/drawing/2014/main" id="{9445734F-3040-4B90-B11E-A7061020AE6C}"/>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9" name="【消防施設】&#10;一人当たり面積最小値テキスト">
          <a:extLst>
            <a:ext uri="{FF2B5EF4-FFF2-40B4-BE49-F238E27FC236}">
              <a16:creationId xmlns:a16="http://schemas.microsoft.com/office/drawing/2014/main" id="{ECE229BC-8B28-4E0C-92A4-B99E42E70115}"/>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10" name="直線コネクタ 809">
          <a:extLst>
            <a:ext uri="{FF2B5EF4-FFF2-40B4-BE49-F238E27FC236}">
              <a16:creationId xmlns:a16="http://schemas.microsoft.com/office/drawing/2014/main" id="{D81C0377-46D7-4E42-B21A-B0F6AF818750}"/>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1" name="【消防施設】&#10;一人当たり面積最大値テキスト">
          <a:extLst>
            <a:ext uri="{FF2B5EF4-FFF2-40B4-BE49-F238E27FC236}">
              <a16:creationId xmlns:a16="http://schemas.microsoft.com/office/drawing/2014/main" id="{8B03A909-EFA3-4F43-B6B4-3ED39E8E80C3}"/>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2" name="直線コネクタ 811">
          <a:extLst>
            <a:ext uri="{FF2B5EF4-FFF2-40B4-BE49-F238E27FC236}">
              <a16:creationId xmlns:a16="http://schemas.microsoft.com/office/drawing/2014/main" id="{DFC65972-A5FD-439B-86E4-083A5C564DE8}"/>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3" name="【消防施設】&#10;一人当たり面積平均値テキスト">
          <a:extLst>
            <a:ext uri="{FF2B5EF4-FFF2-40B4-BE49-F238E27FC236}">
              <a16:creationId xmlns:a16="http://schemas.microsoft.com/office/drawing/2014/main" id="{268CD82E-898A-413E-A296-FFCA459283C0}"/>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4" name="フローチャート: 判断 813">
          <a:extLst>
            <a:ext uri="{FF2B5EF4-FFF2-40B4-BE49-F238E27FC236}">
              <a16:creationId xmlns:a16="http://schemas.microsoft.com/office/drawing/2014/main" id="{84C340C8-6F12-4209-BA87-39E5A6E2AAF8}"/>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5" name="フローチャート: 判断 814">
          <a:extLst>
            <a:ext uri="{FF2B5EF4-FFF2-40B4-BE49-F238E27FC236}">
              <a16:creationId xmlns:a16="http://schemas.microsoft.com/office/drawing/2014/main" id="{9A9B9D29-E5EB-4A8E-BCA7-CC47D5FE9E4E}"/>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6" name="フローチャート: 判断 815">
          <a:extLst>
            <a:ext uri="{FF2B5EF4-FFF2-40B4-BE49-F238E27FC236}">
              <a16:creationId xmlns:a16="http://schemas.microsoft.com/office/drawing/2014/main" id="{D907058C-B96C-4733-9AA2-41E953D0B4F0}"/>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7" name="フローチャート: 判断 816">
          <a:extLst>
            <a:ext uri="{FF2B5EF4-FFF2-40B4-BE49-F238E27FC236}">
              <a16:creationId xmlns:a16="http://schemas.microsoft.com/office/drawing/2014/main" id="{EEF14C07-B200-44EB-B866-DA48E0F4788F}"/>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8" name="フローチャート: 判断 817">
          <a:extLst>
            <a:ext uri="{FF2B5EF4-FFF2-40B4-BE49-F238E27FC236}">
              <a16:creationId xmlns:a16="http://schemas.microsoft.com/office/drawing/2014/main" id="{29FA935F-F557-4452-BF60-E387D256E6BC}"/>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AC798BA-B321-4D1F-A066-46F7FBA61A2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B42B5606-2D7A-4715-BBCA-E8F109F590F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5F7E6DE9-F135-4EE5-876A-7D03301EA6E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B7D78B26-7533-4427-AE85-F0DC73A747C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45C0E583-45E6-42F5-9708-B80A89CC70F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101600</xdr:rowOff>
    </xdr:from>
    <xdr:to>
      <xdr:col>116</xdr:col>
      <xdr:colOff>114300</xdr:colOff>
      <xdr:row>85</xdr:row>
      <xdr:rowOff>31750</xdr:rowOff>
    </xdr:to>
    <xdr:sp macro="" textlink="">
      <xdr:nvSpPr>
        <xdr:cNvPr id="824" name="楕円 823">
          <a:extLst>
            <a:ext uri="{FF2B5EF4-FFF2-40B4-BE49-F238E27FC236}">
              <a16:creationId xmlns:a16="http://schemas.microsoft.com/office/drawing/2014/main" id="{4A153316-DFBF-4626-B6AD-7BAB97C814B8}"/>
            </a:ext>
          </a:extLst>
        </xdr:cNvPr>
        <xdr:cNvSpPr/>
      </xdr:nvSpPr>
      <xdr:spPr>
        <a:xfrm>
          <a:off x="22110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80027</xdr:rowOff>
    </xdr:from>
    <xdr:ext cx="469744" cy="259045"/>
    <xdr:sp macro="" textlink="">
      <xdr:nvSpPr>
        <xdr:cNvPr id="825" name="【消防施設】&#10;一人当たり面積該当値テキスト">
          <a:extLst>
            <a:ext uri="{FF2B5EF4-FFF2-40B4-BE49-F238E27FC236}">
              <a16:creationId xmlns:a16="http://schemas.microsoft.com/office/drawing/2014/main" id="{D9F54DF9-7634-450F-965F-CEDCD15A66D4}"/>
            </a:ext>
          </a:extLst>
        </xdr:cNvPr>
        <xdr:cNvSpPr txBox="1"/>
      </xdr:nvSpPr>
      <xdr:spPr>
        <a:xfrm>
          <a:off x="22199600"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106172</xdr:rowOff>
    </xdr:from>
    <xdr:to>
      <xdr:col>112</xdr:col>
      <xdr:colOff>38100</xdr:colOff>
      <xdr:row>85</xdr:row>
      <xdr:rowOff>36322</xdr:rowOff>
    </xdr:to>
    <xdr:sp macro="" textlink="">
      <xdr:nvSpPr>
        <xdr:cNvPr id="826" name="楕円 825">
          <a:extLst>
            <a:ext uri="{FF2B5EF4-FFF2-40B4-BE49-F238E27FC236}">
              <a16:creationId xmlns:a16="http://schemas.microsoft.com/office/drawing/2014/main" id="{10044327-DE71-41B5-BF58-DD726D8960D0}"/>
            </a:ext>
          </a:extLst>
        </xdr:cNvPr>
        <xdr:cNvSpPr/>
      </xdr:nvSpPr>
      <xdr:spPr>
        <a:xfrm>
          <a:off x="212725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84</xdr:row>
      <xdr:rowOff>156972</xdr:rowOff>
    </xdr:to>
    <xdr:cxnSp macro="">
      <xdr:nvCxnSpPr>
        <xdr:cNvPr id="827" name="直線コネクタ 826">
          <a:extLst>
            <a:ext uri="{FF2B5EF4-FFF2-40B4-BE49-F238E27FC236}">
              <a16:creationId xmlns:a16="http://schemas.microsoft.com/office/drawing/2014/main" id="{B41B0677-D9B5-456D-81DA-3AF6F51F9832}"/>
            </a:ext>
          </a:extLst>
        </xdr:cNvPr>
        <xdr:cNvCxnSpPr/>
      </xdr:nvCxnSpPr>
      <xdr:spPr>
        <a:xfrm flipV="1">
          <a:off x="21323300" y="145542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110744</xdr:rowOff>
    </xdr:from>
    <xdr:to>
      <xdr:col>107</xdr:col>
      <xdr:colOff>101600</xdr:colOff>
      <xdr:row>85</xdr:row>
      <xdr:rowOff>40894</xdr:rowOff>
    </xdr:to>
    <xdr:sp macro="" textlink="">
      <xdr:nvSpPr>
        <xdr:cNvPr id="828" name="楕円 827">
          <a:extLst>
            <a:ext uri="{FF2B5EF4-FFF2-40B4-BE49-F238E27FC236}">
              <a16:creationId xmlns:a16="http://schemas.microsoft.com/office/drawing/2014/main" id="{A786A811-AE14-4EA0-B9C8-EE39D9F0528B}"/>
            </a:ext>
          </a:extLst>
        </xdr:cNvPr>
        <xdr:cNvSpPr/>
      </xdr:nvSpPr>
      <xdr:spPr>
        <a:xfrm>
          <a:off x="20383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156972</xdr:rowOff>
    </xdr:from>
    <xdr:to>
      <xdr:col>111</xdr:col>
      <xdr:colOff>177800</xdr:colOff>
      <xdr:row>84</xdr:row>
      <xdr:rowOff>161544</xdr:rowOff>
    </xdr:to>
    <xdr:cxnSp macro="">
      <xdr:nvCxnSpPr>
        <xdr:cNvPr id="829" name="直線コネクタ 828">
          <a:extLst>
            <a:ext uri="{FF2B5EF4-FFF2-40B4-BE49-F238E27FC236}">
              <a16:creationId xmlns:a16="http://schemas.microsoft.com/office/drawing/2014/main" id="{01347698-E27C-468E-A4B5-4CB8AF2DDCEC}"/>
            </a:ext>
          </a:extLst>
        </xdr:cNvPr>
        <xdr:cNvCxnSpPr/>
      </xdr:nvCxnSpPr>
      <xdr:spPr>
        <a:xfrm flipV="1">
          <a:off x="20434300" y="1455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110744</xdr:rowOff>
    </xdr:from>
    <xdr:to>
      <xdr:col>102</xdr:col>
      <xdr:colOff>165100</xdr:colOff>
      <xdr:row>85</xdr:row>
      <xdr:rowOff>40894</xdr:rowOff>
    </xdr:to>
    <xdr:sp macro="" textlink="">
      <xdr:nvSpPr>
        <xdr:cNvPr id="830" name="楕円 829">
          <a:extLst>
            <a:ext uri="{FF2B5EF4-FFF2-40B4-BE49-F238E27FC236}">
              <a16:creationId xmlns:a16="http://schemas.microsoft.com/office/drawing/2014/main" id="{E1F4DAB8-7C9A-4A26-A1EC-467AC9A83A5F}"/>
            </a:ext>
          </a:extLst>
        </xdr:cNvPr>
        <xdr:cNvSpPr/>
      </xdr:nvSpPr>
      <xdr:spPr>
        <a:xfrm>
          <a:off x="19494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161544</xdr:rowOff>
    </xdr:from>
    <xdr:to>
      <xdr:col>107</xdr:col>
      <xdr:colOff>50800</xdr:colOff>
      <xdr:row>84</xdr:row>
      <xdr:rowOff>161544</xdr:rowOff>
    </xdr:to>
    <xdr:cxnSp macro="">
      <xdr:nvCxnSpPr>
        <xdr:cNvPr id="831" name="直線コネクタ 830">
          <a:extLst>
            <a:ext uri="{FF2B5EF4-FFF2-40B4-BE49-F238E27FC236}">
              <a16:creationId xmlns:a16="http://schemas.microsoft.com/office/drawing/2014/main" id="{713EED4B-6BCB-47BB-B3AD-34384351F96E}"/>
            </a:ext>
          </a:extLst>
        </xdr:cNvPr>
        <xdr:cNvCxnSpPr/>
      </xdr:nvCxnSpPr>
      <xdr:spPr>
        <a:xfrm>
          <a:off x="19545300" y="14563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110744</xdr:rowOff>
    </xdr:from>
    <xdr:to>
      <xdr:col>98</xdr:col>
      <xdr:colOff>38100</xdr:colOff>
      <xdr:row>85</xdr:row>
      <xdr:rowOff>40894</xdr:rowOff>
    </xdr:to>
    <xdr:sp macro="" textlink="">
      <xdr:nvSpPr>
        <xdr:cNvPr id="832" name="楕円 831">
          <a:extLst>
            <a:ext uri="{FF2B5EF4-FFF2-40B4-BE49-F238E27FC236}">
              <a16:creationId xmlns:a16="http://schemas.microsoft.com/office/drawing/2014/main" id="{EF58B2C3-60FC-4018-8FC0-9E7161E74845}"/>
            </a:ext>
          </a:extLst>
        </xdr:cNvPr>
        <xdr:cNvSpPr/>
      </xdr:nvSpPr>
      <xdr:spPr>
        <a:xfrm>
          <a:off x="18605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161544</xdr:rowOff>
    </xdr:from>
    <xdr:to>
      <xdr:col>102</xdr:col>
      <xdr:colOff>114300</xdr:colOff>
      <xdr:row>84</xdr:row>
      <xdr:rowOff>161544</xdr:rowOff>
    </xdr:to>
    <xdr:cxnSp macro="">
      <xdr:nvCxnSpPr>
        <xdr:cNvPr id="833" name="直線コネクタ 832">
          <a:extLst>
            <a:ext uri="{FF2B5EF4-FFF2-40B4-BE49-F238E27FC236}">
              <a16:creationId xmlns:a16="http://schemas.microsoft.com/office/drawing/2014/main" id="{19308464-F01E-4CAC-87A9-BC79733FC056}"/>
            </a:ext>
          </a:extLst>
        </xdr:cNvPr>
        <xdr:cNvCxnSpPr/>
      </xdr:nvCxnSpPr>
      <xdr:spPr>
        <a:xfrm>
          <a:off x="18656300" y="14563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4" name="n_1aveValue【消防施設】&#10;一人当たり面積">
          <a:extLst>
            <a:ext uri="{FF2B5EF4-FFF2-40B4-BE49-F238E27FC236}">
              <a16:creationId xmlns:a16="http://schemas.microsoft.com/office/drawing/2014/main" id="{2DD3FD9E-98EE-4DE3-892A-576A89ABF143}"/>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5" name="n_2aveValue【消防施設】&#10;一人当たり面積">
          <a:extLst>
            <a:ext uri="{FF2B5EF4-FFF2-40B4-BE49-F238E27FC236}">
              <a16:creationId xmlns:a16="http://schemas.microsoft.com/office/drawing/2014/main" id="{D894C458-A2D1-4E38-A116-90BCF3461504}"/>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6" name="n_3aveValue【消防施設】&#10;一人当たり面積">
          <a:extLst>
            <a:ext uri="{FF2B5EF4-FFF2-40B4-BE49-F238E27FC236}">
              <a16:creationId xmlns:a16="http://schemas.microsoft.com/office/drawing/2014/main" id="{E2B2C466-1DEE-41A3-8131-3478440AF293}"/>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37" name="n_4aveValue【消防施設】&#10;一人当たり面積">
          <a:extLst>
            <a:ext uri="{FF2B5EF4-FFF2-40B4-BE49-F238E27FC236}">
              <a16:creationId xmlns:a16="http://schemas.microsoft.com/office/drawing/2014/main" id="{58251664-17A2-4511-967F-BA959DE4EE22}"/>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27449</xdr:rowOff>
    </xdr:from>
    <xdr:ext cx="469744" cy="259045"/>
    <xdr:sp macro="" textlink="">
      <xdr:nvSpPr>
        <xdr:cNvPr id="838" name="n_1mainValue【消防施設】&#10;一人当たり面積">
          <a:extLst>
            <a:ext uri="{FF2B5EF4-FFF2-40B4-BE49-F238E27FC236}">
              <a16:creationId xmlns:a16="http://schemas.microsoft.com/office/drawing/2014/main" id="{35A0EDC6-6B3E-49A0-99FA-39894E9EF72D}"/>
            </a:ext>
          </a:extLst>
        </xdr:cNvPr>
        <xdr:cNvSpPr txBox="1"/>
      </xdr:nvSpPr>
      <xdr:spPr>
        <a:xfrm>
          <a:off x="210757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32021</xdr:rowOff>
    </xdr:from>
    <xdr:ext cx="469744" cy="259045"/>
    <xdr:sp macro="" textlink="">
      <xdr:nvSpPr>
        <xdr:cNvPr id="839" name="n_2mainValue【消防施設】&#10;一人当たり面積">
          <a:extLst>
            <a:ext uri="{FF2B5EF4-FFF2-40B4-BE49-F238E27FC236}">
              <a16:creationId xmlns:a16="http://schemas.microsoft.com/office/drawing/2014/main" id="{47251DAB-11F7-4724-9B85-E3C50654D0FA}"/>
            </a:ext>
          </a:extLst>
        </xdr:cNvPr>
        <xdr:cNvSpPr txBox="1"/>
      </xdr:nvSpPr>
      <xdr:spPr>
        <a:xfrm>
          <a:off x="201994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32021</xdr:rowOff>
    </xdr:from>
    <xdr:ext cx="469744" cy="259045"/>
    <xdr:sp macro="" textlink="">
      <xdr:nvSpPr>
        <xdr:cNvPr id="840" name="n_3mainValue【消防施設】&#10;一人当たり面積">
          <a:extLst>
            <a:ext uri="{FF2B5EF4-FFF2-40B4-BE49-F238E27FC236}">
              <a16:creationId xmlns:a16="http://schemas.microsoft.com/office/drawing/2014/main" id="{267C1D48-826F-4A33-89C5-493FE8A0DDEA}"/>
            </a:ext>
          </a:extLst>
        </xdr:cNvPr>
        <xdr:cNvSpPr txBox="1"/>
      </xdr:nvSpPr>
      <xdr:spPr>
        <a:xfrm>
          <a:off x="193104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32021</xdr:rowOff>
    </xdr:from>
    <xdr:ext cx="469744" cy="259045"/>
    <xdr:sp macro="" textlink="">
      <xdr:nvSpPr>
        <xdr:cNvPr id="841" name="n_4mainValue【消防施設】&#10;一人当たり面積">
          <a:extLst>
            <a:ext uri="{FF2B5EF4-FFF2-40B4-BE49-F238E27FC236}">
              <a16:creationId xmlns:a16="http://schemas.microsoft.com/office/drawing/2014/main" id="{F5F3C0E0-4AB0-462D-8AB9-979C0ADB83EE}"/>
            </a:ext>
          </a:extLst>
        </xdr:cNvPr>
        <xdr:cNvSpPr txBox="1"/>
      </xdr:nvSpPr>
      <xdr:spPr>
        <a:xfrm>
          <a:off x="184214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6F3A4D00-BD1A-44F5-9662-174377CFFCB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99C004BF-6334-4476-B149-6D094E62363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1C5F902D-CB9E-43EA-8CF3-81D150E2C0F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E2CFB3D7-F795-4F65-BC0F-F624CF03265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6D54626B-A428-4971-A6BC-8B12B561FD0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78DE30BA-7025-4F83-82DD-DF7F5911333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A67EC1B7-169B-4F1A-9532-DCCEC30F05A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69061725-56BF-45C4-BD8B-03B59BAFC06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3DCFFA17-9A5F-46FE-963F-84CE957813A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D7711AB5-388B-4194-ADB7-96107B8835E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F6766765-AC20-4CFE-B202-3A42AAABB33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6A18C620-D284-4B4E-AF2E-5387B42755E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4" name="テキスト ボックス 853">
          <a:extLst>
            <a:ext uri="{FF2B5EF4-FFF2-40B4-BE49-F238E27FC236}">
              <a16:creationId xmlns:a16="http://schemas.microsoft.com/office/drawing/2014/main" id="{6EB715FF-C307-476E-B557-B6B0B99C3E2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EFE5EE63-4CF4-4644-A85B-4422C043311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7A32F635-48CD-4B9C-994E-815564FE0DB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384FB99E-1AEC-49C0-8C4B-32C39ECFFC2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F04F7DFB-C156-4BE8-8F57-22F7D6D648A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E158CB49-9698-4559-A9CD-C588CC85887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B6EC363F-89CD-438B-B919-9798D0861B5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E4EEE1CE-7459-4E79-89A7-5B626F92BF0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1934D09E-372B-4F10-8D98-93772E06732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57F72706-3A2C-4246-A971-FA2585860B9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4" name="テキスト ボックス 863">
          <a:extLst>
            <a:ext uri="{FF2B5EF4-FFF2-40B4-BE49-F238E27FC236}">
              <a16:creationId xmlns:a16="http://schemas.microsoft.com/office/drawing/2014/main" id="{C45A63F0-7EB0-4124-8D16-D74C5BC5F8D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853FF72E-6C47-46BD-A838-02B981F494B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6" name="【庁舎】&#10;有形固定資産減価償却率グラフ枠">
          <a:extLst>
            <a:ext uri="{FF2B5EF4-FFF2-40B4-BE49-F238E27FC236}">
              <a16:creationId xmlns:a16="http://schemas.microsoft.com/office/drawing/2014/main" id="{8BEFE2FF-ED8E-430D-8741-9A839B31323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7" name="直線コネクタ 866">
          <a:extLst>
            <a:ext uri="{FF2B5EF4-FFF2-40B4-BE49-F238E27FC236}">
              <a16:creationId xmlns:a16="http://schemas.microsoft.com/office/drawing/2014/main" id="{25C5330F-0409-4749-B613-4C5022B6D023}"/>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8" name="【庁舎】&#10;有形固定資産減価償却率最小値テキスト">
          <a:extLst>
            <a:ext uri="{FF2B5EF4-FFF2-40B4-BE49-F238E27FC236}">
              <a16:creationId xmlns:a16="http://schemas.microsoft.com/office/drawing/2014/main" id="{9093AA68-0310-4A81-9953-1F3634025EE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9" name="直線コネクタ 868">
          <a:extLst>
            <a:ext uri="{FF2B5EF4-FFF2-40B4-BE49-F238E27FC236}">
              <a16:creationId xmlns:a16="http://schemas.microsoft.com/office/drawing/2014/main" id="{1A70072D-50E6-45AB-9769-B556AD35F001}"/>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70" name="【庁舎】&#10;有形固定資産減価償却率最大値テキスト">
          <a:extLst>
            <a:ext uri="{FF2B5EF4-FFF2-40B4-BE49-F238E27FC236}">
              <a16:creationId xmlns:a16="http://schemas.microsoft.com/office/drawing/2014/main" id="{9C936119-B088-4480-8356-0BF04B5DD07C}"/>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1" name="直線コネクタ 870">
          <a:extLst>
            <a:ext uri="{FF2B5EF4-FFF2-40B4-BE49-F238E27FC236}">
              <a16:creationId xmlns:a16="http://schemas.microsoft.com/office/drawing/2014/main" id="{F8F936E1-E072-4F10-9AAE-1737896FFFB3}"/>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2" name="【庁舎】&#10;有形固定資産減価償却率平均値テキスト">
          <a:extLst>
            <a:ext uri="{FF2B5EF4-FFF2-40B4-BE49-F238E27FC236}">
              <a16:creationId xmlns:a16="http://schemas.microsoft.com/office/drawing/2014/main" id="{CFEDA7A5-CC1F-4A3C-AFCD-0504A6484B4C}"/>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3" name="フローチャート: 判断 872">
          <a:extLst>
            <a:ext uri="{FF2B5EF4-FFF2-40B4-BE49-F238E27FC236}">
              <a16:creationId xmlns:a16="http://schemas.microsoft.com/office/drawing/2014/main" id="{C0236BEF-8B05-4321-A790-D3032DEF61DF}"/>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4" name="フローチャート: 判断 873">
          <a:extLst>
            <a:ext uri="{FF2B5EF4-FFF2-40B4-BE49-F238E27FC236}">
              <a16:creationId xmlns:a16="http://schemas.microsoft.com/office/drawing/2014/main" id="{B5C70B59-5F70-4969-BD96-087A24574F9A}"/>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5" name="フローチャート: 判断 874">
          <a:extLst>
            <a:ext uri="{FF2B5EF4-FFF2-40B4-BE49-F238E27FC236}">
              <a16:creationId xmlns:a16="http://schemas.microsoft.com/office/drawing/2014/main" id="{F4C89AFA-B178-4AEB-AA91-AD0ABD16E334}"/>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6" name="フローチャート: 判断 875">
          <a:extLst>
            <a:ext uri="{FF2B5EF4-FFF2-40B4-BE49-F238E27FC236}">
              <a16:creationId xmlns:a16="http://schemas.microsoft.com/office/drawing/2014/main" id="{65576BEB-D87C-471D-98DE-5E5361274618}"/>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7" name="フローチャート: 判断 876">
          <a:extLst>
            <a:ext uri="{FF2B5EF4-FFF2-40B4-BE49-F238E27FC236}">
              <a16:creationId xmlns:a16="http://schemas.microsoft.com/office/drawing/2014/main" id="{DC1F25E7-805B-4770-B4AE-932D346324AE}"/>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2BD5924-D78A-428C-B326-3A578A00DD3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69C210D4-482D-4CD0-8141-AF129FCF860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4BD72D2-D01F-4E2F-BB92-ADEF763F955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068D49E-FCD8-44EB-B9EA-B9B3E6B1A73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B5853111-3308-49EE-8A32-ABC28AC6BE4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62956</xdr:rowOff>
    </xdr:from>
    <xdr:to>
      <xdr:col>85</xdr:col>
      <xdr:colOff>177800</xdr:colOff>
      <xdr:row>103</xdr:row>
      <xdr:rowOff>164556</xdr:rowOff>
    </xdr:to>
    <xdr:sp macro="" textlink="">
      <xdr:nvSpPr>
        <xdr:cNvPr id="883" name="楕円 882">
          <a:extLst>
            <a:ext uri="{FF2B5EF4-FFF2-40B4-BE49-F238E27FC236}">
              <a16:creationId xmlns:a16="http://schemas.microsoft.com/office/drawing/2014/main" id="{BE72DB5D-54B8-4AAA-A128-C6A0A18D973E}"/>
            </a:ext>
          </a:extLst>
        </xdr:cNvPr>
        <xdr:cNvSpPr/>
      </xdr:nvSpPr>
      <xdr:spPr>
        <a:xfrm>
          <a:off x="16268700" y="1772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85833</xdr:rowOff>
    </xdr:from>
    <xdr:ext cx="405111" cy="259045"/>
    <xdr:sp macro="" textlink="">
      <xdr:nvSpPr>
        <xdr:cNvPr id="884" name="【庁舎】&#10;有形固定資産減価償却率該当値テキスト">
          <a:extLst>
            <a:ext uri="{FF2B5EF4-FFF2-40B4-BE49-F238E27FC236}">
              <a16:creationId xmlns:a16="http://schemas.microsoft.com/office/drawing/2014/main" id="{4314F1A5-DAC4-4FE6-8B76-291FCC0B3F49}"/>
            </a:ext>
          </a:extLst>
        </xdr:cNvPr>
        <xdr:cNvSpPr txBox="1"/>
      </xdr:nvSpPr>
      <xdr:spPr>
        <a:xfrm>
          <a:off x="16357600" y="17573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18869</xdr:rowOff>
    </xdr:from>
    <xdr:to>
      <xdr:col>81</xdr:col>
      <xdr:colOff>101600</xdr:colOff>
      <xdr:row>103</xdr:row>
      <xdr:rowOff>120469</xdr:rowOff>
    </xdr:to>
    <xdr:sp macro="" textlink="">
      <xdr:nvSpPr>
        <xdr:cNvPr id="885" name="楕円 884">
          <a:extLst>
            <a:ext uri="{FF2B5EF4-FFF2-40B4-BE49-F238E27FC236}">
              <a16:creationId xmlns:a16="http://schemas.microsoft.com/office/drawing/2014/main" id="{14E23ADA-B640-4CCB-9D16-3FD9BC2B3AC6}"/>
            </a:ext>
          </a:extLst>
        </xdr:cNvPr>
        <xdr:cNvSpPr/>
      </xdr:nvSpPr>
      <xdr:spPr>
        <a:xfrm>
          <a:off x="15430500" y="176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69669</xdr:rowOff>
    </xdr:from>
    <xdr:to>
      <xdr:col>85</xdr:col>
      <xdr:colOff>127000</xdr:colOff>
      <xdr:row>103</xdr:row>
      <xdr:rowOff>113756</xdr:rowOff>
    </xdr:to>
    <xdr:cxnSp macro="">
      <xdr:nvCxnSpPr>
        <xdr:cNvPr id="886" name="直線コネクタ 885">
          <a:extLst>
            <a:ext uri="{FF2B5EF4-FFF2-40B4-BE49-F238E27FC236}">
              <a16:creationId xmlns:a16="http://schemas.microsoft.com/office/drawing/2014/main" id="{F2FAFFE4-52A3-44AA-8CCF-C35837666C76}"/>
            </a:ext>
          </a:extLst>
        </xdr:cNvPr>
        <xdr:cNvCxnSpPr/>
      </xdr:nvCxnSpPr>
      <xdr:spPr>
        <a:xfrm>
          <a:off x="15481300" y="1772901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9071</xdr:rowOff>
    </xdr:from>
    <xdr:to>
      <xdr:col>76</xdr:col>
      <xdr:colOff>165100</xdr:colOff>
      <xdr:row>103</xdr:row>
      <xdr:rowOff>110671</xdr:rowOff>
    </xdr:to>
    <xdr:sp macro="" textlink="">
      <xdr:nvSpPr>
        <xdr:cNvPr id="887" name="楕円 886">
          <a:extLst>
            <a:ext uri="{FF2B5EF4-FFF2-40B4-BE49-F238E27FC236}">
              <a16:creationId xmlns:a16="http://schemas.microsoft.com/office/drawing/2014/main" id="{135F8A0B-E5DE-4EF9-8983-ACF216A09E8B}"/>
            </a:ext>
          </a:extLst>
        </xdr:cNvPr>
        <xdr:cNvSpPr/>
      </xdr:nvSpPr>
      <xdr:spPr>
        <a:xfrm>
          <a:off x="14541500" y="1766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59871</xdr:rowOff>
    </xdr:from>
    <xdr:to>
      <xdr:col>81</xdr:col>
      <xdr:colOff>50800</xdr:colOff>
      <xdr:row>103</xdr:row>
      <xdr:rowOff>69669</xdr:rowOff>
    </xdr:to>
    <xdr:cxnSp macro="">
      <xdr:nvCxnSpPr>
        <xdr:cNvPr id="888" name="直線コネクタ 887">
          <a:extLst>
            <a:ext uri="{FF2B5EF4-FFF2-40B4-BE49-F238E27FC236}">
              <a16:creationId xmlns:a16="http://schemas.microsoft.com/office/drawing/2014/main" id="{5760D8F8-17A7-40F5-A203-8536FD1F322E}"/>
            </a:ext>
          </a:extLst>
        </xdr:cNvPr>
        <xdr:cNvCxnSpPr/>
      </xdr:nvCxnSpPr>
      <xdr:spPr>
        <a:xfrm>
          <a:off x="14592300" y="1771922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92348</xdr:rowOff>
    </xdr:from>
    <xdr:to>
      <xdr:col>72</xdr:col>
      <xdr:colOff>38100</xdr:colOff>
      <xdr:row>103</xdr:row>
      <xdr:rowOff>22498</xdr:rowOff>
    </xdr:to>
    <xdr:sp macro="" textlink="">
      <xdr:nvSpPr>
        <xdr:cNvPr id="889" name="楕円 888">
          <a:extLst>
            <a:ext uri="{FF2B5EF4-FFF2-40B4-BE49-F238E27FC236}">
              <a16:creationId xmlns:a16="http://schemas.microsoft.com/office/drawing/2014/main" id="{9B25B6EE-3344-48B2-A068-D41B542B18BB}"/>
            </a:ext>
          </a:extLst>
        </xdr:cNvPr>
        <xdr:cNvSpPr/>
      </xdr:nvSpPr>
      <xdr:spPr>
        <a:xfrm>
          <a:off x="13652500" y="1758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143148</xdr:rowOff>
    </xdr:from>
    <xdr:to>
      <xdr:col>76</xdr:col>
      <xdr:colOff>114300</xdr:colOff>
      <xdr:row>103</xdr:row>
      <xdr:rowOff>59871</xdr:rowOff>
    </xdr:to>
    <xdr:cxnSp macro="">
      <xdr:nvCxnSpPr>
        <xdr:cNvPr id="890" name="直線コネクタ 889">
          <a:extLst>
            <a:ext uri="{FF2B5EF4-FFF2-40B4-BE49-F238E27FC236}">
              <a16:creationId xmlns:a16="http://schemas.microsoft.com/office/drawing/2014/main" id="{193F9CDC-2D59-4EBE-8877-680E4978F5B3}"/>
            </a:ext>
          </a:extLst>
        </xdr:cNvPr>
        <xdr:cNvCxnSpPr/>
      </xdr:nvCxnSpPr>
      <xdr:spPr>
        <a:xfrm>
          <a:off x="13703300" y="17631048"/>
          <a:ext cx="889000" cy="8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147864</xdr:rowOff>
    </xdr:from>
    <xdr:to>
      <xdr:col>67</xdr:col>
      <xdr:colOff>101600</xdr:colOff>
      <xdr:row>103</xdr:row>
      <xdr:rowOff>78014</xdr:rowOff>
    </xdr:to>
    <xdr:sp macro="" textlink="">
      <xdr:nvSpPr>
        <xdr:cNvPr id="891" name="楕円 890">
          <a:extLst>
            <a:ext uri="{FF2B5EF4-FFF2-40B4-BE49-F238E27FC236}">
              <a16:creationId xmlns:a16="http://schemas.microsoft.com/office/drawing/2014/main" id="{2B14D2E4-AF42-4DE9-AB36-67AB0325ADB7}"/>
            </a:ext>
          </a:extLst>
        </xdr:cNvPr>
        <xdr:cNvSpPr/>
      </xdr:nvSpPr>
      <xdr:spPr>
        <a:xfrm>
          <a:off x="12763500" y="176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143148</xdr:rowOff>
    </xdr:from>
    <xdr:to>
      <xdr:col>71</xdr:col>
      <xdr:colOff>177800</xdr:colOff>
      <xdr:row>103</xdr:row>
      <xdr:rowOff>27214</xdr:rowOff>
    </xdr:to>
    <xdr:cxnSp macro="">
      <xdr:nvCxnSpPr>
        <xdr:cNvPr id="892" name="直線コネクタ 891">
          <a:extLst>
            <a:ext uri="{FF2B5EF4-FFF2-40B4-BE49-F238E27FC236}">
              <a16:creationId xmlns:a16="http://schemas.microsoft.com/office/drawing/2014/main" id="{30C8C804-ADE8-4849-9D97-D95DE93A2D09}"/>
            </a:ext>
          </a:extLst>
        </xdr:cNvPr>
        <xdr:cNvCxnSpPr/>
      </xdr:nvCxnSpPr>
      <xdr:spPr>
        <a:xfrm flipV="1">
          <a:off x="12814300" y="17631048"/>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3" name="n_1aveValue【庁舎】&#10;有形固定資産減価償却率">
          <a:extLst>
            <a:ext uri="{FF2B5EF4-FFF2-40B4-BE49-F238E27FC236}">
              <a16:creationId xmlns:a16="http://schemas.microsoft.com/office/drawing/2014/main" id="{354731B7-C55B-46A8-B27D-E21FFF044E34}"/>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94" name="n_2aveValue【庁舎】&#10;有形固定資産減価償却率">
          <a:extLst>
            <a:ext uri="{FF2B5EF4-FFF2-40B4-BE49-F238E27FC236}">
              <a16:creationId xmlns:a16="http://schemas.microsoft.com/office/drawing/2014/main" id="{DA025C07-B7FD-4C4A-9849-C00EFB5332FD}"/>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95" name="n_3aveValue【庁舎】&#10;有形固定資産減価償却率">
          <a:extLst>
            <a:ext uri="{FF2B5EF4-FFF2-40B4-BE49-F238E27FC236}">
              <a16:creationId xmlns:a16="http://schemas.microsoft.com/office/drawing/2014/main" id="{F5DFB24E-9292-4DCD-BB32-3428D72FC441}"/>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6" name="n_4aveValue【庁舎】&#10;有形固定資産減価償却率">
          <a:extLst>
            <a:ext uri="{FF2B5EF4-FFF2-40B4-BE49-F238E27FC236}">
              <a16:creationId xmlns:a16="http://schemas.microsoft.com/office/drawing/2014/main" id="{5BFE6D35-205F-4FCC-B5AF-6744CA32E220}"/>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136996</xdr:rowOff>
    </xdr:from>
    <xdr:ext cx="405111" cy="259045"/>
    <xdr:sp macro="" textlink="">
      <xdr:nvSpPr>
        <xdr:cNvPr id="897" name="n_1mainValue【庁舎】&#10;有形固定資産減価償却率">
          <a:extLst>
            <a:ext uri="{FF2B5EF4-FFF2-40B4-BE49-F238E27FC236}">
              <a16:creationId xmlns:a16="http://schemas.microsoft.com/office/drawing/2014/main" id="{BE407348-F49A-4DD0-879C-6348BB50EA9C}"/>
            </a:ext>
          </a:extLst>
        </xdr:cNvPr>
        <xdr:cNvSpPr txBox="1"/>
      </xdr:nvSpPr>
      <xdr:spPr>
        <a:xfrm>
          <a:off x="15266044" y="1745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127198</xdr:rowOff>
    </xdr:from>
    <xdr:ext cx="405111" cy="259045"/>
    <xdr:sp macro="" textlink="">
      <xdr:nvSpPr>
        <xdr:cNvPr id="898" name="n_2mainValue【庁舎】&#10;有形固定資産減価償却率">
          <a:extLst>
            <a:ext uri="{FF2B5EF4-FFF2-40B4-BE49-F238E27FC236}">
              <a16:creationId xmlns:a16="http://schemas.microsoft.com/office/drawing/2014/main" id="{DD0975E1-F6A8-45C6-8189-4674A33C02EE}"/>
            </a:ext>
          </a:extLst>
        </xdr:cNvPr>
        <xdr:cNvSpPr txBox="1"/>
      </xdr:nvSpPr>
      <xdr:spPr>
        <a:xfrm>
          <a:off x="14389744" y="17443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39025</xdr:rowOff>
    </xdr:from>
    <xdr:ext cx="405111" cy="259045"/>
    <xdr:sp macro="" textlink="">
      <xdr:nvSpPr>
        <xdr:cNvPr id="899" name="n_3mainValue【庁舎】&#10;有形固定資産減価償却率">
          <a:extLst>
            <a:ext uri="{FF2B5EF4-FFF2-40B4-BE49-F238E27FC236}">
              <a16:creationId xmlns:a16="http://schemas.microsoft.com/office/drawing/2014/main" id="{846E6379-A6FF-4EA8-9387-7B714688692D}"/>
            </a:ext>
          </a:extLst>
        </xdr:cNvPr>
        <xdr:cNvSpPr txBox="1"/>
      </xdr:nvSpPr>
      <xdr:spPr>
        <a:xfrm>
          <a:off x="13500744" y="17355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94541</xdr:rowOff>
    </xdr:from>
    <xdr:ext cx="405111" cy="259045"/>
    <xdr:sp macro="" textlink="">
      <xdr:nvSpPr>
        <xdr:cNvPr id="900" name="n_4mainValue【庁舎】&#10;有形固定資産減価償却率">
          <a:extLst>
            <a:ext uri="{FF2B5EF4-FFF2-40B4-BE49-F238E27FC236}">
              <a16:creationId xmlns:a16="http://schemas.microsoft.com/office/drawing/2014/main" id="{928F2CD9-9352-4BBA-8BC4-0F75AB136860}"/>
            </a:ext>
          </a:extLst>
        </xdr:cNvPr>
        <xdr:cNvSpPr txBox="1"/>
      </xdr:nvSpPr>
      <xdr:spPr>
        <a:xfrm>
          <a:off x="12611744" y="1741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1" name="正方形/長方形 900">
          <a:extLst>
            <a:ext uri="{FF2B5EF4-FFF2-40B4-BE49-F238E27FC236}">
              <a16:creationId xmlns:a16="http://schemas.microsoft.com/office/drawing/2014/main" id="{6D6460B9-F75E-4AA0-8245-D0EDB062500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2" name="正方形/長方形 901">
          <a:extLst>
            <a:ext uri="{FF2B5EF4-FFF2-40B4-BE49-F238E27FC236}">
              <a16:creationId xmlns:a16="http://schemas.microsoft.com/office/drawing/2014/main" id="{F8044736-A30D-40B9-8541-26FED41F236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3" name="正方形/長方形 902">
          <a:extLst>
            <a:ext uri="{FF2B5EF4-FFF2-40B4-BE49-F238E27FC236}">
              <a16:creationId xmlns:a16="http://schemas.microsoft.com/office/drawing/2014/main" id="{26A3A614-A9D1-4D4E-BB88-95DC88646C5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4" name="正方形/長方形 903">
          <a:extLst>
            <a:ext uri="{FF2B5EF4-FFF2-40B4-BE49-F238E27FC236}">
              <a16:creationId xmlns:a16="http://schemas.microsoft.com/office/drawing/2014/main" id="{A59F2020-15CA-48DC-862A-311CF98BEA3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5" name="正方形/長方形 904">
          <a:extLst>
            <a:ext uri="{FF2B5EF4-FFF2-40B4-BE49-F238E27FC236}">
              <a16:creationId xmlns:a16="http://schemas.microsoft.com/office/drawing/2014/main" id="{6563BD54-0228-4062-A8DE-A97BC5FE281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6" name="正方形/長方形 905">
          <a:extLst>
            <a:ext uri="{FF2B5EF4-FFF2-40B4-BE49-F238E27FC236}">
              <a16:creationId xmlns:a16="http://schemas.microsoft.com/office/drawing/2014/main" id="{56CAEC26-5F2B-41B8-A738-5ADB9301528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7" name="正方形/長方形 906">
          <a:extLst>
            <a:ext uri="{FF2B5EF4-FFF2-40B4-BE49-F238E27FC236}">
              <a16:creationId xmlns:a16="http://schemas.microsoft.com/office/drawing/2014/main" id="{141A64ED-9929-48DF-9B17-51FB81D7024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8" name="正方形/長方形 907">
          <a:extLst>
            <a:ext uri="{FF2B5EF4-FFF2-40B4-BE49-F238E27FC236}">
              <a16:creationId xmlns:a16="http://schemas.microsoft.com/office/drawing/2014/main" id="{FDF71E69-B786-4458-A62A-8E4A411D1B5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9" name="テキスト ボックス 908">
          <a:extLst>
            <a:ext uri="{FF2B5EF4-FFF2-40B4-BE49-F238E27FC236}">
              <a16:creationId xmlns:a16="http://schemas.microsoft.com/office/drawing/2014/main" id="{DD346F14-7A88-489C-A4DF-929F0A2216E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AFFC9855-5C78-494F-AAE6-18BC13B1227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1" name="テキスト ボックス 910">
          <a:extLst>
            <a:ext uri="{FF2B5EF4-FFF2-40B4-BE49-F238E27FC236}">
              <a16:creationId xmlns:a16="http://schemas.microsoft.com/office/drawing/2014/main" id="{1B26AEAC-E438-465D-9766-835F11D30D2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2" name="直線コネクタ 911">
          <a:extLst>
            <a:ext uri="{FF2B5EF4-FFF2-40B4-BE49-F238E27FC236}">
              <a16:creationId xmlns:a16="http://schemas.microsoft.com/office/drawing/2014/main" id="{87ABD3F6-5F8D-460B-8E2B-BFC0875A7B8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3" name="テキスト ボックス 912">
          <a:extLst>
            <a:ext uri="{FF2B5EF4-FFF2-40B4-BE49-F238E27FC236}">
              <a16:creationId xmlns:a16="http://schemas.microsoft.com/office/drawing/2014/main" id="{DA9D913A-2F55-45DE-AABD-D68527393DC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4" name="直線コネクタ 913">
          <a:extLst>
            <a:ext uri="{FF2B5EF4-FFF2-40B4-BE49-F238E27FC236}">
              <a16:creationId xmlns:a16="http://schemas.microsoft.com/office/drawing/2014/main" id="{0D5CE38D-5FCC-4EB1-A60C-912B16FED14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5" name="テキスト ボックス 914">
          <a:extLst>
            <a:ext uri="{FF2B5EF4-FFF2-40B4-BE49-F238E27FC236}">
              <a16:creationId xmlns:a16="http://schemas.microsoft.com/office/drawing/2014/main" id="{31B9144E-7D36-46E9-98BE-75D3EEDCEC8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6" name="直線コネクタ 915">
          <a:extLst>
            <a:ext uri="{FF2B5EF4-FFF2-40B4-BE49-F238E27FC236}">
              <a16:creationId xmlns:a16="http://schemas.microsoft.com/office/drawing/2014/main" id="{978D4387-CD74-4A28-B67B-AA98C3C4BD0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7" name="テキスト ボックス 916">
          <a:extLst>
            <a:ext uri="{FF2B5EF4-FFF2-40B4-BE49-F238E27FC236}">
              <a16:creationId xmlns:a16="http://schemas.microsoft.com/office/drawing/2014/main" id="{C7D6BE8D-BEDD-47BD-9998-0ACB386A98B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8" name="直線コネクタ 917">
          <a:extLst>
            <a:ext uri="{FF2B5EF4-FFF2-40B4-BE49-F238E27FC236}">
              <a16:creationId xmlns:a16="http://schemas.microsoft.com/office/drawing/2014/main" id="{B8385208-04F2-480B-AF9D-06FF83930A2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9" name="テキスト ボックス 918">
          <a:extLst>
            <a:ext uri="{FF2B5EF4-FFF2-40B4-BE49-F238E27FC236}">
              <a16:creationId xmlns:a16="http://schemas.microsoft.com/office/drawing/2014/main" id="{A004555A-EF8F-4EFF-A39D-161AE01C5B3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0" name="直線コネクタ 919">
          <a:extLst>
            <a:ext uri="{FF2B5EF4-FFF2-40B4-BE49-F238E27FC236}">
              <a16:creationId xmlns:a16="http://schemas.microsoft.com/office/drawing/2014/main" id="{1A7AF2F8-36F7-4D65-97CC-4984CE4AF31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1" name="テキスト ボックス 920">
          <a:extLst>
            <a:ext uri="{FF2B5EF4-FFF2-40B4-BE49-F238E27FC236}">
              <a16:creationId xmlns:a16="http://schemas.microsoft.com/office/drawing/2014/main" id="{E510148F-0948-4543-A515-A3FC7BF1E45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2" name="直線コネクタ 921">
          <a:extLst>
            <a:ext uri="{FF2B5EF4-FFF2-40B4-BE49-F238E27FC236}">
              <a16:creationId xmlns:a16="http://schemas.microsoft.com/office/drawing/2014/main" id="{14822DFF-BDCB-4FDF-BE24-59FE4137C83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3" name="テキスト ボックス 922">
          <a:extLst>
            <a:ext uri="{FF2B5EF4-FFF2-40B4-BE49-F238E27FC236}">
              <a16:creationId xmlns:a16="http://schemas.microsoft.com/office/drawing/2014/main" id="{0E0564CE-4C83-4C85-B747-E987E8E2283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4" name="直線コネクタ 923">
          <a:extLst>
            <a:ext uri="{FF2B5EF4-FFF2-40B4-BE49-F238E27FC236}">
              <a16:creationId xmlns:a16="http://schemas.microsoft.com/office/drawing/2014/main" id="{2B686FE9-6C65-41F4-847B-0884109C4E9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5" name="テキスト ボックス 924">
          <a:extLst>
            <a:ext uri="{FF2B5EF4-FFF2-40B4-BE49-F238E27FC236}">
              <a16:creationId xmlns:a16="http://schemas.microsoft.com/office/drawing/2014/main" id="{6CBF8B43-8E70-4523-8B04-127D6C8AB75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6" name="【庁舎】&#10;一人当たり面積グラフ枠">
          <a:extLst>
            <a:ext uri="{FF2B5EF4-FFF2-40B4-BE49-F238E27FC236}">
              <a16:creationId xmlns:a16="http://schemas.microsoft.com/office/drawing/2014/main" id="{63394B04-7A2F-4DD6-99AE-5E7F27B4FD6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7" name="直線コネクタ 926">
          <a:extLst>
            <a:ext uri="{FF2B5EF4-FFF2-40B4-BE49-F238E27FC236}">
              <a16:creationId xmlns:a16="http://schemas.microsoft.com/office/drawing/2014/main" id="{6A81421D-2C06-4424-9470-D5D21D886261}"/>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8" name="【庁舎】&#10;一人当たり面積最小値テキスト">
          <a:extLst>
            <a:ext uri="{FF2B5EF4-FFF2-40B4-BE49-F238E27FC236}">
              <a16:creationId xmlns:a16="http://schemas.microsoft.com/office/drawing/2014/main" id="{B390A851-B820-41A8-A24C-802258F36042}"/>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9" name="直線コネクタ 928">
          <a:extLst>
            <a:ext uri="{FF2B5EF4-FFF2-40B4-BE49-F238E27FC236}">
              <a16:creationId xmlns:a16="http://schemas.microsoft.com/office/drawing/2014/main" id="{14A8BC4B-4D48-4328-9DE6-0D6174B76721}"/>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30" name="【庁舎】&#10;一人当たり面積最大値テキスト">
          <a:extLst>
            <a:ext uri="{FF2B5EF4-FFF2-40B4-BE49-F238E27FC236}">
              <a16:creationId xmlns:a16="http://schemas.microsoft.com/office/drawing/2014/main" id="{E7180227-B308-46B8-9674-DDC4B7E89E8D}"/>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1" name="直線コネクタ 930">
          <a:extLst>
            <a:ext uri="{FF2B5EF4-FFF2-40B4-BE49-F238E27FC236}">
              <a16:creationId xmlns:a16="http://schemas.microsoft.com/office/drawing/2014/main" id="{64AD84E3-0D91-4F14-A429-9FDE1732BBDC}"/>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2" name="【庁舎】&#10;一人当たり面積平均値テキスト">
          <a:extLst>
            <a:ext uri="{FF2B5EF4-FFF2-40B4-BE49-F238E27FC236}">
              <a16:creationId xmlns:a16="http://schemas.microsoft.com/office/drawing/2014/main" id="{FD64749D-25C8-4E4A-97BC-8865C4C59750}"/>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3" name="フローチャート: 判断 932">
          <a:extLst>
            <a:ext uri="{FF2B5EF4-FFF2-40B4-BE49-F238E27FC236}">
              <a16:creationId xmlns:a16="http://schemas.microsoft.com/office/drawing/2014/main" id="{C0A7574B-256B-4B89-A94F-11C2A7553AD3}"/>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4" name="フローチャート: 判断 933">
          <a:extLst>
            <a:ext uri="{FF2B5EF4-FFF2-40B4-BE49-F238E27FC236}">
              <a16:creationId xmlns:a16="http://schemas.microsoft.com/office/drawing/2014/main" id="{277F1080-8964-4BD9-99F7-74E76A882672}"/>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5" name="フローチャート: 判断 934">
          <a:extLst>
            <a:ext uri="{FF2B5EF4-FFF2-40B4-BE49-F238E27FC236}">
              <a16:creationId xmlns:a16="http://schemas.microsoft.com/office/drawing/2014/main" id="{35113178-B5AD-49A0-A143-55F2FF940B7C}"/>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6" name="フローチャート: 判断 935">
          <a:extLst>
            <a:ext uri="{FF2B5EF4-FFF2-40B4-BE49-F238E27FC236}">
              <a16:creationId xmlns:a16="http://schemas.microsoft.com/office/drawing/2014/main" id="{11A6FFE8-0578-4564-BB07-2B8B3206CEAF}"/>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7" name="フローチャート: 判断 936">
          <a:extLst>
            <a:ext uri="{FF2B5EF4-FFF2-40B4-BE49-F238E27FC236}">
              <a16:creationId xmlns:a16="http://schemas.microsoft.com/office/drawing/2014/main" id="{1DCE2DC1-33C6-474E-9FE6-E7344864ABD5}"/>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F127AA9-4ED3-46F9-A4EC-99995BE9F32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1A68906C-8639-4F92-91DC-F097A060F1F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5BA752D8-9684-4B71-AAC1-0AC8CED1AAD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02270A15-8018-4E78-9501-3A328203841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0CCB90E9-C0D8-411B-B039-89626390728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115207</xdr:rowOff>
    </xdr:from>
    <xdr:to>
      <xdr:col>116</xdr:col>
      <xdr:colOff>114300</xdr:colOff>
      <xdr:row>108</xdr:row>
      <xdr:rowOff>45357</xdr:rowOff>
    </xdr:to>
    <xdr:sp macro="" textlink="">
      <xdr:nvSpPr>
        <xdr:cNvPr id="943" name="楕円 942">
          <a:extLst>
            <a:ext uri="{FF2B5EF4-FFF2-40B4-BE49-F238E27FC236}">
              <a16:creationId xmlns:a16="http://schemas.microsoft.com/office/drawing/2014/main" id="{578FCBC6-AED7-47EB-B59C-F2A0E521E44A}"/>
            </a:ext>
          </a:extLst>
        </xdr:cNvPr>
        <xdr:cNvSpPr/>
      </xdr:nvSpPr>
      <xdr:spPr>
        <a:xfrm>
          <a:off x="22110700" y="18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93634</xdr:rowOff>
    </xdr:from>
    <xdr:ext cx="469744" cy="259045"/>
    <xdr:sp macro="" textlink="">
      <xdr:nvSpPr>
        <xdr:cNvPr id="944" name="【庁舎】&#10;一人当たり面積該当値テキスト">
          <a:extLst>
            <a:ext uri="{FF2B5EF4-FFF2-40B4-BE49-F238E27FC236}">
              <a16:creationId xmlns:a16="http://schemas.microsoft.com/office/drawing/2014/main" id="{757A2C4C-8B29-409A-9242-0A4A87033EFF}"/>
            </a:ext>
          </a:extLst>
        </xdr:cNvPr>
        <xdr:cNvSpPr txBox="1"/>
      </xdr:nvSpPr>
      <xdr:spPr>
        <a:xfrm>
          <a:off x="22199600" y="184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121738</xdr:rowOff>
    </xdr:from>
    <xdr:to>
      <xdr:col>112</xdr:col>
      <xdr:colOff>38100</xdr:colOff>
      <xdr:row>108</xdr:row>
      <xdr:rowOff>51888</xdr:rowOff>
    </xdr:to>
    <xdr:sp macro="" textlink="">
      <xdr:nvSpPr>
        <xdr:cNvPr id="945" name="楕円 944">
          <a:extLst>
            <a:ext uri="{FF2B5EF4-FFF2-40B4-BE49-F238E27FC236}">
              <a16:creationId xmlns:a16="http://schemas.microsoft.com/office/drawing/2014/main" id="{2BC76548-BAEB-41CC-ABA1-2D0BFCF1B5DF}"/>
            </a:ext>
          </a:extLst>
        </xdr:cNvPr>
        <xdr:cNvSpPr/>
      </xdr:nvSpPr>
      <xdr:spPr>
        <a:xfrm>
          <a:off x="21272500" y="1846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166007</xdr:rowOff>
    </xdr:from>
    <xdr:to>
      <xdr:col>116</xdr:col>
      <xdr:colOff>63500</xdr:colOff>
      <xdr:row>108</xdr:row>
      <xdr:rowOff>1088</xdr:rowOff>
    </xdr:to>
    <xdr:cxnSp macro="">
      <xdr:nvCxnSpPr>
        <xdr:cNvPr id="946" name="直線コネクタ 945">
          <a:extLst>
            <a:ext uri="{FF2B5EF4-FFF2-40B4-BE49-F238E27FC236}">
              <a16:creationId xmlns:a16="http://schemas.microsoft.com/office/drawing/2014/main" id="{B20A536B-EAAC-4181-BB9E-4D0C69DA0EA0}"/>
            </a:ext>
          </a:extLst>
        </xdr:cNvPr>
        <xdr:cNvCxnSpPr/>
      </xdr:nvCxnSpPr>
      <xdr:spPr>
        <a:xfrm flipV="1">
          <a:off x="21323300" y="18511157"/>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115207</xdr:rowOff>
    </xdr:from>
    <xdr:to>
      <xdr:col>107</xdr:col>
      <xdr:colOff>101600</xdr:colOff>
      <xdr:row>108</xdr:row>
      <xdr:rowOff>45357</xdr:rowOff>
    </xdr:to>
    <xdr:sp macro="" textlink="">
      <xdr:nvSpPr>
        <xdr:cNvPr id="947" name="楕円 946">
          <a:extLst>
            <a:ext uri="{FF2B5EF4-FFF2-40B4-BE49-F238E27FC236}">
              <a16:creationId xmlns:a16="http://schemas.microsoft.com/office/drawing/2014/main" id="{D685FBD1-694E-4556-8E60-084620E0B06B}"/>
            </a:ext>
          </a:extLst>
        </xdr:cNvPr>
        <xdr:cNvSpPr/>
      </xdr:nvSpPr>
      <xdr:spPr>
        <a:xfrm>
          <a:off x="20383500" y="18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166007</xdr:rowOff>
    </xdr:from>
    <xdr:to>
      <xdr:col>111</xdr:col>
      <xdr:colOff>177800</xdr:colOff>
      <xdr:row>108</xdr:row>
      <xdr:rowOff>1088</xdr:rowOff>
    </xdr:to>
    <xdr:cxnSp macro="">
      <xdr:nvCxnSpPr>
        <xdr:cNvPr id="948" name="直線コネクタ 947">
          <a:extLst>
            <a:ext uri="{FF2B5EF4-FFF2-40B4-BE49-F238E27FC236}">
              <a16:creationId xmlns:a16="http://schemas.microsoft.com/office/drawing/2014/main" id="{2C41FBE8-2DF9-41AC-94E0-27972C48C225}"/>
            </a:ext>
          </a:extLst>
        </xdr:cNvPr>
        <xdr:cNvCxnSpPr/>
      </xdr:nvCxnSpPr>
      <xdr:spPr>
        <a:xfrm>
          <a:off x="20434300" y="185111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118473</xdr:rowOff>
    </xdr:from>
    <xdr:to>
      <xdr:col>102</xdr:col>
      <xdr:colOff>165100</xdr:colOff>
      <xdr:row>108</xdr:row>
      <xdr:rowOff>48623</xdr:rowOff>
    </xdr:to>
    <xdr:sp macro="" textlink="">
      <xdr:nvSpPr>
        <xdr:cNvPr id="949" name="楕円 948">
          <a:extLst>
            <a:ext uri="{FF2B5EF4-FFF2-40B4-BE49-F238E27FC236}">
              <a16:creationId xmlns:a16="http://schemas.microsoft.com/office/drawing/2014/main" id="{A24B5AEB-5CE9-4905-B695-5B9EF4880DBC}"/>
            </a:ext>
          </a:extLst>
        </xdr:cNvPr>
        <xdr:cNvSpPr/>
      </xdr:nvSpPr>
      <xdr:spPr>
        <a:xfrm>
          <a:off x="19494500" y="1846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166007</xdr:rowOff>
    </xdr:from>
    <xdr:to>
      <xdr:col>107</xdr:col>
      <xdr:colOff>50800</xdr:colOff>
      <xdr:row>107</xdr:row>
      <xdr:rowOff>169273</xdr:rowOff>
    </xdr:to>
    <xdr:cxnSp macro="">
      <xdr:nvCxnSpPr>
        <xdr:cNvPr id="950" name="直線コネクタ 949">
          <a:extLst>
            <a:ext uri="{FF2B5EF4-FFF2-40B4-BE49-F238E27FC236}">
              <a16:creationId xmlns:a16="http://schemas.microsoft.com/office/drawing/2014/main" id="{F63AB561-B088-41C9-8CE0-5D19FE3C4760}"/>
            </a:ext>
          </a:extLst>
        </xdr:cNvPr>
        <xdr:cNvCxnSpPr/>
      </xdr:nvCxnSpPr>
      <xdr:spPr>
        <a:xfrm flipV="1">
          <a:off x="19545300" y="185111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82550</xdr:rowOff>
    </xdr:from>
    <xdr:to>
      <xdr:col>98</xdr:col>
      <xdr:colOff>38100</xdr:colOff>
      <xdr:row>108</xdr:row>
      <xdr:rowOff>12700</xdr:rowOff>
    </xdr:to>
    <xdr:sp macro="" textlink="">
      <xdr:nvSpPr>
        <xdr:cNvPr id="951" name="楕円 950">
          <a:extLst>
            <a:ext uri="{FF2B5EF4-FFF2-40B4-BE49-F238E27FC236}">
              <a16:creationId xmlns:a16="http://schemas.microsoft.com/office/drawing/2014/main" id="{48CD75E9-F68F-4AF2-B9AC-9F2EC2A72D92}"/>
            </a:ext>
          </a:extLst>
        </xdr:cNvPr>
        <xdr:cNvSpPr/>
      </xdr:nvSpPr>
      <xdr:spPr>
        <a:xfrm>
          <a:off x="18605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133350</xdr:rowOff>
    </xdr:from>
    <xdr:to>
      <xdr:col>102</xdr:col>
      <xdr:colOff>114300</xdr:colOff>
      <xdr:row>107</xdr:row>
      <xdr:rowOff>169273</xdr:rowOff>
    </xdr:to>
    <xdr:cxnSp macro="">
      <xdr:nvCxnSpPr>
        <xdr:cNvPr id="952" name="直線コネクタ 951">
          <a:extLst>
            <a:ext uri="{FF2B5EF4-FFF2-40B4-BE49-F238E27FC236}">
              <a16:creationId xmlns:a16="http://schemas.microsoft.com/office/drawing/2014/main" id="{D2D65992-DEA8-4C8D-A3CF-D8B4C0BACE54}"/>
            </a:ext>
          </a:extLst>
        </xdr:cNvPr>
        <xdr:cNvCxnSpPr/>
      </xdr:nvCxnSpPr>
      <xdr:spPr>
        <a:xfrm>
          <a:off x="18656300" y="184785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3" name="n_1aveValue【庁舎】&#10;一人当たり面積">
          <a:extLst>
            <a:ext uri="{FF2B5EF4-FFF2-40B4-BE49-F238E27FC236}">
              <a16:creationId xmlns:a16="http://schemas.microsoft.com/office/drawing/2014/main" id="{7031EDC2-D373-4F1A-86F7-56E84EAB8B80}"/>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4" name="n_2aveValue【庁舎】&#10;一人当たり面積">
          <a:extLst>
            <a:ext uri="{FF2B5EF4-FFF2-40B4-BE49-F238E27FC236}">
              <a16:creationId xmlns:a16="http://schemas.microsoft.com/office/drawing/2014/main" id="{D08432D8-933B-4529-8CF8-580AD08ADD25}"/>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5" name="n_3aveValue【庁舎】&#10;一人当たり面積">
          <a:extLst>
            <a:ext uri="{FF2B5EF4-FFF2-40B4-BE49-F238E27FC236}">
              <a16:creationId xmlns:a16="http://schemas.microsoft.com/office/drawing/2014/main" id="{7E50E34A-3C96-4306-81D9-C80EBAA3B74E}"/>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6" name="n_4aveValue【庁舎】&#10;一人当たり面積">
          <a:extLst>
            <a:ext uri="{FF2B5EF4-FFF2-40B4-BE49-F238E27FC236}">
              <a16:creationId xmlns:a16="http://schemas.microsoft.com/office/drawing/2014/main" id="{AE291A7D-6973-496C-9ED0-AF2A3617F461}"/>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43015</xdr:rowOff>
    </xdr:from>
    <xdr:ext cx="469744" cy="259045"/>
    <xdr:sp macro="" textlink="">
      <xdr:nvSpPr>
        <xdr:cNvPr id="957" name="n_1mainValue【庁舎】&#10;一人当たり面積">
          <a:extLst>
            <a:ext uri="{FF2B5EF4-FFF2-40B4-BE49-F238E27FC236}">
              <a16:creationId xmlns:a16="http://schemas.microsoft.com/office/drawing/2014/main" id="{9DA855D5-6DB7-4D4F-A512-8734B210B5FC}"/>
            </a:ext>
          </a:extLst>
        </xdr:cNvPr>
        <xdr:cNvSpPr txBox="1"/>
      </xdr:nvSpPr>
      <xdr:spPr>
        <a:xfrm>
          <a:off x="21075727" y="1855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36484</xdr:rowOff>
    </xdr:from>
    <xdr:ext cx="469744" cy="259045"/>
    <xdr:sp macro="" textlink="">
      <xdr:nvSpPr>
        <xdr:cNvPr id="958" name="n_2mainValue【庁舎】&#10;一人当たり面積">
          <a:extLst>
            <a:ext uri="{FF2B5EF4-FFF2-40B4-BE49-F238E27FC236}">
              <a16:creationId xmlns:a16="http://schemas.microsoft.com/office/drawing/2014/main" id="{7776E6D1-D46F-4207-804C-3AC37781264E}"/>
            </a:ext>
          </a:extLst>
        </xdr:cNvPr>
        <xdr:cNvSpPr txBox="1"/>
      </xdr:nvSpPr>
      <xdr:spPr>
        <a:xfrm>
          <a:off x="20199427" y="1855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39750</xdr:rowOff>
    </xdr:from>
    <xdr:ext cx="469744" cy="259045"/>
    <xdr:sp macro="" textlink="">
      <xdr:nvSpPr>
        <xdr:cNvPr id="959" name="n_3mainValue【庁舎】&#10;一人当たり面積">
          <a:extLst>
            <a:ext uri="{FF2B5EF4-FFF2-40B4-BE49-F238E27FC236}">
              <a16:creationId xmlns:a16="http://schemas.microsoft.com/office/drawing/2014/main" id="{84E7A580-2688-41F0-960F-15FC2DA08D60}"/>
            </a:ext>
          </a:extLst>
        </xdr:cNvPr>
        <xdr:cNvSpPr txBox="1"/>
      </xdr:nvSpPr>
      <xdr:spPr>
        <a:xfrm>
          <a:off x="19310427" y="1855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3827</xdr:rowOff>
    </xdr:from>
    <xdr:ext cx="469744" cy="259045"/>
    <xdr:sp macro="" textlink="">
      <xdr:nvSpPr>
        <xdr:cNvPr id="960" name="n_4mainValue【庁舎】&#10;一人当たり面積">
          <a:extLst>
            <a:ext uri="{FF2B5EF4-FFF2-40B4-BE49-F238E27FC236}">
              <a16:creationId xmlns:a16="http://schemas.microsoft.com/office/drawing/2014/main" id="{2F76995F-A2D8-4C98-931F-AEEA02D72A64}"/>
            </a:ext>
          </a:extLst>
        </xdr:cNvPr>
        <xdr:cNvSpPr txBox="1"/>
      </xdr:nvSpPr>
      <xdr:spPr>
        <a:xfrm>
          <a:off x="18421427"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1" name="正方形/長方形 960">
          <a:extLst>
            <a:ext uri="{FF2B5EF4-FFF2-40B4-BE49-F238E27FC236}">
              <a16:creationId xmlns:a16="http://schemas.microsoft.com/office/drawing/2014/main" id="{045F1550-E3F6-41EE-8F9B-B5ED1561143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2" name="正方形/長方形 961">
          <a:extLst>
            <a:ext uri="{FF2B5EF4-FFF2-40B4-BE49-F238E27FC236}">
              <a16:creationId xmlns:a16="http://schemas.microsoft.com/office/drawing/2014/main" id="{9634B92B-C27A-4133-B090-87CB8614EBA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3" name="テキスト ボックス 962">
          <a:extLst>
            <a:ext uri="{FF2B5EF4-FFF2-40B4-BE49-F238E27FC236}">
              <a16:creationId xmlns:a16="http://schemas.microsoft.com/office/drawing/2014/main" id="{04DA32DD-651F-4496-B67C-7B586815FFD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年度に新体育館を整備しているため体育館の減価償却率が類似団体平均を大きく下回っている。また、庁舎についても、平成</a:t>
          </a:r>
          <a:r>
            <a:rPr kumimoji="1" lang="en-US" altLang="ja-JP" sz="1100">
              <a:solidFill>
                <a:sysClr val="windowText" lastClr="000000"/>
              </a:solidFill>
              <a:effectLst/>
              <a:latin typeface="+mn-lt"/>
              <a:ea typeface="+mn-ea"/>
              <a:cs typeface="+mn-cs"/>
            </a:rPr>
            <a:t>22</a:t>
          </a:r>
          <a:r>
            <a:rPr kumimoji="1" lang="ja-JP" altLang="ja-JP" sz="1100">
              <a:solidFill>
                <a:sysClr val="windowText" lastClr="000000"/>
              </a:solidFill>
              <a:effectLst/>
              <a:latin typeface="+mn-lt"/>
              <a:ea typeface="+mn-ea"/>
              <a:cs typeface="+mn-cs"/>
            </a:rPr>
            <a:t>年度に新庁舎を整備しているため類似団体平均を下回っている。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一方で、福祉施設、保健センターは建設年次の古い施設が多いことから、有形固定資産減価償却率はいずれも</a:t>
          </a:r>
          <a:r>
            <a:rPr kumimoji="1" lang="en-US" altLang="ja-JP" sz="1100">
              <a:solidFill>
                <a:sysClr val="windowText" lastClr="000000"/>
              </a:solidFill>
              <a:effectLst/>
              <a:latin typeface="+mn-lt"/>
              <a:ea typeface="+mn-ea"/>
              <a:cs typeface="+mn-cs"/>
            </a:rPr>
            <a:t>90</a:t>
          </a:r>
          <a:r>
            <a:rPr kumimoji="1" lang="ja-JP" altLang="ja-JP" sz="1100">
              <a:solidFill>
                <a:sysClr val="windowText" lastClr="000000"/>
              </a:solidFill>
              <a:effectLst/>
              <a:latin typeface="+mn-lt"/>
              <a:ea typeface="+mn-ea"/>
              <a:cs typeface="+mn-cs"/>
            </a:rPr>
            <a:t>％を超えており、類似団体平均を大きく上回っている。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市民会館は、一人当たり面積が類似団体平均を上回っている。これらの施設は建設時から社会情勢等の変化によりニーズが低下し、稼働率も低下しているため、現状の利用状況からコスト等の効率化を目指し、機能の集約化や用途の変更、統廃合などを検討し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年度に</a:t>
          </a:r>
          <a:r>
            <a:rPr kumimoji="1" lang="ja-JP" altLang="en-US" sz="1100">
              <a:solidFill>
                <a:sysClr val="windowText" lastClr="000000"/>
              </a:solidFill>
              <a:effectLst/>
              <a:latin typeface="+mn-lt"/>
              <a:ea typeface="+mn-ea"/>
              <a:cs typeface="+mn-cs"/>
            </a:rPr>
            <a:t>犬山南小学校南舎一部</a:t>
          </a:r>
          <a:r>
            <a:rPr kumimoji="1" lang="ja-JP" altLang="ja-JP" sz="1100">
              <a:solidFill>
                <a:sysClr val="windowText" lastClr="000000"/>
              </a:solidFill>
              <a:effectLst/>
              <a:latin typeface="+mn-lt"/>
              <a:ea typeface="+mn-ea"/>
              <a:cs typeface="+mn-cs"/>
            </a:rPr>
            <a:t>を解体しており、令和</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年度以降は五郎丸子ども未来園、橋爪子ども未来園などの解体を予定している。</a:t>
          </a:r>
          <a:endParaRPr lang="ja-JP" altLang="ja-JP" sz="140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2" t="s">
        <v>76</v>
      </c>
      <c r="C1" s="602"/>
      <c r="D1" s="602"/>
      <c r="E1" s="602"/>
      <c r="F1" s="602"/>
      <c r="G1" s="602"/>
      <c r="H1" s="602"/>
      <c r="I1" s="602"/>
      <c r="J1" s="602"/>
      <c r="K1" s="602"/>
      <c r="L1" s="602"/>
      <c r="M1" s="602"/>
      <c r="N1" s="602"/>
      <c r="O1" s="602"/>
      <c r="P1" s="602"/>
      <c r="Q1" s="602"/>
      <c r="R1" s="602"/>
      <c r="S1" s="602"/>
      <c r="T1" s="602"/>
      <c r="U1" s="602"/>
      <c r="V1" s="602"/>
      <c r="W1" s="602"/>
      <c r="X1" s="602"/>
      <c r="Y1" s="602"/>
      <c r="Z1" s="602"/>
      <c r="AA1" s="602"/>
      <c r="AB1" s="602"/>
      <c r="AC1" s="602"/>
      <c r="AD1" s="602"/>
      <c r="AE1" s="602"/>
      <c r="AF1" s="602"/>
      <c r="AG1" s="602"/>
      <c r="AH1" s="602"/>
      <c r="AI1" s="602"/>
      <c r="AJ1" s="602"/>
      <c r="AK1" s="602"/>
      <c r="AL1" s="602"/>
      <c r="AM1" s="602"/>
      <c r="AN1" s="602"/>
      <c r="AO1" s="602"/>
      <c r="AP1" s="602"/>
      <c r="AQ1" s="602"/>
      <c r="AR1" s="602"/>
      <c r="AS1" s="602"/>
      <c r="AT1" s="602"/>
      <c r="AU1" s="602"/>
      <c r="AV1" s="602"/>
      <c r="AW1" s="602"/>
      <c r="AX1" s="602"/>
      <c r="AY1" s="602"/>
      <c r="AZ1" s="602"/>
      <c r="BA1" s="602"/>
      <c r="BB1" s="602"/>
      <c r="BC1" s="602"/>
      <c r="BD1" s="602"/>
      <c r="BE1" s="602"/>
      <c r="BF1" s="602"/>
      <c r="BG1" s="602"/>
      <c r="BH1" s="602"/>
      <c r="BI1" s="602"/>
      <c r="BJ1" s="602"/>
      <c r="BK1" s="602"/>
      <c r="BL1" s="602"/>
      <c r="BM1" s="602"/>
      <c r="BN1" s="602"/>
      <c r="BO1" s="602"/>
      <c r="BP1" s="602"/>
      <c r="BQ1" s="602"/>
      <c r="BR1" s="602"/>
      <c r="BS1" s="602"/>
      <c r="BT1" s="602"/>
      <c r="BU1" s="602"/>
      <c r="BV1" s="602"/>
      <c r="BW1" s="602"/>
      <c r="BX1" s="602"/>
      <c r="BY1" s="602"/>
      <c r="BZ1" s="602"/>
      <c r="CA1" s="602"/>
      <c r="CB1" s="602"/>
      <c r="CC1" s="602"/>
      <c r="CD1" s="602"/>
      <c r="CE1" s="602"/>
      <c r="CF1" s="602"/>
      <c r="CG1" s="602"/>
      <c r="CH1" s="602"/>
      <c r="CI1" s="602"/>
      <c r="CJ1" s="602"/>
      <c r="CK1" s="602"/>
      <c r="CL1" s="602"/>
      <c r="CM1" s="602"/>
      <c r="CN1" s="602"/>
      <c r="CO1" s="602"/>
      <c r="CP1" s="602"/>
      <c r="CQ1" s="602"/>
      <c r="CR1" s="602"/>
      <c r="CS1" s="602"/>
      <c r="CT1" s="602"/>
      <c r="CU1" s="602"/>
      <c r="CV1" s="602"/>
      <c r="CW1" s="602"/>
      <c r="CX1" s="602"/>
      <c r="CY1" s="602"/>
      <c r="CZ1" s="602"/>
      <c r="DA1" s="602"/>
      <c r="DB1" s="602"/>
      <c r="DC1" s="602"/>
      <c r="DD1" s="602"/>
      <c r="DE1" s="602"/>
      <c r="DF1" s="602"/>
      <c r="DG1" s="602"/>
      <c r="DH1" s="602"/>
      <c r="DI1" s="602"/>
      <c r="DJ1" s="163"/>
      <c r="DK1" s="163"/>
      <c r="DL1" s="163"/>
      <c r="DM1" s="163"/>
      <c r="DN1" s="163"/>
      <c r="DO1" s="163"/>
    </row>
    <row r="2" spans="1:119" ht="24" thickBot="1" x14ac:dyDescent="0.25">
      <c r="B2" s="164" t="s">
        <v>77</v>
      </c>
      <c r="C2" s="164"/>
      <c r="D2" s="165"/>
    </row>
    <row r="3" spans="1:119" ht="18.75" customHeight="1" thickBot="1" x14ac:dyDescent="0.25">
      <c r="A3" s="163"/>
      <c r="B3" s="603" t="s">
        <v>78</v>
      </c>
      <c r="C3" s="604"/>
      <c r="D3" s="604"/>
      <c r="E3" s="605"/>
      <c r="F3" s="605"/>
      <c r="G3" s="605"/>
      <c r="H3" s="605"/>
      <c r="I3" s="605"/>
      <c r="J3" s="605"/>
      <c r="K3" s="605"/>
      <c r="L3" s="605" t="s">
        <v>79</v>
      </c>
      <c r="M3" s="605"/>
      <c r="N3" s="605"/>
      <c r="O3" s="605"/>
      <c r="P3" s="605"/>
      <c r="Q3" s="605"/>
      <c r="R3" s="608"/>
      <c r="S3" s="608"/>
      <c r="T3" s="608"/>
      <c r="U3" s="608"/>
      <c r="V3" s="609"/>
      <c r="W3" s="499" t="s">
        <v>80</v>
      </c>
      <c r="X3" s="500"/>
      <c r="Y3" s="500"/>
      <c r="Z3" s="500"/>
      <c r="AA3" s="500"/>
      <c r="AB3" s="604"/>
      <c r="AC3" s="608" t="s">
        <v>81</v>
      </c>
      <c r="AD3" s="500"/>
      <c r="AE3" s="500"/>
      <c r="AF3" s="500"/>
      <c r="AG3" s="500"/>
      <c r="AH3" s="500"/>
      <c r="AI3" s="500"/>
      <c r="AJ3" s="500"/>
      <c r="AK3" s="500"/>
      <c r="AL3" s="570"/>
      <c r="AM3" s="499" t="s">
        <v>82</v>
      </c>
      <c r="AN3" s="500"/>
      <c r="AO3" s="500"/>
      <c r="AP3" s="500"/>
      <c r="AQ3" s="500"/>
      <c r="AR3" s="500"/>
      <c r="AS3" s="500"/>
      <c r="AT3" s="500"/>
      <c r="AU3" s="500"/>
      <c r="AV3" s="500"/>
      <c r="AW3" s="500"/>
      <c r="AX3" s="570"/>
      <c r="AY3" s="562" t="s">
        <v>1</v>
      </c>
      <c r="AZ3" s="563"/>
      <c r="BA3" s="563"/>
      <c r="BB3" s="563"/>
      <c r="BC3" s="563"/>
      <c r="BD3" s="563"/>
      <c r="BE3" s="563"/>
      <c r="BF3" s="563"/>
      <c r="BG3" s="563"/>
      <c r="BH3" s="563"/>
      <c r="BI3" s="563"/>
      <c r="BJ3" s="563"/>
      <c r="BK3" s="563"/>
      <c r="BL3" s="563"/>
      <c r="BM3" s="612"/>
      <c r="BN3" s="499" t="s">
        <v>83</v>
      </c>
      <c r="BO3" s="500"/>
      <c r="BP3" s="500"/>
      <c r="BQ3" s="500"/>
      <c r="BR3" s="500"/>
      <c r="BS3" s="500"/>
      <c r="BT3" s="500"/>
      <c r="BU3" s="570"/>
      <c r="BV3" s="499" t="s">
        <v>84</v>
      </c>
      <c r="BW3" s="500"/>
      <c r="BX3" s="500"/>
      <c r="BY3" s="500"/>
      <c r="BZ3" s="500"/>
      <c r="CA3" s="500"/>
      <c r="CB3" s="500"/>
      <c r="CC3" s="570"/>
      <c r="CD3" s="562" t="s">
        <v>1</v>
      </c>
      <c r="CE3" s="563"/>
      <c r="CF3" s="563"/>
      <c r="CG3" s="563"/>
      <c r="CH3" s="563"/>
      <c r="CI3" s="563"/>
      <c r="CJ3" s="563"/>
      <c r="CK3" s="563"/>
      <c r="CL3" s="563"/>
      <c r="CM3" s="563"/>
      <c r="CN3" s="563"/>
      <c r="CO3" s="563"/>
      <c r="CP3" s="563"/>
      <c r="CQ3" s="563"/>
      <c r="CR3" s="563"/>
      <c r="CS3" s="612"/>
      <c r="CT3" s="499" t="s">
        <v>85</v>
      </c>
      <c r="CU3" s="500"/>
      <c r="CV3" s="500"/>
      <c r="CW3" s="500"/>
      <c r="CX3" s="500"/>
      <c r="CY3" s="500"/>
      <c r="CZ3" s="500"/>
      <c r="DA3" s="570"/>
      <c r="DB3" s="499" t="s">
        <v>86</v>
      </c>
      <c r="DC3" s="500"/>
      <c r="DD3" s="500"/>
      <c r="DE3" s="500"/>
      <c r="DF3" s="500"/>
      <c r="DG3" s="500"/>
      <c r="DH3" s="500"/>
      <c r="DI3" s="570"/>
    </row>
    <row r="4" spans="1:119" ht="18.75" customHeight="1" x14ac:dyDescent="0.2">
      <c r="A4" s="163"/>
      <c r="B4" s="578"/>
      <c r="C4" s="579"/>
      <c r="D4" s="579"/>
      <c r="E4" s="580"/>
      <c r="F4" s="580"/>
      <c r="G4" s="580"/>
      <c r="H4" s="580"/>
      <c r="I4" s="580"/>
      <c r="J4" s="580"/>
      <c r="K4" s="580"/>
      <c r="L4" s="580"/>
      <c r="M4" s="580"/>
      <c r="N4" s="580"/>
      <c r="O4" s="580"/>
      <c r="P4" s="580"/>
      <c r="Q4" s="580"/>
      <c r="R4" s="584"/>
      <c r="S4" s="584"/>
      <c r="T4" s="584"/>
      <c r="U4" s="584"/>
      <c r="V4" s="585"/>
      <c r="W4" s="571"/>
      <c r="X4" s="381"/>
      <c r="Y4" s="381"/>
      <c r="Z4" s="381"/>
      <c r="AA4" s="381"/>
      <c r="AB4" s="579"/>
      <c r="AC4" s="584"/>
      <c r="AD4" s="381"/>
      <c r="AE4" s="381"/>
      <c r="AF4" s="381"/>
      <c r="AG4" s="381"/>
      <c r="AH4" s="381"/>
      <c r="AI4" s="381"/>
      <c r="AJ4" s="381"/>
      <c r="AK4" s="381"/>
      <c r="AL4" s="572"/>
      <c r="AM4" s="521"/>
      <c r="AN4" s="419"/>
      <c r="AO4" s="419"/>
      <c r="AP4" s="419"/>
      <c r="AQ4" s="419"/>
      <c r="AR4" s="419"/>
      <c r="AS4" s="419"/>
      <c r="AT4" s="419"/>
      <c r="AU4" s="419"/>
      <c r="AV4" s="419"/>
      <c r="AW4" s="419"/>
      <c r="AX4" s="611"/>
      <c r="AY4" s="456" t="s">
        <v>87</v>
      </c>
      <c r="AZ4" s="457"/>
      <c r="BA4" s="457"/>
      <c r="BB4" s="457"/>
      <c r="BC4" s="457"/>
      <c r="BD4" s="457"/>
      <c r="BE4" s="457"/>
      <c r="BF4" s="457"/>
      <c r="BG4" s="457"/>
      <c r="BH4" s="457"/>
      <c r="BI4" s="457"/>
      <c r="BJ4" s="457"/>
      <c r="BK4" s="457"/>
      <c r="BL4" s="457"/>
      <c r="BM4" s="458"/>
      <c r="BN4" s="459">
        <v>32445432</v>
      </c>
      <c r="BO4" s="460"/>
      <c r="BP4" s="460"/>
      <c r="BQ4" s="460"/>
      <c r="BR4" s="460"/>
      <c r="BS4" s="460"/>
      <c r="BT4" s="460"/>
      <c r="BU4" s="461"/>
      <c r="BV4" s="459">
        <v>30965683</v>
      </c>
      <c r="BW4" s="460"/>
      <c r="BX4" s="460"/>
      <c r="BY4" s="460"/>
      <c r="BZ4" s="460"/>
      <c r="CA4" s="460"/>
      <c r="CB4" s="460"/>
      <c r="CC4" s="461"/>
      <c r="CD4" s="596" t="s">
        <v>88</v>
      </c>
      <c r="CE4" s="597"/>
      <c r="CF4" s="597"/>
      <c r="CG4" s="597"/>
      <c r="CH4" s="597"/>
      <c r="CI4" s="597"/>
      <c r="CJ4" s="597"/>
      <c r="CK4" s="597"/>
      <c r="CL4" s="597"/>
      <c r="CM4" s="597"/>
      <c r="CN4" s="597"/>
      <c r="CO4" s="597"/>
      <c r="CP4" s="597"/>
      <c r="CQ4" s="597"/>
      <c r="CR4" s="597"/>
      <c r="CS4" s="598"/>
      <c r="CT4" s="599">
        <v>6.9</v>
      </c>
      <c r="CU4" s="600"/>
      <c r="CV4" s="600"/>
      <c r="CW4" s="600"/>
      <c r="CX4" s="600"/>
      <c r="CY4" s="600"/>
      <c r="CZ4" s="600"/>
      <c r="DA4" s="601"/>
      <c r="DB4" s="599">
        <v>5.9</v>
      </c>
      <c r="DC4" s="600"/>
      <c r="DD4" s="600"/>
      <c r="DE4" s="600"/>
      <c r="DF4" s="600"/>
      <c r="DG4" s="600"/>
      <c r="DH4" s="600"/>
      <c r="DI4" s="601"/>
    </row>
    <row r="5" spans="1:119" ht="18.75" customHeight="1" x14ac:dyDescent="0.2">
      <c r="A5" s="163"/>
      <c r="B5" s="606"/>
      <c r="C5" s="420"/>
      <c r="D5" s="420"/>
      <c r="E5" s="607"/>
      <c r="F5" s="607"/>
      <c r="G5" s="607"/>
      <c r="H5" s="607"/>
      <c r="I5" s="607"/>
      <c r="J5" s="607"/>
      <c r="K5" s="607"/>
      <c r="L5" s="607"/>
      <c r="M5" s="607"/>
      <c r="N5" s="607"/>
      <c r="O5" s="607"/>
      <c r="P5" s="607"/>
      <c r="Q5" s="607"/>
      <c r="R5" s="418"/>
      <c r="S5" s="418"/>
      <c r="T5" s="418"/>
      <c r="U5" s="418"/>
      <c r="V5" s="610"/>
      <c r="W5" s="521"/>
      <c r="X5" s="419"/>
      <c r="Y5" s="419"/>
      <c r="Z5" s="419"/>
      <c r="AA5" s="419"/>
      <c r="AB5" s="420"/>
      <c r="AC5" s="418"/>
      <c r="AD5" s="419"/>
      <c r="AE5" s="419"/>
      <c r="AF5" s="419"/>
      <c r="AG5" s="419"/>
      <c r="AH5" s="419"/>
      <c r="AI5" s="419"/>
      <c r="AJ5" s="419"/>
      <c r="AK5" s="419"/>
      <c r="AL5" s="611"/>
      <c r="AM5" s="487" t="s">
        <v>89</v>
      </c>
      <c r="AN5" s="387"/>
      <c r="AO5" s="387"/>
      <c r="AP5" s="387"/>
      <c r="AQ5" s="387"/>
      <c r="AR5" s="387"/>
      <c r="AS5" s="387"/>
      <c r="AT5" s="388"/>
      <c r="AU5" s="488" t="s">
        <v>90</v>
      </c>
      <c r="AV5" s="489"/>
      <c r="AW5" s="489"/>
      <c r="AX5" s="489"/>
      <c r="AY5" s="444" t="s">
        <v>91</v>
      </c>
      <c r="AZ5" s="445"/>
      <c r="BA5" s="445"/>
      <c r="BB5" s="445"/>
      <c r="BC5" s="445"/>
      <c r="BD5" s="445"/>
      <c r="BE5" s="445"/>
      <c r="BF5" s="445"/>
      <c r="BG5" s="445"/>
      <c r="BH5" s="445"/>
      <c r="BI5" s="445"/>
      <c r="BJ5" s="445"/>
      <c r="BK5" s="445"/>
      <c r="BL5" s="445"/>
      <c r="BM5" s="446"/>
      <c r="BN5" s="430">
        <v>31118119</v>
      </c>
      <c r="BO5" s="431"/>
      <c r="BP5" s="431"/>
      <c r="BQ5" s="431"/>
      <c r="BR5" s="431"/>
      <c r="BS5" s="431"/>
      <c r="BT5" s="431"/>
      <c r="BU5" s="432"/>
      <c r="BV5" s="430">
        <v>29121889</v>
      </c>
      <c r="BW5" s="431"/>
      <c r="BX5" s="431"/>
      <c r="BY5" s="431"/>
      <c r="BZ5" s="431"/>
      <c r="CA5" s="431"/>
      <c r="CB5" s="431"/>
      <c r="CC5" s="432"/>
      <c r="CD5" s="470" t="s">
        <v>92</v>
      </c>
      <c r="CE5" s="390"/>
      <c r="CF5" s="390"/>
      <c r="CG5" s="390"/>
      <c r="CH5" s="390"/>
      <c r="CI5" s="390"/>
      <c r="CJ5" s="390"/>
      <c r="CK5" s="390"/>
      <c r="CL5" s="390"/>
      <c r="CM5" s="390"/>
      <c r="CN5" s="390"/>
      <c r="CO5" s="390"/>
      <c r="CP5" s="390"/>
      <c r="CQ5" s="390"/>
      <c r="CR5" s="390"/>
      <c r="CS5" s="471"/>
      <c r="CT5" s="427">
        <v>95.3</v>
      </c>
      <c r="CU5" s="428"/>
      <c r="CV5" s="428"/>
      <c r="CW5" s="428"/>
      <c r="CX5" s="428"/>
      <c r="CY5" s="428"/>
      <c r="CZ5" s="428"/>
      <c r="DA5" s="429"/>
      <c r="DB5" s="427">
        <v>92.2</v>
      </c>
      <c r="DC5" s="428"/>
      <c r="DD5" s="428"/>
      <c r="DE5" s="428"/>
      <c r="DF5" s="428"/>
      <c r="DG5" s="428"/>
      <c r="DH5" s="428"/>
      <c r="DI5" s="429"/>
    </row>
    <row r="6" spans="1:119" ht="18.75" customHeight="1" x14ac:dyDescent="0.2">
      <c r="A6" s="163"/>
      <c r="B6" s="576" t="s">
        <v>93</v>
      </c>
      <c r="C6" s="417"/>
      <c r="D6" s="417"/>
      <c r="E6" s="577"/>
      <c r="F6" s="577"/>
      <c r="G6" s="577"/>
      <c r="H6" s="577"/>
      <c r="I6" s="577"/>
      <c r="J6" s="577"/>
      <c r="K6" s="577"/>
      <c r="L6" s="577" t="s">
        <v>94</v>
      </c>
      <c r="M6" s="577"/>
      <c r="N6" s="577"/>
      <c r="O6" s="577"/>
      <c r="P6" s="577"/>
      <c r="Q6" s="577"/>
      <c r="R6" s="415"/>
      <c r="S6" s="415"/>
      <c r="T6" s="415"/>
      <c r="U6" s="415"/>
      <c r="V6" s="583"/>
      <c r="W6" s="520" t="s">
        <v>95</v>
      </c>
      <c r="X6" s="416"/>
      <c r="Y6" s="416"/>
      <c r="Z6" s="416"/>
      <c r="AA6" s="416"/>
      <c r="AB6" s="417"/>
      <c r="AC6" s="588" t="s">
        <v>96</v>
      </c>
      <c r="AD6" s="589"/>
      <c r="AE6" s="589"/>
      <c r="AF6" s="589"/>
      <c r="AG6" s="589"/>
      <c r="AH6" s="589"/>
      <c r="AI6" s="589"/>
      <c r="AJ6" s="589"/>
      <c r="AK6" s="589"/>
      <c r="AL6" s="590"/>
      <c r="AM6" s="487" t="s">
        <v>97</v>
      </c>
      <c r="AN6" s="387"/>
      <c r="AO6" s="387"/>
      <c r="AP6" s="387"/>
      <c r="AQ6" s="387"/>
      <c r="AR6" s="387"/>
      <c r="AS6" s="387"/>
      <c r="AT6" s="388"/>
      <c r="AU6" s="488" t="s">
        <v>90</v>
      </c>
      <c r="AV6" s="489"/>
      <c r="AW6" s="489"/>
      <c r="AX6" s="489"/>
      <c r="AY6" s="444" t="s">
        <v>98</v>
      </c>
      <c r="AZ6" s="445"/>
      <c r="BA6" s="445"/>
      <c r="BB6" s="445"/>
      <c r="BC6" s="445"/>
      <c r="BD6" s="445"/>
      <c r="BE6" s="445"/>
      <c r="BF6" s="445"/>
      <c r="BG6" s="445"/>
      <c r="BH6" s="445"/>
      <c r="BI6" s="445"/>
      <c r="BJ6" s="445"/>
      <c r="BK6" s="445"/>
      <c r="BL6" s="445"/>
      <c r="BM6" s="446"/>
      <c r="BN6" s="430">
        <v>1327313</v>
      </c>
      <c r="BO6" s="431"/>
      <c r="BP6" s="431"/>
      <c r="BQ6" s="431"/>
      <c r="BR6" s="431"/>
      <c r="BS6" s="431"/>
      <c r="BT6" s="431"/>
      <c r="BU6" s="432"/>
      <c r="BV6" s="430">
        <v>1843794</v>
      </c>
      <c r="BW6" s="431"/>
      <c r="BX6" s="431"/>
      <c r="BY6" s="431"/>
      <c r="BZ6" s="431"/>
      <c r="CA6" s="431"/>
      <c r="CB6" s="431"/>
      <c r="CC6" s="432"/>
      <c r="CD6" s="470" t="s">
        <v>99</v>
      </c>
      <c r="CE6" s="390"/>
      <c r="CF6" s="390"/>
      <c r="CG6" s="390"/>
      <c r="CH6" s="390"/>
      <c r="CI6" s="390"/>
      <c r="CJ6" s="390"/>
      <c r="CK6" s="390"/>
      <c r="CL6" s="390"/>
      <c r="CM6" s="390"/>
      <c r="CN6" s="390"/>
      <c r="CO6" s="390"/>
      <c r="CP6" s="390"/>
      <c r="CQ6" s="390"/>
      <c r="CR6" s="390"/>
      <c r="CS6" s="471"/>
      <c r="CT6" s="573">
        <v>95.7</v>
      </c>
      <c r="CU6" s="574"/>
      <c r="CV6" s="574"/>
      <c r="CW6" s="574"/>
      <c r="CX6" s="574"/>
      <c r="CY6" s="574"/>
      <c r="CZ6" s="574"/>
      <c r="DA6" s="575"/>
      <c r="DB6" s="573">
        <v>93.1</v>
      </c>
      <c r="DC6" s="574"/>
      <c r="DD6" s="574"/>
      <c r="DE6" s="574"/>
      <c r="DF6" s="574"/>
      <c r="DG6" s="574"/>
      <c r="DH6" s="574"/>
      <c r="DI6" s="575"/>
    </row>
    <row r="7" spans="1:119" ht="18.75" customHeight="1" x14ac:dyDescent="0.2">
      <c r="A7" s="163"/>
      <c r="B7" s="578"/>
      <c r="C7" s="579"/>
      <c r="D7" s="579"/>
      <c r="E7" s="580"/>
      <c r="F7" s="580"/>
      <c r="G7" s="580"/>
      <c r="H7" s="580"/>
      <c r="I7" s="580"/>
      <c r="J7" s="580"/>
      <c r="K7" s="580"/>
      <c r="L7" s="580"/>
      <c r="M7" s="580"/>
      <c r="N7" s="580"/>
      <c r="O7" s="580"/>
      <c r="P7" s="580"/>
      <c r="Q7" s="580"/>
      <c r="R7" s="584"/>
      <c r="S7" s="584"/>
      <c r="T7" s="584"/>
      <c r="U7" s="584"/>
      <c r="V7" s="585"/>
      <c r="W7" s="571"/>
      <c r="X7" s="381"/>
      <c r="Y7" s="381"/>
      <c r="Z7" s="381"/>
      <c r="AA7" s="381"/>
      <c r="AB7" s="579"/>
      <c r="AC7" s="591"/>
      <c r="AD7" s="382"/>
      <c r="AE7" s="382"/>
      <c r="AF7" s="382"/>
      <c r="AG7" s="382"/>
      <c r="AH7" s="382"/>
      <c r="AI7" s="382"/>
      <c r="AJ7" s="382"/>
      <c r="AK7" s="382"/>
      <c r="AL7" s="592"/>
      <c r="AM7" s="487" t="s">
        <v>100</v>
      </c>
      <c r="AN7" s="387"/>
      <c r="AO7" s="387"/>
      <c r="AP7" s="387"/>
      <c r="AQ7" s="387"/>
      <c r="AR7" s="387"/>
      <c r="AS7" s="387"/>
      <c r="AT7" s="388"/>
      <c r="AU7" s="488" t="s">
        <v>90</v>
      </c>
      <c r="AV7" s="489"/>
      <c r="AW7" s="489"/>
      <c r="AX7" s="489"/>
      <c r="AY7" s="444" t="s">
        <v>101</v>
      </c>
      <c r="AZ7" s="445"/>
      <c r="BA7" s="445"/>
      <c r="BB7" s="445"/>
      <c r="BC7" s="445"/>
      <c r="BD7" s="445"/>
      <c r="BE7" s="445"/>
      <c r="BF7" s="445"/>
      <c r="BG7" s="445"/>
      <c r="BH7" s="445"/>
      <c r="BI7" s="445"/>
      <c r="BJ7" s="445"/>
      <c r="BK7" s="445"/>
      <c r="BL7" s="445"/>
      <c r="BM7" s="446"/>
      <c r="BN7" s="430">
        <v>196580</v>
      </c>
      <c r="BO7" s="431"/>
      <c r="BP7" s="431"/>
      <c r="BQ7" s="431"/>
      <c r="BR7" s="431"/>
      <c r="BS7" s="431"/>
      <c r="BT7" s="431"/>
      <c r="BU7" s="432"/>
      <c r="BV7" s="430">
        <v>908532</v>
      </c>
      <c r="BW7" s="431"/>
      <c r="BX7" s="431"/>
      <c r="BY7" s="431"/>
      <c r="BZ7" s="431"/>
      <c r="CA7" s="431"/>
      <c r="CB7" s="431"/>
      <c r="CC7" s="432"/>
      <c r="CD7" s="470" t="s">
        <v>102</v>
      </c>
      <c r="CE7" s="390"/>
      <c r="CF7" s="390"/>
      <c r="CG7" s="390"/>
      <c r="CH7" s="390"/>
      <c r="CI7" s="390"/>
      <c r="CJ7" s="390"/>
      <c r="CK7" s="390"/>
      <c r="CL7" s="390"/>
      <c r="CM7" s="390"/>
      <c r="CN7" s="390"/>
      <c r="CO7" s="390"/>
      <c r="CP7" s="390"/>
      <c r="CQ7" s="390"/>
      <c r="CR7" s="390"/>
      <c r="CS7" s="471"/>
      <c r="CT7" s="430">
        <v>16437971</v>
      </c>
      <c r="CU7" s="431"/>
      <c r="CV7" s="431"/>
      <c r="CW7" s="431"/>
      <c r="CX7" s="431"/>
      <c r="CY7" s="431"/>
      <c r="CZ7" s="431"/>
      <c r="DA7" s="432"/>
      <c r="DB7" s="430">
        <v>15945639</v>
      </c>
      <c r="DC7" s="431"/>
      <c r="DD7" s="431"/>
      <c r="DE7" s="431"/>
      <c r="DF7" s="431"/>
      <c r="DG7" s="431"/>
      <c r="DH7" s="431"/>
      <c r="DI7" s="432"/>
    </row>
    <row r="8" spans="1:119" ht="18.75" customHeight="1" thickBot="1" x14ac:dyDescent="0.25">
      <c r="A8" s="163"/>
      <c r="B8" s="581"/>
      <c r="C8" s="526"/>
      <c r="D8" s="526"/>
      <c r="E8" s="582"/>
      <c r="F8" s="582"/>
      <c r="G8" s="582"/>
      <c r="H8" s="582"/>
      <c r="I8" s="582"/>
      <c r="J8" s="582"/>
      <c r="K8" s="582"/>
      <c r="L8" s="582"/>
      <c r="M8" s="582"/>
      <c r="N8" s="582"/>
      <c r="O8" s="582"/>
      <c r="P8" s="582"/>
      <c r="Q8" s="582"/>
      <c r="R8" s="586"/>
      <c r="S8" s="586"/>
      <c r="T8" s="586"/>
      <c r="U8" s="586"/>
      <c r="V8" s="587"/>
      <c r="W8" s="501"/>
      <c r="X8" s="502"/>
      <c r="Y8" s="502"/>
      <c r="Z8" s="502"/>
      <c r="AA8" s="502"/>
      <c r="AB8" s="526"/>
      <c r="AC8" s="593"/>
      <c r="AD8" s="594"/>
      <c r="AE8" s="594"/>
      <c r="AF8" s="594"/>
      <c r="AG8" s="594"/>
      <c r="AH8" s="594"/>
      <c r="AI8" s="594"/>
      <c r="AJ8" s="594"/>
      <c r="AK8" s="594"/>
      <c r="AL8" s="595"/>
      <c r="AM8" s="487" t="s">
        <v>103</v>
      </c>
      <c r="AN8" s="387"/>
      <c r="AO8" s="387"/>
      <c r="AP8" s="387"/>
      <c r="AQ8" s="387"/>
      <c r="AR8" s="387"/>
      <c r="AS8" s="387"/>
      <c r="AT8" s="388"/>
      <c r="AU8" s="488" t="s">
        <v>90</v>
      </c>
      <c r="AV8" s="489"/>
      <c r="AW8" s="489"/>
      <c r="AX8" s="489"/>
      <c r="AY8" s="444" t="s">
        <v>104</v>
      </c>
      <c r="AZ8" s="445"/>
      <c r="BA8" s="445"/>
      <c r="BB8" s="445"/>
      <c r="BC8" s="445"/>
      <c r="BD8" s="445"/>
      <c r="BE8" s="445"/>
      <c r="BF8" s="445"/>
      <c r="BG8" s="445"/>
      <c r="BH8" s="445"/>
      <c r="BI8" s="445"/>
      <c r="BJ8" s="445"/>
      <c r="BK8" s="445"/>
      <c r="BL8" s="445"/>
      <c r="BM8" s="446"/>
      <c r="BN8" s="430">
        <v>1130733</v>
      </c>
      <c r="BO8" s="431"/>
      <c r="BP8" s="431"/>
      <c r="BQ8" s="431"/>
      <c r="BR8" s="431"/>
      <c r="BS8" s="431"/>
      <c r="BT8" s="431"/>
      <c r="BU8" s="432"/>
      <c r="BV8" s="430">
        <v>935262</v>
      </c>
      <c r="BW8" s="431"/>
      <c r="BX8" s="431"/>
      <c r="BY8" s="431"/>
      <c r="BZ8" s="431"/>
      <c r="CA8" s="431"/>
      <c r="CB8" s="431"/>
      <c r="CC8" s="432"/>
      <c r="CD8" s="470" t="s">
        <v>105</v>
      </c>
      <c r="CE8" s="390"/>
      <c r="CF8" s="390"/>
      <c r="CG8" s="390"/>
      <c r="CH8" s="390"/>
      <c r="CI8" s="390"/>
      <c r="CJ8" s="390"/>
      <c r="CK8" s="390"/>
      <c r="CL8" s="390"/>
      <c r="CM8" s="390"/>
      <c r="CN8" s="390"/>
      <c r="CO8" s="390"/>
      <c r="CP8" s="390"/>
      <c r="CQ8" s="390"/>
      <c r="CR8" s="390"/>
      <c r="CS8" s="471"/>
      <c r="CT8" s="533">
        <v>0.84</v>
      </c>
      <c r="CU8" s="534"/>
      <c r="CV8" s="534"/>
      <c r="CW8" s="534"/>
      <c r="CX8" s="534"/>
      <c r="CY8" s="534"/>
      <c r="CZ8" s="534"/>
      <c r="DA8" s="535"/>
      <c r="DB8" s="533">
        <v>0.85</v>
      </c>
      <c r="DC8" s="534"/>
      <c r="DD8" s="534"/>
      <c r="DE8" s="534"/>
      <c r="DF8" s="534"/>
      <c r="DG8" s="534"/>
      <c r="DH8" s="534"/>
      <c r="DI8" s="535"/>
    </row>
    <row r="9" spans="1:119" ht="18.75" customHeight="1" thickBot="1" x14ac:dyDescent="0.25">
      <c r="A9" s="163"/>
      <c r="B9" s="562" t="s">
        <v>106</v>
      </c>
      <c r="C9" s="563"/>
      <c r="D9" s="563"/>
      <c r="E9" s="563"/>
      <c r="F9" s="563"/>
      <c r="G9" s="563"/>
      <c r="H9" s="563"/>
      <c r="I9" s="563"/>
      <c r="J9" s="563"/>
      <c r="K9" s="481"/>
      <c r="L9" s="564" t="s">
        <v>107</v>
      </c>
      <c r="M9" s="565"/>
      <c r="N9" s="565"/>
      <c r="O9" s="565"/>
      <c r="P9" s="565"/>
      <c r="Q9" s="566"/>
      <c r="R9" s="567">
        <v>73090</v>
      </c>
      <c r="S9" s="568"/>
      <c r="T9" s="568"/>
      <c r="U9" s="568"/>
      <c r="V9" s="569"/>
      <c r="W9" s="499" t="s">
        <v>108</v>
      </c>
      <c r="X9" s="500"/>
      <c r="Y9" s="500"/>
      <c r="Z9" s="500"/>
      <c r="AA9" s="500"/>
      <c r="AB9" s="500"/>
      <c r="AC9" s="500"/>
      <c r="AD9" s="500"/>
      <c r="AE9" s="500"/>
      <c r="AF9" s="500"/>
      <c r="AG9" s="500"/>
      <c r="AH9" s="500"/>
      <c r="AI9" s="500"/>
      <c r="AJ9" s="500"/>
      <c r="AK9" s="500"/>
      <c r="AL9" s="570"/>
      <c r="AM9" s="487" t="s">
        <v>109</v>
      </c>
      <c r="AN9" s="387"/>
      <c r="AO9" s="387"/>
      <c r="AP9" s="387"/>
      <c r="AQ9" s="387"/>
      <c r="AR9" s="387"/>
      <c r="AS9" s="387"/>
      <c r="AT9" s="388"/>
      <c r="AU9" s="488" t="s">
        <v>110</v>
      </c>
      <c r="AV9" s="489"/>
      <c r="AW9" s="489"/>
      <c r="AX9" s="489"/>
      <c r="AY9" s="444" t="s">
        <v>111</v>
      </c>
      <c r="AZ9" s="445"/>
      <c r="BA9" s="445"/>
      <c r="BB9" s="445"/>
      <c r="BC9" s="445"/>
      <c r="BD9" s="445"/>
      <c r="BE9" s="445"/>
      <c r="BF9" s="445"/>
      <c r="BG9" s="445"/>
      <c r="BH9" s="445"/>
      <c r="BI9" s="445"/>
      <c r="BJ9" s="445"/>
      <c r="BK9" s="445"/>
      <c r="BL9" s="445"/>
      <c r="BM9" s="446"/>
      <c r="BN9" s="430">
        <v>195471</v>
      </c>
      <c r="BO9" s="431"/>
      <c r="BP9" s="431"/>
      <c r="BQ9" s="431"/>
      <c r="BR9" s="431"/>
      <c r="BS9" s="431"/>
      <c r="BT9" s="431"/>
      <c r="BU9" s="432"/>
      <c r="BV9" s="430">
        <v>-309723</v>
      </c>
      <c r="BW9" s="431"/>
      <c r="BX9" s="431"/>
      <c r="BY9" s="431"/>
      <c r="BZ9" s="431"/>
      <c r="CA9" s="431"/>
      <c r="CB9" s="431"/>
      <c r="CC9" s="432"/>
      <c r="CD9" s="470" t="s">
        <v>112</v>
      </c>
      <c r="CE9" s="390"/>
      <c r="CF9" s="390"/>
      <c r="CG9" s="390"/>
      <c r="CH9" s="390"/>
      <c r="CI9" s="390"/>
      <c r="CJ9" s="390"/>
      <c r="CK9" s="390"/>
      <c r="CL9" s="390"/>
      <c r="CM9" s="390"/>
      <c r="CN9" s="390"/>
      <c r="CO9" s="390"/>
      <c r="CP9" s="390"/>
      <c r="CQ9" s="390"/>
      <c r="CR9" s="390"/>
      <c r="CS9" s="471"/>
      <c r="CT9" s="427">
        <v>8.6</v>
      </c>
      <c r="CU9" s="428"/>
      <c r="CV9" s="428"/>
      <c r="CW9" s="428"/>
      <c r="CX9" s="428"/>
      <c r="CY9" s="428"/>
      <c r="CZ9" s="428"/>
      <c r="DA9" s="429"/>
      <c r="DB9" s="427">
        <v>9.1</v>
      </c>
      <c r="DC9" s="428"/>
      <c r="DD9" s="428"/>
      <c r="DE9" s="428"/>
      <c r="DF9" s="428"/>
      <c r="DG9" s="428"/>
      <c r="DH9" s="428"/>
      <c r="DI9" s="429"/>
    </row>
    <row r="10" spans="1:119" ht="18.75" customHeight="1" thickBot="1" x14ac:dyDescent="0.25">
      <c r="A10" s="163"/>
      <c r="B10" s="562"/>
      <c r="C10" s="563"/>
      <c r="D10" s="563"/>
      <c r="E10" s="563"/>
      <c r="F10" s="563"/>
      <c r="G10" s="563"/>
      <c r="H10" s="563"/>
      <c r="I10" s="563"/>
      <c r="J10" s="563"/>
      <c r="K10" s="481"/>
      <c r="L10" s="386" t="s">
        <v>113</v>
      </c>
      <c r="M10" s="387"/>
      <c r="N10" s="387"/>
      <c r="O10" s="387"/>
      <c r="P10" s="387"/>
      <c r="Q10" s="388"/>
      <c r="R10" s="383">
        <v>74308</v>
      </c>
      <c r="S10" s="384"/>
      <c r="T10" s="384"/>
      <c r="U10" s="384"/>
      <c r="V10" s="443"/>
      <c r="W10" s="571"/>
      <c r="X10" s="381"/>
      <c r="Y10" s="381"/>
      <c r="Z10" s="381"/>
      <c r="AA10" s="381"/>
      <c r="AB10" s="381"/>
      <c r="AC10" s="381"/>
      <c r="AD10" s="381"/>
      <c r="AE10" s="381"/>
      <c r="AF10" s="381"/>
      <c r="AG10" s="381"/>
      <c r="AH10" s="381"/>
      <c r="AI10" s="381"/>
      <c r="AJ10" s="381"/>
      <c r="AK10" s="381"/>
      <c r="AL10" s="572"/>
      <c r="AM10" s="487" t="s">
        <v>114</v>
      </c>
      <c r="AN10" s="387"/>
      <c r="AO10" s="387"/>
      <c r="AP10" s="387"/>
      <c r="AQ10" s="387"/>
      <c r="AR10" s="387"/>
      <c r="AS10" s="387"/>
      <c r="AT10" s="388"/>
      <c r="AU10" s="488" t="s">
        <v>90</v>
      </c>
      <c r="AV10" s="489"/>
      <c r="AW10" s="489"/>
      <c r="AX10" s="489"/>
      <c r="AY10" s="444" t="s">
        <v>115</v>
      </c>
      <c r="AZ10" s="445"/>
      <c r="BA10" s="445"/>
      <c r="BB10" s="445"/>
      <c r="BC10" s="445"/>
      <c r="BD10" s="445"/>
      <c r="BE10" s="445"/>
      <c r="BF10" s="445"/>
      <c r="BG10" s="445"/>
      <c r="BH10" s="445"/>
      <c r="BI10" s="445"/>
      <c r="BJ10" s="445"/>
      <c r="BK10" s="445"/>
      <c r="BL10" s="445"/>
      <c r="BM10" s="446"/>
      <c r="BN10" s="430">
        <v>1570940</v>
      </c>
      <c r="BO10" s="431"/>
      <c r="BP10" s="431"/>
      <c r="BQ10" s="431"/>
      <c r="BR10" s="431"/>
      <c r="BS10" s="431"/>
      <c r="BT10" s="431"/>
      <c r="BU10" s="432"/>
      <c r="BV10" s="430">
        <v>1172692</v>
      </c>
      <c r="BW10" s="431"/>
      <c r="BX10" s="431"/>
      <c r="BY10" s="431"/>
      <c r="BZ10" s="431"/>
      <c r="CA10" s="431"/>
      <c r="CB10" s="431"/>
      <c r="CC10" s="43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2"/>
      <c r="C11" s="563"/>
      <c r="D11" s="563"/>
      <c r="E11" s="563"/>
      <c r="F11" s="563"/>
      <c r="G11" s="563"/>
      <c r="H11" s="563"/>
      <c r="I11" s="563"/>
      <c r="J11" s="563"/>
      <c r="K11" s="481"/>
      <c r="L11" s="391" t="s">
        <v>117</v>
      </c>
      <c r="M11" s="392"/>
      <c r="N11" s="392"/>
      <c r="O11" s="392"/>
      <c r="P11" s="392"/>
      <c r="Q11" s="393"/>
      <c r="R11" s="559" t="s">
        <v>118</v>
      </c>
      <c r="S11" s="560"/>
      <c r="T11" s="560"/>
      <c r="U11" s="560"/>
      <c r="V11" s="561"/>
      <c r="W11" s="571"/>
      <c r="X11" s="381"/>
      <c r="Y11" s="381"/>
      <c r="Z11" s="381"/>
      <c r="AA11" s="381"/>
      <c r="AB11" s="381"/>
      <c r="AC11" s="381"/>
      <c r="AD11" s="381"/>
      <c r="AE11" s="381"/>
      <c r="AF11" s="381"/>
      <c r="AG11" s="381"/>
      <c r="AH11" s="381"/>
      <c r="AI11" s="381"/>
      <c r="AJ11" s="381"/>
      <c r="AK11" s="381"/>
      <c r="AL11" s="572"/>
      <c r="AM11" s="487" t="s">
        <v>119</v>
      </c>
      <c r="AN11" s="387"/>
      <c r="AO11" s="387"/>
      <c r="AP11" s="387"/>
      <c r="AQ11" s="387"/>
      <c r="AR11" s="387"/>
      <c r="AS11" s="387"/>
      <c r="AT11" s="388"/>
      <c r="AU11" s="488" t="s">
        <v>90</v>
      </c>
      <c r="AV11" s="489"/>
      <c r="AW11" s="489"/>
      <c r="AX11" s="489"/>
      <c r="AY11" s="444" t="s">
        <v>120</v>
      </c>
      <c r="AZ11" s="445"/>
      <c r="BA11" s="445"/>
      <c r="BB11" s="445"/>
      <c r="BC11" s="445"/>
      <c r="BD11" s="445"/>
      <c r="BE11" s="445"/>
      <c r="BF11" s="445"/>
      <c r="BG11" s="445"/>
      <c r="BH11" s="445"/>
      <c r="BI11" s="445"/>
      <c r="BJ11" s="445"/>
      <c r="BK11" s="445"/>
      <c r="BL11" s="445"/>
      <c r="BM11" s="446"/>
      <c r="BN11" s="430">
        <v>0</v>
      </c>
      <c r="BO11" s="431"/>
      <c r="BP11" s="431"/>
      <c r="BQ11" s="431"/>
      <c r="BR11" s="431"/>
      <c r="BS11" s="431"/>
      <c r="BT11" s="431"/>
      <c r="BU11" s="432"/>
      <c r="BV11" s="430">
        <v>0</v>
      </c>
      <c r="BW11" s="431"/>
      <c r="BX11" s="431"/>
      <c r="BY11" s="431"/>
      <c r="BZ11" s="431"/>
      <c r="CA11" s="431"/>
      <c r="CB11" s="431"/>
      <c r="CC11" s="432"/>
      <c r="CD11" s="470" t="s">
        <v>121</v>
      </c>
      <c r="CE11" s="390"/>
      <c r="CF11" s="390"/>
      <c r="CG11" s="390"/>
      <c r="CH11" s="390"/>
      <c r="CI11" s="390"/>
      <c r="CJ11" s="390"/>
      <c r="CK11" s="390"/>
      <c r="CL11" s="390"/>
      <c r="CM11" s="390"/>
      <c r="CN11" s="390"/>
      <c r="CO11" s="390"/>
      <c r="CP11" s="390"/>
      <c r="CQ11" s="390"/>
      <c r="CR11" s="390"/>
      <c r="CS11" s="471"/>
      <c r="CT11" s="533" t="s">
        <v>122</v>
      </c>
      <c r="CU11" s="534"/>
      <c r="CV11" s="534"/>
      <c r="CW11" s="534"/>
      <c r="CX11" s="534"/>
      <c r="CY11" s="534"/>
      <c r="CZ11" s="534"/>
      <c r="DA11" s="535"/>
      <c r="DB11" s="533" t="s">
        <v>122</v>
      </c>
      <c r="DC11" s="534"/>
      <c r="DD11" s="534"/>
      <c r="DE11" s="534"/>
      <c r="DF11" s="534"/>
      <c r="DG11" s="534"/>
      <c r="DH11" s="534"/>
      <c r="DI11" s="535"/>
    </row>
    <row r="12" spans="1:119" ht="18.75" customHeight="1" x14ac:dyDescent="0.2">
      <c r="A12" s="163"/>
      <c r="B12" s="536" t="s">
        <v>123</v>
      </c>
      <c r="C12" s="537"/>
      <c r="D12" s="537"/>
      <c r="E12" s="537"/>
      <c r="F12" s="537"/>
      <c r="G12" s="537"/>
      <c r="H12" s="537"/>
      <c r="I12" s="537"/>
      <c r="J12" s="537"/>
      <c r="K12" s="538"/>
      <c r="L12" s="545" t="s">
        <v>124</v>
      </c>
      <c r="M12" s="546"/>
      <c r="N12" s="546"/>
      <c r="O12" s="546"/>
      <c r="P12" s="546"/>
      <c r="Q12" s="547"/>
      <c r="R12" s="548">
        <v>71334</v>
      </c>
      <c r="S12" s="549"/>
      <c r="T12" s="549"/>
      <c r="U12" s="549"/>
      <c r="V12" s="550"/>
      <c r="W12" s="551" t="s">
        <v>1</v>
      </c>
      <c r="X12" s="489"/>
      <c r="Y12" s="489"/>
      <c r="Z12" s="489"/>
      <c r="AA12" s="489"/>
      <c r="AB12" s="552"/>
      <c r="AC12" s="553" t="s">
        <v>125</v>
      </c>
      <c r="AD12" s="554"/>
      <c r="AE12" s="554"/>
      <c r="AF12" s="554"/>
      <c r="AG12" s="555"/>
      <c r="AH12" s="553" t="s">
        <v>126</v>
      </c>
      <c r="AI12" s="554"/>
      <c r="AJ12" s="554"/>
      <c r="AK12" s="554"/>
      <c r="AL12" s="556"/>
      <c r="AM12" s="487" t="s">
        <v>127</v>
      </c>
      <c r="AN12" s="387"/>
      <c r="AO12" s="387"/>
      <c r="AP12" s="387"/>
      <c r="AQ12" s="387"/>
      <c r="AR12" s="387"/>
      <c r="AS12" s="387"/>
      <c r="AT12" s="388"/>
      <c r="AU12" s="488" t="s">
        <v>90</v>
      </c>
      <c r="AV12" s="489"/>
      <c r="AW12" s="489"/>
      <c r="AX12" s="489"/>
      <c r="AY12" s="444" t="s">
        <v>128</v>
      </c>
      <c r="AZ12" s="445"/>
      <c r="BA12" s="445"/>
      <c r="BB12" s="445"/>
      <c r="BC12" s="445"/>
      <c r="BD12" s="445"/>
      <c r="BE12" s="445"/>
      <c r="BF12" s="445"/>
      <c r="BG12" s="445"/>
      <c r="BH12" s="445"/>
      <c r="BI12" s="445"/>
      <c r="BJ12" s="445"/>
      <c r="BK12" s="445"/>
      <c r="BL12" s="445"/>
      <c r="BM12" s="446"/>
      <c r="BN12" s="430">
        <v>1487363</v>
      </c>
      <c r="BO12" s="431"/>
      <c r="BP12" s="431"/>
      <c r="BQ12" s="431"/>
      <c r="BR12" s="431"/>
      <c r="BS12" s="431"/>
      <c r="BT12" s="431"/>
      <c r="BU12" s="432"/>
      <c r="BV12" s="430">
        <v>1429814</v>
      </c>
      <c r="BW12" s="431"/>
      <c r="BX12" s="431"/>
      <c r="BY12" s="431"/>
      <c r="BZ12" s="431"/>
      <c r="CA12" s="431"/>
      <c r="CB12" s="431"/>
      <c r="CC12" s="432"/>
      <c r="CD12" s="470" t="s">
        <v>129</v>
      </c>
      <c r="CE12" s="390"/>
      <c r="CF12" s="390"/>
      <c r="CG12" s="390"/>
      <c r="CH12" s="390"/>
      <c r="CI12" s="390"/>
      <c r="CJ12" s="390"/>
      <c r="CK12" s="390"/>
      <c r="CL12" s="390"/>
      <c r="CM12" s="390"/>
      <c r="CN12" s="390"/>
      <c r="CO12" s="390"/>
      <c r="CP12" s="390"/>
      <c r="CQ12" s="390"/>
      <c r="CR12" s="390"/>
      <c r="CS12" s="471"/>
      <c r="CT12" s="533" t="s">
        <v>122</v>
      </c>
      <c r="CU12" s="534"/>
      <c r="CV12" s="534"/>
      <c r="CW12" s="534"/>
      <c r="CX12" s="534"/>
      <c r="CY12" s="534"/>
      <c r="CZ12" s="534"/>
      <c r="DA12" s="535"/>
      <c r="DB12" s="533" t="s">
        <v>122</v>
      </c>
      <c r="DC12" s="534"/>
      <c r="DD12" s="534"/>
      <c r="DE12" s="534"/>
      <c r="DF12" s="534"/>
      <c r="DG12" s="534"/>
      <c r="DH12" s="534"/>
      <c r="DI12" s="535"/>
    </row>
    <row r="13" spans="1:119" ht="18.75" customHeight="1" x14ac:dyDescent="0.2">
      <c r="A13" s="163"/>
      <c r="B13" s="539"/>
      <c r="C13" s="540"/>
      <c r="D13" s="540"/>
      <c r="E13" s="540"/>
      <c r="F13" s="540"/>
      <c r="G13" s="540"/>
      <c r="H13" s="540"/>
      <c r="I13" s="540"/>
      <c r="J13" s="540"/>
      <c r="K13" s="541"/>
      <c r="L13" s="172"/>
      <c r="M13" s="514" t="s">
        <v>130</v>
      </c>
      <c r="N13" s="515"/>
      <c r="O13" s="515"/>
      <c r="P13" s="515"/>
      <c r="Q13" s="516"/>
      <c r="R13" s="517">
        <v>68529</v>
      </c>
      <c r="S13" s="518"/>
      <c r="T13" s="518"/>
      <c r="U13" s="518"/>
      <c r="V13" s="519"/>
      <c r="W13" s="520" t="s">
        <v>131</v>
      </c>
      <c r="X13" s="416"/>
      <c r="Y13" s="416"/>
      <c r="Z13" s="416"/>
      <c r="AA13" s="416"/>
      <c r="AB13" s="417"/>
      <c r="AC13" s="383">
        <v>419</v>
      </c>
      <c r="AD13" s="384"/>
      <c r="AE13" s="384"/>
      <c r="AF13" s="384"/>
      <c r="AG13" s="385"/>
      <c r="AH13" s="383">
        <v>415</v>
      </c>
      <c r="AI13" s="384"/>
      <c r="AJ13" s="384"/>
      <c r="AK13" s="384"/>
      <c r="AL13" s="443"/>
      <c r="AM13" s="487" t="s">
        <v>132</v>
      </c>
      <c r="AN13" s="387"/>
      <c r="AO13" s="387"/>
      <c r="AP13" s="387"/>
      <c r="AQ13" s="387"/>
      <c r="AR13" s="387"/>
      <c r="AS13" s="387"/>
      <c r="AT13" s="388"/>
      <c r="AU13" s="488" t="s">
        <v>110</v>
      </c>
      <c r="AV13" s="489"/>
      <c r="AW13" s="489"/>
      <c r="AX13" s="489"/>
      <c r="AY13" s="444" t="s">
        <v>133</v>
      </c>
      <c r="AZ13" s="445"/>
      <c r="BA13" s="445"/>
      <c r="BB13" s="445"/>
      <c r="BC13" s="445"/>
      <c r="BD13" s="445"/>
      <c r="BE13" s="445"/>
      <c r="BF13" s="445"/>
      <c r="BG13" s="445"/>
      <c r="BH13" s="445"/>
      <c r="BI13" s="445"/>
      <c r="BJ13" s="445"/>
      <c r="BK13" s="445"/>
      <c r="BL13" s="445"/>
      <c r="BM13" s="446"/>
      <c r="BN13" s="430">
        <v>279048</v>
      </c>
      <c r="BO13" s="431"/>
      <c r="BP13" s="431"/>
      <c r="BQ13" s="431"/>
      <c r="BR13" s="431"/>
      <c r="BS13" s="431"/>
      <c r="BT13" s="431"/>
      <c r="BU13" s="432"/>
      <c r="BV13" s="430">
        <v>-566845</v>
      </c>
      <c r="BW13" s="431"/>
      <c r="BX13" s="431"/>
      <c r="BY13" s="431"/>
      <c r="BZ13" s="431"/>
      <c r="CA13" s="431"/>
      <c r="CB13" s="431"/>
      <c r="CC13" s="432"/>
      <c r="CD13" s="470" t="s">
        <v>134</v>
      </c>
      <c r="CE13" s="390"/>
      <c r="CF13" s="390"/>
      <c r="CG13" s="390"/>
      <c r="CH13" s="390"/>
      <c r="CI13" s="390"/>
      <c r="CJ13" s="390"/>
      <c r="CK13" s="390"/>
      <c r="CL13" s="390"/>
      <c r="CM13" s="390"/>
      <c r="CN13" s="390"/>
      <c r="CO13" s="390"/>
      <c r="CP13" s="390"/>
      <c r="CQ13" s="390"/>
      <c r="CR13" s="390"/>
      <c r="CS13" s="471"/>
      <c r="CT13" s="427">
        <v>2.1</v>
      </c>
      <c r="CU13" s="428"/>
      <c r="CV13" s="428"/>
      <c r="CW13" s="428"/>
      <c r="CX13" s="428"/>
      <c r="CY13" s="428"/>
      <c r="CZ13" s="428"/>
      <c r="DA13" s="429"/>
      <c r="DB13" s="427">
        <v>2.7</v>
      </c>
      <c r="DC13" s="428"/>
      <c r="DD13" s="428"/>
      <c r="DE13" s="428"/>
      <c r="DF13" s="428"/>
      <c r="DG13" s="428"/>
      <c r="DH13" s="428"/>
      <c r="DI13" s="429"/>
    </row>
    <row r="14" spans="1:119" ht="18.75" customHeight="1" thickBot="1" x14ac:dyDescent="0.25">
      <c r="A14" s="163"/>
      <c r="B14" s="539"/>
      <c r="C14" s="540"/>
      <c r="D14" s="540"/>
      <c r="E14" s="540"/>
      <c r="F14" s="540"/>
      <c r="G14" s="540"/>
      <c r="H14" s="540"/>
      <c r="I14" s="540"/>
      <c r="J14" s="540"/>
      <c r="K14" s="541"/>
      <c r="L14" s="504" t="s">
        <v>135</v>
      </c>
      <c r="M14" s="557"/>
      <c r="N14" s="557"/>
      <c r="O14" s="557"/>
      <c r="P14" s="557"/>
      <c r="Q14" s="558"/>
      <c r="R14" s="517">
        <v>72005</v>
      </c>
      <c r="S14" s="518"/>
      <c r="T14" s="518"/>
      <c r="U14" s="518"/>
      <c r="V14" s="519"/>
      <c r="W14" s="521"/>
      <c r="X14" s="419"/>
      <c r="Y14" s="419"/>
      <c r="Z14" s="419"/>
      <c r="AA14" s="419"/>
      <c r="AB14" s="420"/>
      <c r="AC14" s="510">
        <v>1.2</v>
      </c>
      <c r="AD14" s="511"/>
      <c r="AE14" s="511"/>
      <c r="AF14" s="511"/>
      <c r="AG14" s="512"/>
      <c r="AH14" s="510">
        <v>1.2</v>
      </c>
      <c r="AI14" s="511"/>
      <c r="AJ14" s="511"/>
      <c r="AK14" s="511"/>
      <c r="AL14" s="513"/>
      <c r="AM14" s="487"/>
      <c r="AN14" s="387"/>
      <c r="AO14" s="387"/>
      <c r="AP14" s="387"/>
      <c r="AQ14" s="387"/>
      <c r="AR14" s="387"/>
      <c r="AS14" s="387"/>
      <c r="AT14" s="388"/>
      <c r="AU14" s="488"/>
      <c r="AV14" s="489"/>
      <c r="AW14" s="489"/>
      <c r="AX14" s="489"/>
      <c r="AY14" s="444"/>
      <c r="AZ14" s="445"/>
      <c r="BA14" s="445"/>
      <c r="BB14" s="445"/>
      <c r="BC14" s="445"/>
      <c r="BD14" s="445"/>
      <c r="BE14" s="445"/>
      <c r="BF14" s="445"/>
      <c r="BG14" s="445"/>
      <c r="BH14" s="445"/>
      <c r="BI14" s="445"/>
      <c r="BJ14" s="445"/>
      <c r="BK14" s="445"/>
      <c r="BL14" s="445"/>
      <c r="BM14" s="446"/>
      <c r="BN14" s="430"/>
      <c r="BO14" s="431"/>
      <c r="BP14" s="431"/>
      <c r="BQ14" s="431"/>
      <c r="BR14" s="431"/>
      <c r="BS14" s="431"/>
      <c r="BT14" s="431"/>
      <c r="BU14" s="432"/>
      <c r="BV14" s="430"/>
      <c r="BW14" s="431"/>
      <c r="BX14" s="431"/>
      <c r="BY14" s="431"/>
      <c r="BZ14" s="431"/>
      <c r="CA14" s="431"/>
      <c r="CB14" s="431"/>
      <c r="CC14" s="432"/>
      <c r="CD14" s="467" t="s">
        <v>136</v>
      </c>
      <c r="CE14" s="468"/>
      <c r="CF14" s="468"/>
      <c r="CG14" s="468"/>
      <c r="CH14" s="468"/>
      <c r="CI14" s="468"/>
      <c r="CJ14" s="468"/>
      <c r="CK14" s="468"/>
      <c r="CL14" s="468"/>
      <c r="CM14" s="468"/>
      <c r="CN14" s="468"/>
      <c r="CO14" s="468"/>
      <c r="CP14" s="468"/>
      <c r="CQ14" s="468"/>
      <c r="CR14" s="468"/>
      <c r="CS14" s="469"/>
      <c r="CT14" s="527" t="s">
        <v>122</v>
      </c>
      <c r="CU14" s="528"/>
      <c r="CV14" s="528"/>
      <c r="CW14" s="528"/>
      <c r="CX14" s="528"/>
      <c r="CY14" s="528"/>
      <c r="CZ14" s="528"/>
      <c r="DA14" s="529"/>
      <c r="DB14" s="527" t="s">
        <v>122</v>
      </c>
      <c r="DC14" s="528"/>
      <c r="DD14" s="528"/>
      <c r="DE14" s="528"/>
      <c r="DF14" s="528"/>
      <c r="DG14" s="528"/>
      <c r="DH14" s="528"/>
      <c r="DI14" s="529"/>
    </row>
    <row r="15" spans="1:119" ht="18.75" customHeight="1" x14ac:dyDescent="0.2">
      <c r="A15" s="163"/>
      <c r="B15" s="539"/>
      <c r="C15" s="540"/>
      <c r="D15" s="540"/>
      <c r="E15" s="540"/>
      <c r="F15" s="540"/>
      <c r="G15" s="540"/>
      <c r="H15" s="540"/>
      <c r="I15" s="540"/>
      <c r="J15" s="540"/>
      <c r="K15" s="541"/>
      <c r="L15" s="172"/>
      <c r="M15" s="514" t="s">
        <v>130</v>
      </c>
      <c r="N15" s="515"/>
      <c r="O15" s="515"/>
      <c r="P15" s="515"/>
      <c r="Q15" s="516"/>
      <c r="R15" s="517">
        <v>69270</v>
      </c>
      <c r="S15" s="518"/>
      <c r="T15" s="518"/>
      <c r="U15" s="518"/>
      <c r="V15" s="519"/>
      <c r="W15" s="520" t="s">
        <v>137</v>
      </c>
      <c r="X15" s="416"/>
      <c r="Y15" s="416"/>
      <c r="Z15" s="416"/>
      <c r="AA15" s="416"/>
      <c r="AB15" s="417"/>
      <c r="AC15" s="383">
        <v>11693</v>
      </c>
      <c r="AD15" s="384"/>
      <c r="AE15" s="384"/>
      <c r="AF15" s="384"/>
      <c r="AG15" s="385"/>
      <c r="AH15" s="383">
        <v>12192</v>
      </c>
      <c r="AI15" s="384"/>
      <c r="AJ15" s="384"/>
      <c r="AK15" s="384"/>
      <c r="AL15" s="443"/>
      <c r="AM15" s="487"/>
      <c r="AN15" s="387"/>
      <c r="AO15" s="387"/>
      <c r="AP15" s="387"/>
      <c r="AQ15" s="387"/>
      <c r="AR15" s="387"/>
      <c r="AS15" s="387"/>
      <c r="AT15" s="388"/>
      <c r="AU15" s="488"/>
      <c r="AV15" s="489"/>
      <c r="AW15" s="489"/>
      <c r="AX15" s="489"/>
      <c r="AY15" s="456" t="s">
        <v>138</v>
      </c>
      <c r="AZ15" s="457"/>
      <c r="BA15" s="457"/>
      <c r="BB15" s="457"/>
      <c r="BC15" s="457"/>
      <c r="BD15" s="457"/>
      <c r="BE15" s="457"/>
      <c r="BF15" s="457"/>
      <c r="BG15" s="457"/>
      <c r="BH15" s="457"/>
      <c r="BI15" s="457"/>
      <c r="BJ15" s="457"/>
      <c r="BK15" s="457"/>
      <c r="BL15" s="457"/>
      <c r="BM15" s="458"/>
      <c r="BN15" s="459">
        <v>11143894</v>
      </c>
      <c r="BO15" s="460"/>
      <c r="BP15" s="460"/>
      <c r="BQ15" s="460"/>
      <c r="BR15" s="460"/>
      <c r="BS15" s="460"/>
      <c r="BT15" s="460"/>
      <c r="BU15" s="461"/>
      <c r="BV15" s="459">
        <v>10865930</v>
      </c>
      <c r="BW15" s="460"/>
      <c r="BX15" s="460"/>
      <c r="BY15" s="460"/>
      <c r="BZ15" s="460"/>
      <c r="CA15" s="460"/>
      <c r="CB15" s="460"/>
      <c r="CC15" s="461"/>
      <c r="CD15" s="530" t="s">
        <v>139</v>
      </c>
      <c r="CE15" s="531"/>
      <c r="CF15" s="531"/>
      <c r="CG15" s="531"/>
      <c r="CH15" s="531"/>
      <c r="CI15" s="531"/>
      <c r="CJ15" s="531"/>
      <c r="CK15" s="531"/>
      <c r="CL15" s="531"/>
      <c r="CM15" s="531"/>
      <c r="CN15" s="531"/>
      <c r="CO15" s="531"/>
      <c r="CP15" s="531"/>
      <c r="CQ15" s="531"/>
      <c r="CR15" s="531"/>
      <c r="CS15" s="532"/>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39"/>
      <c r="C16" s="540"/>
      <c r="D16" s="540"/>
      <c r="E16" s="540"/>
      <c r="F16" s="540"/>
      <c r="G16" s="540"/>
      <c r="H16" s="540"/>
      <c r="I16" s="540"/>
      <c r="J16" s="540"/>
      <c r="K16" s="541"/>
      <c r="L16" s="504" t="s">
        <v>140</v>
      </c>
      <c r="M16" s="505"/>
      <c r="N16" s="505"/>
      <c r="O16" s="505"/>
      <c r="P16" s="505"/>
      <c r="Q16" s="506"/>
      <c r="R16" s="507" t="s">
        <v>141</v>
      </c>
      <c r="S16" s="508"/>
      <c r="T16" s="508"/>
      <c r="U16" s="508"/>
      <c r="V16" s="509"/>
      <c r="W16" s="521"/>
      <c r="X16" s="419"/>
      <c r="Y16" s="419"/>
      <c r="Z16" s="419"/>
      <c r="AA16" s="419"/>
      <c r="AB16" s="420"/>
      <c r="AC16" s="510">
        <v>34.700000000000003</v>
      </c>
      <c r="AD16" s="511"/>
      <c r="AE16" s="511"/>
      <c r="AF16" s="511"/>
      <c r="AG16" s="512"/>
      <c r="AH16" s="510">
        <v>36</v>
      </c>
      <c r="AI16" s="511"/>
      <c r="AJ16" s="511"/>
      <c r="AK16" s="511"/>
      <c r="AL16" s="513"/>
      <c r="AM16" s="487"/>
      <c r="AN16" s="387"/>
      <c r="AO16" s="387"/>
      <c r="AP16" s="387"/>
      <c r="AQ16" s="387"/>
      <c r="AR16" s="387"/>
      <c r="AS16" s="387"/>
      <c r="AT16" s="388"/>
      <c r="AU16" s="488"/>
      <c r="AV16" s="489"/>
      <c r="AW16" s="489"/>
      <c r="AX16" s="489"/>
      <c r="AY16" s="444" t="s">
        <v>142</v>
      </c>
      <c r="AZ16" s="445"/>
      <c r="BA16" s="445"/>
      <c r="BB16" s="445"/>
      <c r="BC16" s="445"/>
      <c r="BD16" s="445"/>
      <c r="BE16" s="445"/>
      <c r="BF16" s="445"/>
      <c r="BG16" s="445"/>
      <c r="BH16" s="445"/>
      <c r="BI16" s="445"/>
      <c r="BJ16" s="445"/>
      <c r="BK16" s="445"/>
      <c r="BL16" s="445"/>
      <c r="BM16" s="446"/>
      <c r="BN16" s="430">
        <v>13321659</v>
      </c>
      <c r="BO16" s="431"/>
      <c r="BP16" s="431"/>
      <c r="BQ16" s="431"/>
      <c r="BR16" s="431"/>
      <c r="BS16" s="431"/>
      <c r="BT16" s="431"/>
      <c r="BU16" s="432"/>
      <c r="BV16" s="430">
        <v>12847643</v>
      </c>
      <c r="BW16" s="431"/>
      <c r="BX16" s="431"/>
      <c r="BY16" s="431"/>
      <c r="BZ16" s="431"/>
      <c r="CA16" s="431"/>
      <c r="CB16" s="431"/>
      <c r="CC16" s="432"/>
      <c r="CD16" s="176"/>
      <c r="CE16" s="462"/>
      <c r="CF16" s="462"/>
      <c r="CG16" s="462"/>
      <c r="CH16" s="462"/>
      <c r="CI16" s="462"/>
      <c r="CJ16" s="462"/>
      <c r="CK16" s="462"/>
      <c r="CL16" s="462"/>
      <c r="CM16" s="462"/>
      <c r="CN16" s="462"/>
      <c r="CO16" s="462"/>
      <c r="CP16" s="462"/>
      <c r="CQ16" s="462"/>
      <c r="CR16" s="462"/>
      <c r="CS16" s="463"/>
      <c r="CT16" s="427"/>
      <c r="CU16" s="428"/>
      <c r="CV16" s="428"/>
      <c r="CW16" s="428"/>
      <c r="CX16" s="428"/>
      <c r="CY16" s="428"/>
      <c r="CZ16" s="428"/>
      <c r="DA16" s="429"/>
      <c r="DB16" s="427"/>
      <c r="DC16" s="428"/>
      <c r="DD16" s="428"/>
      <c r="DE16" s="428"/>
      <c r="DF16" s="428"/>
      <c r="DG16" s="428"/>
      <c r="DH16" s="428"/>
      <c r="DI16" s="429"/>
    </row>
    <row r="17" spans="1:113" ht="18.75" customHeight="1" thickBot="1" x14ac:dyDescent="0.25">
      <c r="A17" s="163"/>
      <c r="B17" s="542"/>
      <c r="C17" s="543"/>
      <c r="D17" s="543"/>
      <c r="E17" s="543"/>
      <c r="F17" s="543"/>
      <c r="G17" s="543"/>
      <c r="H17" s="543"/>
      <c r="I17" s="543"/>
      <c r="J17" s="543"/>
      <c r="K17" s="544"/>
      <c r="L17" s="177"/>
      <c r="M17" s="523" t="s">
        <v>143</v>
      </c>
      <c r="N17" s="524"/>
      <c r="O17" s="524"/>
      <c r="P17" s="524"/>
      <c r="Q17" s="525"/>
      <c r="R17" s="507" t="s">
        <v>144</v>
      </c>
      <c r="S17" s="508"/>
      <c r="T17" s="508"/>
      <c r="U17" s="508"/>
      <c r="V17" s="509"/>
      <c r="W17" s="520" t="s">
        <v>145</v>
      </c>
      <c r="X17" s="416"/>
      <c r="Y17" s="416"/>
      <c r="Z17" s="416"/>
      <c r="AA17" s="416"/>
      <c r="AB17" s="417"/>
      <c r="AC17" s="383">
        <v>21608</v>
      </c>
      <c r="AD17" s="384"/>
      <c r="AE17" s="384"/>
      <c r="AF17" s="384"/>
      <c r="AG17" s="385"/>
      <c r="AH17" s="383">
        <v>21235</v>
      </c>
      <c r="AI17" s="384"/>
      <c r="AJ17" s="384"/>
      <c r="AK17" s="384"/>
      <c r="AL17" s="443"/>
      <c r="AM17" s="487"/>
      <c r="AN17" s="387"/>
      <c r="AO17" s="387"/>
      <c r="AP17" s="387"/>
      <c r="AQ17" s="387"/>
      <c r="AR17" s="387"/>
      <c r="AS17" s="387"/>
      <c r="AT17" s="388"/>
      <c r="AU17" s="488"/>
      <c r="AV17" s="489"/>
      <c r="AW17" s="489"/>
      <c r="AX17" s="489"/>
      <c r="AY17" s="444" t="s">
        <v>146</v>
      </c>
      <c r="AZ17" s="445"/>
      <c r="BA17" s="445"/>
      <c r="BB17" s="445"/>
      <c r="BC17" s="445"/>
      <c r="BD17" s="445"/>
      <c r="BE17" s="445"/>
      <c r="BF17" s="445"/>
      <c r="BG17" s="445"/>
      <c r="BH17" s="445"/>
      <c r="BI17" s="445"/>
      <c r="BJ17" s="445"/>
      <c r="BK17" s="445"/>
      <c r="BL17" s="445"/>
      <c r="BM17" s="446"/>
      <c r="BN17" s="430">
        <v>14198186</v>
      </c>
      <c r="BO17" s="431"/>
      <c r="BP17" s="431"/>
      <c r="BQ17" s="431"/>
      <c r="BR17" s="431"/>
      <c r="BS17" s="431"/>
      <c r="BT17" s="431"/>
      <c r="BU17" s="432"/>
      <c r="BV17" s="430">
        <v>13813628</v>
      </c>
      <c r="BW17" s="431"/>
      <c r="BX17" s="431"/>
      <c r="BY17" s="431"/>
      <c r="BZ17" s="431"/>
      <c r="CA17" s="431"/>
      <c r="CB17" s="431"/>
      <c r="CC17" s="432"/>
      <c r="CD17" s="176"/>
      <c r="CE17" s="462"/>
      <c r="CF17" s="462"/>
      <c r="CG17" s="462"/>
      <c r="CH17" s="462"/>
      <c r="CI17" s="462"/>
      <c r="CJ17" s="462"/>
      <c r="CK17" s="462"/>
      <c r="CL17" s="462"/>
      <c r="CM17" s="462"/>
      <c r="CN17" s="462"/>
      <c r="CO17" s="462"/>
      <c r="CP17" s="462"/>
      <c r="CQ17" s="462"/>
      <c r="CR17" s="462"/>
      <c r="CS17" s="463"/>
      <c r="CT17" s="427"/>
      <c r="CU17" s="428"/>
      <c r="CV17" s="428"/>
      <c r="CW17" s="428"/>
      <c r="CX17" s="428"/>
      <c r="CY17" s="428"/>
      <c r="CZ17" s="428"/>
      <c r="DA17" s="429"/>
      <c r="DB17" s="427"/>
      <c r="DC17" s="428"/>
      <c r="DD17" s="428"/>
      <c r="DE17" s="428"/>
      <c r="DF17" s="428"/>
      <c r="DG17" s="428"/>
      <c r="DH17" s="428"/>
      <c r="DI17" s="429"/>
    </row>
    <row r="18" spans="1:113" ht="18.75" customHeight="1" thickBot="1" x14ac:dyDescent="0.25">
      <c r="A18" s="163"/>
      <c r="B18" s="480" t="s">
        <v>147</v>
      </c>
      <c r="C18" s="481"/>
      <c r="D18" s="481"/>
      <c r="E18" s="482"/>
      <c r="F18" s="482"/>
      <c r="G18" s="482"/>
      <c r="H18" s="482"/>
      <c r="I18" s="482"/>
      <c r="J18" s="482"/>
      <c r="K18" s="482"/>
      <c r="L18" s="483">
        <v>74.900000000000006</v>
      </c>
      <c r="M18" s="483"/>
      <c r="N18" s="483"/>
      <c r="O18" s="483"/>
      <c r="P18" s="483"/>
      <c r="Q18" s="483"/>
      <c r="R18" s="484"/>
      <c r="S18" s="484"/>
      <c r="T18" s="484"/>
      <c r="U18" s="484"/>
      <c r="V18" s="485"/>
      <c r="W18" s="501"/>
      <c r="X18" s="502"/>
      <c r="Y18" s="502"/>
      <c r="Z18" s="502"/>
      <c r="AA18" s="502"/>
      <c r="AB18" s="526"/>
      <c r="AC18" s="400">
        <v>64.099999999999994</v>
      </c>
      <c r="AD18" s="401"/>
      <c r="AE18" s="401"/>
      <c r="AF18" s="401"/>
      <c r="AG18" s="486"/>
      <c r="AH18" s="400">
        <v>62.7</v>
      </c>
      <c r="AI18" s="401"/>
      <c r="AJ18" s="401"/>
      <c r="AK18" s="401"/>
      <c r="AL18" s="402"/>
      <c r="AM18" s="487"/>
      <c r="AN18" s="387"/>
      <c r="AO18" s="387"/>
      <c r="AP18" s="387"/>
      <c r="AQ18" s="387"/>
      <c r="AR18" s="387"/>
      <c r="AS18" s="387"/>
      <c r="AT18" s="388"/>
      <c r="AU18" s="488"/>
      <c r="AV18" s="489"/>
      <c r="AW18" s="489"/>
      <c r="AX18" s="489"/>
      <c r="AY18" s="444" t="s">
        <v>148</v>
      </c>
      <c r="AZ18" s="445"/>
      <c r="BA18" s="445"/>
      <c r="BB18" s="445"/>
      <c r="BC18" s="445"/>
      <c r="BD18" s="445"/>
      <c r="BE18" s="445"/>
      <c r="BF18" s="445"/>
      <c r="BG18" s="445"/>
      <c r="BH18" s="445"/>
      <c r="BI18" s="445"/>
      <c r="BJ18" s="445"/>
      <c r="BK18" s="445"/>
      <c r="BL18" s="445"/>
      <c r="BM18" s="446"/>
      <c r="BN18" s="430">
        <v>16053437</v>
      </c>
      <c r="BO18" s="431"/>
      <c r="BP18" s="431"/>
      <c r="BQ18" s="431"/>
      <c r="BR18" s="431"/>
      <c r="BS18" s="431"/>
      <c r="BT18" s="431"/>
      <c r="BU18" s="432"/>
      <c r="BV18" s="430">
        <v>14847982</v>
      </c>
      <c r="BW18" s="431"/>
      <c r="BX18" s="431"/>
      <c r="BY18" s="431"/>
      <c r="BZ18" s="431"/>
      <c r="CA18" s="431"/>
      <c r="CB18" s="431"/>
      <c r="CC18" s="432"/>
      <c r="CD18" s="176"/>
      <c r="CE18" s="462"/>
      <c r="CF18" s="462"/>
      <c r="CG18" s="462"/>
      <c r="CH18" s="462"/>
      <c r="CI18" s="462"/>
      <c r="CJ18" s="462"/>
      <c r="CK18" s="462"/>
      <c r="CL18" s="462"/>
      <c r="CM18" s="462"/>
      <c r="CN18" s="462"/>
      <c r="CO18" s="462"/>
      <c r="CP18" s="462"/>
      <c r="CQ18" s="462"/>
      <c r="CR18" s="462"/>
      <c r="CS18" s="463"/>
      <c r="CT18" s="427"/>
      <c r="CU18" s="428"/>
      <c r="CV18" s="428"/>
      <c r="CW18" s="428"/>
      <c r="CX18" s="428"/>
      <c r="CY18" s="428"/>
      <c r="CZ18" s="428"/>
      <c r="DA18" s="429"/>
      <c r="DB18" s="427"/>
      <c r="DC18" s="428"/>
      <c r="DD18" s="428"/>
      <c r="DE18" s="428"/>
      <c r="DF18" s="428"/>
      <c r="DG18" s="428"/>
      <c r="DH18" s="428"/>
      <c r="DI18" s="429"/>
    </row>
    <row r="19" spans="1:113" ht="18.75" customHeight="1" thickBot="1" x14ac:dyDescent="0.25">
      <c r="A19" s="163"/>
      <c r="B19" s="480" t="s">
        <v>149</v>
      </c>
      <c r="C19" s="481"/>
      <c r="D19" s="481"/>
      <c r="E19" s="482"/>
      <c r="F19" s="482"/>
      <c r="G19" s="482"/>
      <c r="H19" s="482"/>
      <c r="I19" s="482"/>
      <c r="J19" s="482"/>
      <c r="K19" s="482"/>
      <c r="L19" s="490">
        <v>976</v>
      </c>
      <c r="M19" s="490"/>
      <c r="N19" s="490"/>
      <c r="O19" s="490"/>
      <c r="P19" s="490"/>
      <c r="Q19" s="490"/>
      <c r="R19" s="491"/>
      <c r="S19" s="491"/>
      <c r="T19" s="491"/>
      <c r="U19" s="491"/>
      <c r="V19" s="492"/>
      <c r="W19" s="499"/>
      <c r="X19" s="500"/>
      <c r="Y19" s="500"/>
      <c r="Z19" s="500"/>
      <c r="AA19" s="500"/>
      <c r="AB19" s="500"/>
      <c r="AC19" s="503"/>
      <c r="AD19" s="503"/>
      <c r="AE19" s="503"/>
      <c r="AF19" s="503"/>
      <c r="AG19" s="503"/>
      <c r="AH19" s="503"/>
      <c r="AI19" s="503"/>
      <c r="AJ19" s="503"/>
      <c r="AK19" s="503"/>
      <c r="AL19" s="522"/>
      <c r="AM19" s="487"/>
      <c r="AN19" s="387"/>
      <c r="AO19" s="387"/>
      <c r="AP19" s="387"/>
      <c r="AQ19" s="387"/>
      <c r="AR19" s="387"/>
      <c r="AS19" s="387"/>
      <c r="AT19" s="388"/>
      <c r="AU19" s="488"/>
      <c r="AV19" s="489"/>
      <c r="AW19" s="489"/>
      <c r="AX19" s="489"/>
      <c r="AY19" s="444" t="s">
        <v>150</v>
      </c>
      <c r="AZ19" s="445"/>
      <c r="BA19" s="445"/>
      <c r="BB19" s="445"/>
      <c r="BC19" s="445"/>
      <c r="BD19" s="445"/>
      <c r="BE19" s="445"/>
      <c r="BF19" s="445"/>
      <c r="BG19" s="445"/>
      <c r="BH19" s="445"/>
      <c r="BI19" s="445"/>
      <c r="BJ19" s="445"/>
      <c r="BK19" s="445"/>
      <c r="BL19" s="445"/>
      <c r="BM19" s="446"/>
      <c r="BN19" s="430">
        <v>22907342</v>
      </c>
      <c r="BO19" s="431"/>
      <c r="BP19" s="431"/>
      <c r="BQ19" s="431"/>
      <c r="BR19" s="431"/>
      <c r="BS19" s="431"/>
      <c r="BT19" s="431"/>
      <c r="BU19" s="432"/>
      <c r="BV19" s="430">
        <v>21256539</v>
      </c>
      <c r="BW19" s="431"/>
      <c r="BX19" s="431"/>
      <c r="BY19" s="431"/>
      <c r="BZ19" s="431"/>
      <c r="CA19" s="431"/>
      <c r="CB19" s="431"/>
      <c r="CC19" s="432"/>
      <c r="CD19" s="176"/>
      <c r="CE19" s="462"/>
      <c r="CF19" s="462"/>
      <c r="CG19" s="462"/>
      <c r="CH19" s="462"/>
      <c r="CI19" s="462"/>
      <c r="CJ19" s="462"/>
      <c r="CK19" s="462"/>
      <c r="CL19" s="462"/>
      <c r="CM19" s="462"/>
      <c r="CN19" s="462"/>
      <c r="CO19" s="462"/>
      <c r="CP19" s="462"/>
      <c r="CQ19" s="462"/>
      <c r="CR19" s="462"/>
      <c r="CS19" s="463"/>
      <c r="CT19" s="427"/>
      <c r="CU19" s="428"/>
      <c r="CV19" s="428"/>
      <c r="CW19" s="428"/>
      <c r="CX19" s="428"/>
      <c r="CY19" s="428"/>
      <c r="CZ19" s="428"/>
      <c r="DA19" s="429"/>
      <c r="DB19" s="427"/>
      <c r="DC19" s="428"/>
      <c r="DD19" s="428"/>
      <c r="DE19" s="428"/>
      <c r="DF19" s="428"/>
      <c r="DG19" s="428"/>
      <c r="DH19" s="428"/>
      <c r="DI19" s="429"/>
    </row>
    <row r="20" spans="1:113" ht="18.75" customHeight="1" thickBot="1" x14ac:dyDescent="0.25">
      <c r="A20" s="163"/>
      <c r="B20" s="480" t="s">
        <v>151</v>
      </c>
      <c r="C20" s="481"/>
      <c r="D20" s="481"/>
      <c r="E20" s="482"/>
      <c r="F20" s="482"/>
      <c r="G20" s="482"/>
      <c r="H20" s="482"/>
      <c r="I20" s="482"/>
      <c r="J20" s="482"/>
      <c r="K20" s="482"/>
      <c r="L20" s="490">
        <v>29453</v>
      </c>
      <c r="M20" s="490"/>
      <c r="N20" s="490"/>
      <c r="O20" s="490"/>
      <c r="P20" s="490"/>
      <c r="Q20" s="490"/>
      <c r="R20" s="491"/>
      <c r="S20" s="491"/>
      <c r="T20" s="491"/>
      <c r="U20" s="491"/>
      <c r="V20" s="492"/>
      <c r="W20" s="501"/>
      <c r="X20" s="502"/>
      <c r="Y20" s="502"/>
      <c r="Z20" s="502"/>
      <c r="AA20" s="502"/>
      <c r="AB20" s="502"/>
      <c r="AC20" s="493"/>
      <c r="AD20" s="493"/>
      <c r="AE20" s="493"/>
      <c r="AF20" s="493"/>
      <c r="AG20" s="493"/>
      <c r="AH20" s="493"/>
      <c r="AI20" s="493"/>
      <c r="AJ20" s="493"/>
      <c r="AK20" s="493"/>
      <c r="AL20" s="494"/>
      <c r="AM20" s="495"/>
      <c r="AN20" s="392"/>
      <c r="AO20" s="392"/>
      <c r="AP20" s="392"/>
      <c r="AQ20" s="392"/>
      <c r="AR20" s="392"/>
      <c r="AS20" s="392"/>
      <c r="AT20" s="393"/>
      <c r="AU20" s="496"/>
      <c r="AV20" s="497"/>
      <c r="AW20" s="497"/>
      <c r="AX20" s="498"/>
      <c r="AY20" s="444"/>
      <c r="AZ20" s="445"/>
      <c r="BA20" s="445"/>
      <c r="BB20" s="445"/>
      <c r="BC20" s="445"/>
      <c r="BD20" s="445"/>
      <c r="BE20" s="445"/>
      <c r="BF20" s="445"/>
      <c r="BG20" s="445"/>
      <c r="BH20" s="445"/>
      <c r="BI20" s="445"/>
      <c r="BJ20" s="445"/>
      <c r="BK20" s="445"/>
      <c r="BL20" s="445"/>
      <c r="BM20" s="446"/>
      <c r="BN20" s="430"/>
      <c r="BO20" s="431"/>
      <c r="BP20" s="431"/>
      <c r="BQ20" s="431"/>
      <c r="BR20" s="431"/>
      <c r="BS20" s="431"/>
      <c r="BT20" s="431"/>
      <c r="BU20" s="432"/>
      <c r="BV20" s="430"/>
      <c r="BW20" s="431"/>
      <c r="BX20" s="431"/>
      <c r="BY20" s="431"/>
      <c r="BZ20" s="431"/>
      <c r="CA20" s="431"/>
      <c r="CB20" s="431"/>
      <c r="CC20" s="432"/>
      <c r="CD20" s="176"/>
      <c r="CE20" s="462"/>
      <c r="CF20" s="462"/>
      <c r="CG20" s="462"/>
      <c r="CH20" s="462"/>
      <c r="CI20" s="462"/>
      <c r="CJ20" s="462"/>
      <c r="CK20" s="462"/>
      <c r="CL20" s="462"/>
      <c r="CM20" s="462"/>
      <c r="CN20" s="462"/>
      <c r="CO20" s="462"/>
      <c r="CP20" s="462"/>
      <c r="CQ20" s="462"/>
      <c r="CR20" s="462"/>
      <c r="CS20" s="463"/>
      <c r="CT20" s="427"/>
      <c r="CU20" s="428"/>
      <c r="CV20" s="428"/>
      <c r="CW20" s="428"/>
      <c r="CX20" s="428"/>
      <c r="CY20" s="428"/>
      <c r="CZ20" s="428"/>
      <c r="DA20" s="429"/>
      <c r="DB20" s="427"/>
      <c r="DC20" s="428"/>
      <c r="DD20" s="428"/>
      <c r="DE20" s="428"/>
      <c r="DF20" s="428"/>
      <c r="DG20" s="428"/>
      <c r="DH20" s="428"/>
      <c r="DI20" s="429"/>
    </row>
    <row r="21" spans="1:113" ht="18.75" customHeight="1" thickBot="1" x14ac:dyDescent="0.25">
      <c r="A21" s="163"/>
      <c r="B21" s="477" t="s">
        <v>152</v>
      </c>
      <c r="C21" s="478"/>
      <c r="D21" s="478"/>
      <c r="E21" s="478"/>
      <c r="F21" s="478"/>
      <c r="G21" s="478"/>
      <c r="H21" s="478"/>
      <c r="I21" s="478"/>
      <c r="J21" s="478"/>
      <c r="K21" s="478"/>
      <c r="L21" s="478"/>
      <c r="M21" s="478"/>
      <c r="N21" s="478"/>
      <c r="O21" s="478"/>
      <c r="P21" s="478"/>
      <c r="Q21" s="478"/>
      <c r="R21" s="478"/>
      <c r="S21" s="478"/>
      <c r="T21" s="478"/>
      <c r="U21" s="478"/>
      <c r="V21" s="478"/>
      <c r="W21" s="478"/>
      <c r="X21" s="478"/>
      <c r="Y21" s="478"/>
      <c r="Z21" s="478"/>
      <c r="AA21" s="478"/>
      <c r="AB21" s="478"/>
      <c r="AC21" s="478"/>
      <c r="AD21" s="478"/>
      <c r="AE21" s="478"/>
      <c r="AF21" s="478"/>
      <c r="AG21" s="478"/>
      <c r="AH21" s="478"/>
      <c r="AI21" s="478"/>
      <c r="AJ21" s="478"/>
      <c r="AK21" s="478"/>
      <c r="AL21" s="478"/>
      <c r="AM21" s="478"/>
      <c r="AN21" s="478"/>
      <c r="AO21" s="478"/>
      <c r="AP21" s="478"/>
      <c r="AQ21" s="478"/>
      <c r="AR21" s="478"/>
      <c r="AS21" s="478"/>
      <c r="AT21" s="478"/>
      <c r="AU21" s="478"/>
      <c r="AV21" s="478"/>
      <c r="AW21" s="478"/>
      <c r="AX21" s="479"/>
      <c r="AY21" s="403"/>
      <c r="AZ21" s="404"/>
      <c r="BA21" s="404"/>
      <c r="BB21" s="404"/>
      <c r="BC21" s="404"/>
      <c r="BD21" s="404"/>
      <c r="BE21" s="404"/>
      <c r="BF21" s="404"/>
      <c r="BG21" s="404"/>
      <c r="BH21" s="404"/>
      <c r="BI21" s="404"/>
      <c r="BJ21" s="404"/>
      <c r="BK21" s="404"/>
      <c r="BL21" s="404"/>
      <c r="BM21" s="405"/>
      <c r="BN21" s="464"/>
      <c r="BO21" s="465"/>
      <c r="BP21" s="465"/>
      <c r="BQ21" s="465"/>
      <c r="BR21" s="465"/>
      <c r="BS21" s="465"/>
      <c r="BT21" s="465"/>
      <c r="BU21" s="466"/>
      <c r="BV21" s="464"/>
      <c r="BW21" s="465"/>
      <c r="BX21" s="465"/>
      <c r="BY21" s="465"/>
      <c r="BZ21" s="465"/>
      <c r="CA21" s="465"/>
      <c r="CB21" s="465"/>
      <c r="CC21" s="466"/>
      <c r="CD21" s="176"/>
      <c r="CE21" s="462"/>
      <c r="CF21" s="462"/>
      <c r="CG21" s="462"/>
      <c r="CH21" s="462"/>
      <c r="CI21" s="462"/>
      <c r="CJ21" s="462"/>
      <c r="CK21" s="462"/>
      <c r="CL21" s="462"/>
      <c r="CM21" s="462"/>
      <c r="CN21" s="462"/>
      <c r="CO21" s="462"/>
      <c r="CP21" s="462"/>
      <c r="CQ21" s="462"/>
      <c r="CR21" s="462"/>
      <c r="CS21" s="463"/>
      <c r="CT21" s="427"/>
      <c r="CU21" s="428"/>
      <c r="CV21" s="428"/>
      <c r="CW21" s="428"/>
      <c r="CX21" s="428"/>
      <c r="CY21" s="428"/>
      <c r="CZ21" s="428"/>
      <c r="DA21" s="429"/>
      <c r="DB21" s="427"/>
      <c r="DC21" s="428"/>
      <c r="DD21" s="428"/>
      <c r="DE21" s="428"/>
      <c r="DF21" s="428"/>
      <c r="DG21" s="428"/>
      <c r="DH21" s="428"/>
      <c r="DI21" s="429"/>
    </row>
    <row r="22" spans="1:113" ht="18.75" customHeight="1" x14ac:dyDescent="0.2">
      <c r="A22" s="163"/>
      <c r="B22" s="406" t="s">
        <v>153</v>
      </c>
      <c r="C22" s="407"/>
      <c r="D22" s="408"/>
      <c r="E22" s="415" t="s">
        <v>1</v>
      </c>
      <c r="F22" s="416"/>
      <c r="G22" s="416"/>
      <c r="H22" s="416"/>
      <c r="I22" s="416"/>
      <c r="J22" s="416"/>
      <c r="K22" s="417"/>
      <c r="L22" s="415" t="s">
        <v>154</v>
      </c>
      <c r="M22" s="416"/>
      <c r="N22" s="416"/>
      <c r="O22" s="416"/>
      <c r="P22" s="417"/>
      <c r="Q22" s="421" t="s">
        <v>155</v>
      </c>
      <c r="R22" s="422"/>
      <c r="S22" s="422"/>
      <c r="T22" s="422"/>
      <c r="U22" s="422"/>
      <c r="V22" s="423"/>
      <c r="W22" s="472" t="s">
        <v>156</v>
      </c>
      <c r="X22" s="407"/>
      <c r="Y22" s="408"/>
      <c r="Z22" s="415" t="s">
        <v>1</v>
      </c>
      <c r="AA22" s="416"/>
      <c r="AB22" s="416"/>
      <c r="AC22" s="416"/>
      <c r="AD22" s="416"/>
      <c r="AE22" s="416"/>
      <c r="AF22" s="416"/>
      <c r="AG22" s="417"/>
      <c r="AH22" s="433" t="s">
        <v>157</v>
      </c>
      <c r="AI22" s="416"/>
      <c r="AJ22" s="416"/>
      <c r="AK22" s="416"/>
      <c r="AL22" s="417"/>
      <c r="AM22" s="433" t="s">
        <v>158</v>
      </c>
      <c r="AN22" s="434"/>
      <c r="AO22" s="434"/>
      <c r="AP22" s="434"/>
      <c r="AQ22" s="434"/>
      <c r="AR22" s="435"/>
      <c r="AS22" s="421" t="s">
        <v>155</v>
      </c>
      <c r="AT22" s="422"/>
      <c r="AU22" s="422"/>
      <c r="AV22" s="422"/>
      <c r="AW22" s="422"/>
      <c r="AX22" s="439"/>
      <c r="AY22" s="456" t="s">
        <v>159</v>
      </c>
      <c r="AZ22" s="457"/>
      <c r="BA22" s="457"/>
      <c r="BB22" s="457"/>
      <c r="BC22" s="457"/>
      <c r="BD22" s="457"/>
      <c r="BE22" s="457"/>
      <c r="BF22" s="457"/>
      <c r="BG22" s="457"/>
      <c r="BH22" s="457"/>
      <c r="BI22" s="457"/>
      <c r="BJ22" s="457"/>
      <c r="BK22" s="457"/>
      <c r="BL22" s="457"/>
      <c r="BM22" s="458"/>
      <c r="BN22" s="459">
        <v>18751766</v>
      </c>
      <c r="BO22" s="460"/>
      <c r="BP22" s="460"/>
      <c r="BQ22" s="460"/>
      <c r="BR22" s="460"/>
      <c r="BS22" s="460"/>
      <c r="BT22" s="460"/>
      <c r="BU22" s="461"/>
      <c r="BV22" s="459">
        <v>18788568</v>
      </c>
      <c r="BW22" s="460"/>
      <c r="BX22" s="460"/>
      <c r="BY22" s="460"/>
      <c r="BZ22" s="460"/>
      <c r="CA22" s="460"/>
      <c r="CB22" s="460"/>
      <c r="CC22" s="461"/>
      <c r="CD22" s="176"/>
      <c r="CE22" s="462"/>
      <c r="CF22" s="462"/>
      <c r="CG22" s="462"/>
      <c r="CH22" s="462"/>
      <c r="CI22" s="462"/>
      <c r="CJ22" s="462"/>
      <c r="CK22" s="462"/>
      <c r="CL22" s="462"/>
      <c r="CM22" s="462"/>
      <c r="CN22" s="462"/>
      <c r="CO22" s="462"/>
      <c r="CP22" s="462"/>
      <c r="CQ22" s="462"/>
      <c r="CR22" s="462"/>
      <c r="CS22" s="463"/>
      <c r="CT22" s="427"/>
      <c r="CU22" s="428"/>
      <c r="CV22" s="428"/>
      <c r="CW22" s="428"/>
      <c r="CX22" s="428"/>
      <c r="CY22" s="428"/>
      <c r="CZ22" s="428"/>
      <c r="DA22" s="429"/>
      <c r="DB22" s="427"/>
      <c r="DC22" s="428"/>
      <c r="DD22" s="428"/>
      <c r="DE22" s="428"/>
      <c r="DF22" s="428"/>
      <c r="DG22" s="428"/>
      <c r="DH22" s="428"/>
      <c r="DI22" s="429"/>
    </row>
    <row r="23" spans="1:113" ht="18.75" customHeight="1" x14ac:dyDescent="0.2">
      <c r="A23" s="163"/>
      <c r="B23" s="409"/>
      <c r="C23" s="410"/>
      <c r="D23" s="411"/>
      <c r="E23" s="418"/>
      <c r="F23" s="419"/>
      <c r="G23" s="419"/>
      <c r="H23" s="419"/>
      <c r="I23" s="419"/>
      <c r="J23" s="419"/>
      <c r="K23" s="420"/>
      <c r="L23" s="418"/>
      <c r="M23" s="419"/>
      <c r="N23" s="419"/>
      <c r="O23" s="419"/>
      <c r="P23" s="420"/>
      <c r="Q23" s="424"/>
      <c r="R23" s="425"/>
      <c r="S23" s="425"/>
      <c r="T23" s="425"/>
      <c r="U23" s="425"/>
      <c r="V23" s="426"/>
      <c r="W23" s="473"/>
      <c r="X23" s="410"/>
      <c r="Y23" s="411"/>
      <c r="Z23" s="418"/>
      <c r="AA23" s="419"/>
      <c r="AB23" s="419"/>
      <c r="AC23" s="419"/>
      <c r="AD23" s="419"/>
      <c r="AE23" s="419"/>
      <c r="AF23" s="419"/>
      <c r="AG23" s="420"/>
      <c r="AH23" s="418"/>
      <c r="AI23" s="419"/>
      <c r="AJ23" s="419"/>
      <c r="AK23" s="419"/>
      <c r="AL23" s="420"/>
      <c r="AM23" s="436"/>
      <c r="AN23" s="437"/>
      <c r="AO23" s="437"/>
      <c r="AP23" s="437"/>
      <c r="AQ23" s="437"/>
      <c r="AR23" s="438"/>
      <c r="AS23" s="424"/>
      <c r="AT23" s="425"/>
      <c r="AU23" s="425"/>
      <c r="AV23" s="425"/>
      <c r="AW23" s="425"/>
      <c r="AX23" s="440"/>
      <c r="AY23" s="444" t="s">
        <v>160</v>
      </c>
      <c r="AZ23" s="445"/>
      <c r="BA23" s="445"/>
      <c r="BB23" s="445"/>
      <c r="BC23" s="445"/>
      <c r="BD23" s="445"/>
      <c r="BE23" s="445"/>
      <c r="BF23" s="445"/>
      <c r="BG23" s="445"/>
      <c r="BH23" s="445"/>
      <c r="BI23" s="445"/>
      <c r="BJ23" s="445"/>
      <c r="BK23" s="445"/>
      <c r="BL23" s="445"/>
      <c r="BM23" s="446"/>
      <c r="BN23" s="430">
        <v>12868975</v>
      </c>
      <c r="BO23" s="431"/>
      <c r="BP23" s="431"/>
      <c r="BQ23" s="431"/>
      <c r="BR23" s="431"/>
      <c r="BS23" s="431"/>
      <c r="BT23" s="431"/>
      <c r="BU23" s="432"/>
      <c r="BV23" s="430">
        <v>13430694</v>
      </c>
      <c r="BW23" s="431"/>
      <c r="BX23" s="431"/>
      <c r="BY23" s="431"/>
      <c r="BZ23" s="431"/>
      <c r="CA23" s="431"/>
      <c r="CB23" s="431"/>
      <c r="CC23" s="432"/>
      <c r="CD23" s="176"/>
      <c r="CE23" s="462"/>
      <c r="CF23" s="462"/>
      <c r="CG23" s="462"/>
      <c r="CH23" s="462"/>
      <c r="CI23" s="462"/>
      <c r="CJ23" s="462"/>
      <c r="CK23" s="462"/>
      <c r="CL23" s="462"/>
      <c r="CM23" s="462"/>
      <c r="CN23" s="462"/>
      <c r="CO23" s="462"/>
      <c r="CP23" s="462"/>
      <c r="CQ23" s="462"/>
      <c r="CR23" s="462"/>
      <c r="CS23" s="463"/>
      <c r="CT23" s="427"/>
      <c r="CU23" s="428"/>
      <c r="CV23" s="428"/>
      <c r="CW23" s="428"/>
      <c r="CX23" s="428"/>
      <c r="CY23" s="428"/>
      <c r="CZ23" s="428"/>
      <c r="DA23" s="429"/>
      <c r="DB23" s="427"/>
      <c r="DC23" s="428"/>
      <c r="DD23" s="428"/>
      <c r="DE23" s="428"/>
      <c r="DF23" s="428"/>
      <c r="DG23" s="428"/>
      <c r="DH23" s="428"/>
      <c r="DI23" s="429"/>
    </row>
    <row r="24" spans="1:113" ht="18.75" customHeight="1" thickBot="1" x14ac:dyDescent="0.25">
      <c r="A24" s="163"/>
      <c r="B24" s="409"/>
      <c r="C24" s="410"/>
      <c r="D24" s="411"/>
      <c r="E24" s="386" t="s">
        <v>161</v>
      </c>
      <c r="F24" s="387"/>
      <c r="G24" s="387"/>
      <c r="H24" s="387"/>
      <c r="I24" s="387"/>
      <c r="J24" s="387"/>
      <c r="K24" s="388"/>
      <c r="L24" s="383">
        <v>1</v>
      </c>
      <c r="M24" s="384"/>
      <c r="N24" s="384"/>
      <c r="O24" s="384"/>
      <c r="P24" s="385"/>
      <c r="Q24" s="383">
        <v>9670</v>
      </c>
      <c r="R24" s="384"/>
      <c r="S24" s="384"/>
      <c r="T24" s="384"/>
      <c r="U24" s="384"/>
      <c r="V24" s="385"/>
      <c r="W24" s="473"/>
      <c r="X24" s="410"/>
      <c r="Y24" s="411"/>
      <c r="Z24" s="386" t="s">
        <v>162</v>
      </c>
      <c r="AA24" s="387"/>
      <c r="AB24" s="387"/>
      <c r="AC24" s="387"/>
      <c r="AD24" s="387"/>
      <c r="AE24" s="387"/>
      <c r="AF24" s="387"/>
      <c r="AG24" s="388"/>
      <c r="AH24" s="383">
        <v>533</v>
      </c>
      <c r="AI24" s="384"/>
      <c r="AJ24" s="384"/>
      <c r="AK24" s="384"/>
      <c r="AL24" s="385"/>
      <c r="AM24" s="383">
        <v>1628848</v>
      </c>
      <c r="AN24" s="384"/>
      <c r="AO24" s="384"/>
      <c r="AP24" s="384"/>
      <c r="AQ24" s="384"/>
      <c r="AR24" s="385"/>
      <c r="AS24" s="383">
        <v>3056</v>
      </c>
      <c r="AT24" s="384"/>
      <c r="AU24" s="384"/>
      <c r="AV24" s="384"/>
      <c r="AW24" s="384"/>
      <c r="AX24" s="443"/>
      <c r="AY24" s="403" t="s">
        <v>163</v>
      </c>
      <c r="AZ24" s="404"/>
      <c r="BA24" s="404"/>
      <c r="BB24" s="404"/>
      <c r="BC24" s="404"/>
      <c r="BD24" s="404"/>
      <c r="BE24" s="404"/>
      <c r="BF24" s="404"/>
      <c r="BG24" s="404"/>
      <c r="BH24" s="404"/>
      <c r="BI24" s="404"/>
      <c r="BJ24" s="404"/>
      <c r="BK24" s="404"/>
      <c r="BL24" s="404"/>
      <c r="BM24" s="405"/>
      <c r="BN24" s="430">
        <v>8775468</v>
      </c>
      <c r="BO24" s="431"/>
      <c r="BP24" s="431"/>
      <c r="BQ24" s="431"/>
      <c r="BR24" s="431"/>
      <c r="BS24" s="431"/>
      <c r="BT24" s="431"/>
      <c r="BU24" s="432"/>
      <c r="BV24" s="430">
        <v>7898903</v>
      </c>
      <c r="BW24" s="431"/>
      <c r="BX24" s="431"/>
      <c r="BY24" s="431"/>
      <c r="BZ24" s="431"/>
      <c r="CA24" s="431"/>
      <c r="CB24" s="431"/>
      <c r="CC24" s="432"/>
      <c r="CD24" s="176"/>
      <c r="CE24" s="462"/>
      <c r="CF24" s="462"/>
      <c r="CG24" s="462"/>
      <c r="CH24" s="462"/>
      <c r="CI24" s="462"/>
      <c r="CJ24" s="462"/>
      <c r="CK24" s="462"/>
      <c r="CL24" s="462"/>
      <c r="CM24" s="462"/>
      <c r="CN24" s="462"/>
      <c r="CO24" s="462"/>
      <c r="CP24" s="462"/>
      <c r="CQ24" s="462"/>
      <c r="CR24" s="462"/>
      <c r="CS24" s="463"/>
      <c r="CT24" s="427"/>
      <c r="CU24" s="428"/>
      <c r="CV24" s="428"/>
      <c r="CW24" s="428"/>
      <c r="CX24" s="428"/>
      <c r="CY24" s="428"/>
      <c r="CZ24" s="428"/>
      <c r="DA24" s="429"/>
      <c r="DB24" s="427"/>
      <c r="DC24" s="428"/>
      <c r="DD24" s="428"/>
      <c r="DE24" s="428"/>
      <c r="DF24" s="428"/>
      <c r="DG24" s="428"/>
      <c r="DH24" s="428"/>
      <c r="DI24" s="429"/>
    </row>
    <row r="25" spans="1:113" ht="18.75" customHeight="1" x14ac:dyDescent="0.2">
      <c r="A25" s="163"/>
      <c r="B25" s="409"/>
      <c r="C25" s="410"/>
      <c r="D25" s="411"/>
      <c r="E25" s="386" t="s">
        <v>164</v>
      </c>
      <c r="F25" s="387"/>
      <c r="G25" s="387"/>
      <c r="H25" s="387"/>
      <c r="I25" s="387"/>
      <c r="J25" s="387"/>
      <c r="K25" s="388"/>
      <c r="L25" s="383">
        <v>1</v>
      </c>
      <c r="M25" s="384"/>
      <c r="N25" s="384"/>
      <c r="O25" s="384"/>
      <c r="P25" s="385"/>
      <c r="Q25" s="383">
        <v>8020</v>
      </c>
      <c r="R25" s="384"/>
      <c r="S25" s="384"/>
      <c r="T25" s="384"/>
      <c r="U25" s="384"/>
      <c r="V25" s="385"/>
      <c r="W25" s="473"/>
      <c r="X25" s="410"/>
      <c r="Y25" s="411"/>
      <c r="Z25" s="386" t="s">
        <v>165</v>
      </c>
      <c r="AA25" s="387"/>
      <c r="AB25" s="387"/>
      <c r="AC25" s="387"/>
      <c r="AD25" s="387"/>
      <c r="AE25" s="387"/>
      <c r="AF25" s="387"/>
      <c r="AG25" s="388"/>
      <c r="AH25" s="383">
        <v>105</v>
      </c>
      <c r="AI25" s="384"/>
      <c r="AJ25" s="384"/>
      <c r="AK25" s="384"/>
      <c r="AL25" s="385"/>
      <c r="AM25" s="383">
        <v>312585</v>
      </c>
      <c r="AN25" s="384"/>
      <c r="AO25" s="384"/>
      <c r="AP25" s="384"/>
      <c r="AQ25" s="384"/>
      <c r="AR25" s="385"/>
      <c r="AS25" s="383">
        <v>2977</v>
      </c>
      <c r="AT25" s="384"/>
      <c r="AU25" s="384"/>
      <c r="AV25" s="384"/>
      <c r="AW25" s="384"/>
      <c r="AX25" s="443"/>
      <c r="AY25" s="456" t="s">
        <v>166</v>
      </c>
      <c r="AZ25" s="457"/>
      <c r="BA25" s="457"/>
      <c r="BB25" s="457"/>
      <c r="BC25" s="457"/>
      <c r="BD25" s="457"/>
      <c r="BE25" s="457"/>
      <c r="BF25" s="457"/>
      <c r="BG25" s="457"/>
      <c r="BH25" s="457"/>
      <c r="BI25" s="457"/>
      <c r="BJ25" s="457"/>
      <c r="BK25" s="457"/>
      <c r="BL25" s="457"/>
      <c r="BM25" s="458"/>
      <c r="BN25" s="459">
        <v>3101075</v>
      </c>
      <c r="BO25" s="460"/>
      <c r="BP25" s="460"/>
      <c r="BQ25" s="460"/>
      <c r="BR25" s="460"/>
      <c r="BS25" s="460"/>
      <c r="BT25" s="460"/>
      <c r="BU25" s="461"/>
      <c r="BV25" s="459">
        <v>2941200</v>
      </c>
      <c r="BW25" s="460"/>
      <c r="BX25" s="460"/>
      <c r="BY25" s="460"/>
      <c r="BZ25" s="460"/>
      <c r="CA25" s="460"/>
      <c r="CB25" s="460"/>
      <c r="CC25" s="461"/>
      <c r="CD25" s="176"/>
      <c r="CE25" s="462"/>
      <c r="CF25" s="462"/>
      <c r="CG25" s="462"/>
      <c r="CH25" s="462"/>
      <c r="CI25" s="462"/>
      <c r="CJ25" s="462"/>
      <c r="CK25" s="462"/>
      <c r="CL25" s="462"/>
      <c r="CM25" s="462"/>
      <c r="CN25" s="462"/>
      <c r="CO25" s="462"/>
      <c r="CP25" s="462"/>
      <c r="CQ25" s="462"/>
      <c r="CR25" s="462"/>
      <c r="CS25" s="463"/>
      <c r="CT25" s="427"/>
      <c r="CU25" s="428"/>
      <c r="CV25" s="428"/>
      <c r="CW25" s="428"/>
      <c r="CX25" s="428"/>
      <c r="CY25" s="428"/>
      <c r="CZ25" s="428"/>
      <c r="DA25" s="429"/>
      <c r="DB25" s="427"/>
      <c r="DC25" s="428"/>
      <c r="DD25" s="428"/>
      <c r="DE25" s="428"/>
      <c r="DF25" s="428"/>
      <c r="DG25" s="428"/>
      <c r="DH25" s="428"/>
      <c r="DI25" s="429"/>
    </row>
    <row r="26" spans="1:113" ht="18.75" customHeight="1" x14ac:dyDescent="0.2">
      <c r="A26" s="163"/>
      <c r="B26" s="409"/>
      <c r="C26" s="410"/>
      <c r="D26" s="411"/>
      <c r="E26" s="386" t="s">
        <v>167</v>
      </c>
      <c r="F26" s="387"/>
      <c r="G26" s="387"/>
      <c r="H26" s="387"/>
      <c r="I26" s="387"/>
      <c r="J26" s="387"/>
      <c r="K26" s="388"/>
      <c r="L26" s="383">
        <v>1</v>
      </c>
      <c r="M26" s="384"/>
      <c r="N26" s="384"/>
      <c r="O26" s="384"/>
      <c r="P26" s="385"/>
      <c r="Q26" s="383">
        <v>7120</v>
      </c>
      <c r="R26" s="384"/>
      <c r="S26" s="384"/>
      <c r="T26" s="384"/>
      <c r="U26" s="384"/>
      <c r="V26" s="385"/>
      <c r="W26" s="473"/>
      <c r="X26" s="410"/>
      <c r="Y26" s="411"/>
      <c r="Z26" s="386" t="s">
        <v>168</v>
      </c>
      <c r="AA26" s="441"/>
      <c r="AB26" s="441"/>
      <c r="AC26" s="441"/>
      <c r="AD26" s="441"/>
      <c r="AE26" s="441"/>
      <c r="AF26" s="441"/>
      <c r="AG26" s="442"/>
      <c r="AH26" s="383">
        <v>1</v>
      </c>
      <c r="AI26" s="384"/>
      <c r="AJ26" s="384"/>
      <c r="AK26" s="384"/>
      <c r="AL26" s="385"/>
      <c r="AM26" s="383" t="s">
        <v>169</v>
      </c>
      <c r="AN26" s="384"/>
      <c r="AO26" s="384"/>
      <c r="AP26" s="384"/>
      <c r="AQ26" s="384"/>
      <c r="AR26" s="385"/>
      <c r="AS26" s="383" t="s">
        <v>169</v>
      </c>
      <c r="AT26" s="384"/>
      <c r="AU26" s="384"/>
      <c r="AV26" s="384"/>
      <c r="AW26" s="384"/>
      <c r="AX26" s="443"/>
      <c r="AY26" s="470" t="s">
        <v>170</v>
      </c>
      <c r="AZ26" s="390"/>
      <c r="BA26" s="390"/>
      <c r="BB26" s="390"/>
      <c r="BC26" s="390"/>
      <c r="BD26" s="390"/>
      <c r="BE26" s="390"/>
      <c r="BF26" s="390"/>
      <c r="BG26" s="390"/>
      <c r="BH26" s="390"/>
      <c r="BI26" s="390"/>
      <c r="BJ26" s="390"/>
      <c r="BK26" s="390"/>
      <c r="BL26" s="390"/>
      <c r="BM26" s="471"/>
      <c r="BN26" s="430" t="s">
        <v>122</v>
      </c>
      <c r="BO26" s="431"/>
      <c r="BP26" s="431"/>
      <c r="BQ26" s="431"/>
      <c r="BR26" s="431"/>
      <c r="BS26" s="431"/>
      <c r="BT26" s="431"/>
      <c r="BU26" s="432"/>
      <c r="BV26" s="430" t="s">
        <v>122</v>
      </c>
      <c r="BW26" s="431"/>
      <c r="BX26" s="431"/>
      <c r="BY26" s="431"/>
      <c r="BZ26" s="431"/>
      <c r="CA26" s="431"/>
      <c r="CB26" s="431"/>
      <c r="CC26" s="432"/>
      <c r="CD26" s="176"/>
      <c r="CE26" s="462"/>
      <c r="CF26" s="462"/>
      <c r="CG26" s="462"/>
      <c r="CH26" s="462"/>
      <c r="CI26" s="462"/>
      <c r="CJ26" s="462"/>
      <c r="CK26" s="462"/>
      <c r="CL26" s="462"/>
      <c r="CM26" s="462"/>
      <c r="CN26" s="462"/>
      <c r="CO26" s="462"/>
      <c r="CP26" s="462"/>
      <c r="CQ26" s="462"/>
      <c r="CR26" s="462"/>
      <c r="CS26" s="463"/>
      <c r="CT26" s="427"/>
      <c r="CU26" s="428"/>
      <c r="CV26" s="428"/>
      <c r="CW26" s="428"/>
      <c r="CX26" s="428"/>
      <c r="CY26" s="428"/>
      <c r="CZ26" s="428"/>
      <c r="DA26" s="429"/>
      <c r="DB26" s="427"/>
      <c r="DC26" s="428"/>
      <c r="DD26" s="428"/>
      <c r="DE26" s="428"/>
      <c r="DF26" s="428"/>
      <c r="DG26" s="428"/>
      <c r="DH26" s="428"/>
      <c r="DI26" s="429"/>
    </row>
    <row r="27" spans="1:113" ht="18.75" customHeight="1" thickBot="1" x14ac:dyDescent="0.25">
      <c r="A27" s="163"/>
      <c r="B27" s="409"/>
      <c r="C27" s="410"/>
      <c r="D27" s="411"/>
      <c r="E27" s="386" t="s">
        <v>171</v>
      </c>
      <c r="F27" s="387"/>
      <c r="G27" s="387"/>
      <c r="H27" s="387"/>
      <c r="I27" s="387"/>
      <c r="J27" s="387"/>
      <c r="K27" s="388"/>
      <c r="L27" s="383">
        <v>1</v>
      </c>
      <c r="M27" s="384"/>
      <c r="N27" s="384"/>
      <c r="O27" s="384"/>
      <c r="P27" s="385"/>
      <c r="Q27" s="383">
        <v>5290</v>
      </c>
      <c r="R27" s="384"/>
      <c r="S27" s="384"/>
      <c r="T27" s="384"/>
      <c r="U27" s="384"/>
      <c r="V27" s="385"/>
      <c r="W27" s="473"/>
      <c r="X27" s="410"/>
      <c r="Y27" s="411"/>
      <c r="Z27" s="386" t="s">
        <v>172</v>
      </c>
      <c r="AA27" s="387"/>
      <c r="AB27" s="387"/>
      <c r="AC27" s="387"/>
      <c r="AD27" s="387"/>
      <c r="AE27" s="387"/>
      <c r="AF27" s="387"/>
      <c r="AG27" s="388"/>
      <c r="AH27" s="383">
        <v>6</v>
      </c>
      <c r="AI27" s="384"/>
      <c r="AJ27" s="384"/>
      <c r="AK27" s="384"/>
      <c r="AL27" s="385"/>
      <c r="AM27" s="383">
        <v>19278</v>
      </c>
      <c r="AN27" s="384"/>
      <c r="AO27" s="384"/>
      <c r="AP27" s="384"/>
      <c r="AQ27" s="384"/>
      <c r="AR27" s="385"/>
      <c r="AS27" s="383">
        <v>3213</v>
      </c>
      <c r="AT27" s="384"/>
      <c r="AU27" s="384"/>
      <c r="AV27" s="384"/>
      <c r="AW27" s="384"/>
      <c r="AX27" s="443"/>
      <c r="AY27" s="467" t="s">
        <v>173</v>
      </c>
      <c r="AZ27" s="468"/>
      <c r="BA27" s="468"/>
      <c r="BB27" s="468"/>
      <c r="BC27" s="468"/>
      <c r="BD27" s="468"/>
      <c r="BE27" s="468"/>
      <c r="BF27" s="468"/>
      <c r="BG27" s="468"/>
      <c r="BH27" s="468"/>
      <c r="BI27" s="468"/>
      <c r="BJ27" s="468"/>
      <c r="BK27" s="468"/>
      <c r="BL27" s="468"/>
      <c r="BM27" s="469"/>
      <c r="BN27" s="464" t="s">
        <v>122</v>
      </c>
      <c r="BO27" s="465"/>
      <c r="BP27" s="465"/>
      <c r="BQ27" s="465"/>
      <c r="BR27" s="465"/>
      <c r="BS27" s="465"/>
      <c r="BT27" s="465"/>
      <c r="BU27" s="466"/>
      <c r="BV27" s="464" t="s">
        <v>122</v>
      </c>
      <c r="BW27" s="465"/>
      <c r="BX27" s="465"/>
      <c r="BY27" s="465"/>
      <c r="BZ27" s="465"/>
      <c r="CA27" s="465"/>
      <c r="CB27" s="465"/>
      <c r="CC27" s="466"/>
      <c r="CD27" s="178"/>
      <c r="CE27" s="462"/>
      <c r="CF27" s="462"/>
      <c r="CG27" s="462"/>
      <c r="CH27" s="462"/>
      <c r="CI27" s="462"/>
      <c r="CJ27" s="462"/>
      <c r="CK27" s="462"/>
      <c r="CL27" s="462"/>
      <c r="CM27" s="462"/>
      <c r="CN27" s="462"/>
      <c r="CO27" s="462"/>
      <c r="CP27" s="462"/>
      <c r="CQ27" s="462"/>
      <c r="CR27" s="462"/>
      <c r="CS27" s="463"/>
      <c r="CT27" s="427"/>
      <c r="CU27" s="428"/>
      <c r="CV27" s="428"/>
      <c r="CW27" s="428"/>
      <c r="CX27" s="428"/>
      <c r="CY27" s="428"/>
      <c r="CZ27" s="428"/>
      <c r="DA27" s="429"/>
      <c r="DB27" s="427"/>
      <c r="DC27" s="428"/>
      <c r="DD27" s="428"/>
      <c r="DE27" s="428"/>
      <c r="DF27" s="428"/>
      <c r="DG27" s="428"/>
      <c r="DH27" s="428"/>
      <c r="DI27" s="429"/>
    </row>
    <row r="28" spans="1:113" ht="18.75" customHeight="1" x14ac:dyDescent="0.2">
      <c r="A28" s="163"/>
      <c r="B28" s="409"/>
      <c r="C28" s="410"/>
      <c r="D28" s="411"/>
      <c r="E28" s="386" t="s">
        <v>174</v>
      </c>
      <c r="F28" s="387"/>
      <c r="G28" s="387"/>
      <c r="H28" s="387"/>
      <c r="I28" s="387"/>
      <c r="J28" s="387"/>
      <c r="K28" s="388"/>
      <c r="L28" s="383">
        <v>1</v>
      </c>
      <c r="M28" s="384"/>
      <c r="N28" s="384"/>
      <c r="O28" s="384"/>
      <c r="P28" s="385"/>
      <c r="Q28" s="383">
        <v>4880</v>
      </c>
      <c r="R28" s="384"/>
      <c r="S28" s="384"/>
      <c r="T28" s="384"/>
      <c r="U28" s="384"/>
      <c r="V28" s="385"/>
      <c r="W28" s="473"/>
      <c r="X28" s="410"/>
      <c r="Y28" s="411"/>
      <c r="Z28" s="386" t="s">
        <v>175</v>
      </c>
      <c r="AA28" s="387"/>
      <c r="AB28" s="387"/>
      <c r="AC28" s="387"/>
      <c r="AD28" s="387"/>
      <c r="AE28" s="387"/>
      <c r="AF28" s="387"/>
      <c r="AG28" s="388"/>
      <c r="AH28" s="383" t="s">
        <v>122</v>
      </c>
      <c r="AI28" s="384"/>
      <c r="AJ28" s="384"/>
      <c r="AK28" s="384"/>
      <c r="AL28" s="385"/>
      <c r="AM28" s="383" t="s">
        <v>122</v>
      </c>
      <c r="AN28" s="384"/>
      <c r="AO28" s="384"/>
      <c r="AP28" s="384"/>
      <c r="AQ28" s="384"/>
      <c r="AR28" s="385"/>
      <c r="AS28" s="383" t="s">
        <v>122</v>
      </c>
      <c r="AT28" s="384"/>
      <c r="AU28" s="384"/>
      <c r="AV28" s="384"/>
      <c r="AW28" s="384"/>
      <c r="AX28" s="443"/>
      <c r="AY28" s="447" t="s">
        <v>176</v>
      </c>
      <c r="AZ28" s="448"/>
      <c r="BA28" s="448"/>
      <c r="BB28" s="449"/>
      <c r="BC28" s="456" t="s">
        <v>46</v>
      </c>
      <c r="BD28" s="457"/>
      <c r="BE28" s="457"/>
      <c r="BF28" s="457"/>
      <c r="BG28" s="457"/>
      <c r="BH28" s="457"/>
      <c r="BI28" s="457"/>
      <c r="BJ28" s="457"/>
      <c r="BK28" s="457"/>
      <c r="BL28" s="457"/>
      <c r="BM28" s="458"/>
      <c r="BN28" s="459">
        <v>2848504</v>
      </c>
      <c r="BO28" s="460"/>
      <c r="BP28" s="460"/>
      <c r="BQ28" s="460"/>
      <c r="BR28" s="460"/>
      <c r="BS28" s="460"/>
      <c r="BT28" s="460"/>
      <c r="BU28" s="461"/>
      <c r="BV28" s="459">
        <v>2764927</v>
      </c>
      <c r="BW28" s="460"/>
      <c r="BX28" s="460"/>
      <c r="BY28" s="460"/>
      <c r="BZ28" s="460"/>
      <c r="CA28" s="460"/>
      <c r="CB28" s="460"/>
      <c r="CC28" s="461"/>
      <c r="CD28" s="176"/>
      <c r="CE28" s="462"/>
      <c r="CF28" s="462"/>
      <c r="CG28" s="462"/>
      <c r="CH28" s="462"/>
      <c r="CI28" s="462"/>
      <c r="CJ28" s="462"/>
      <c r="CK28" s="462"/>
      <c r="CL28" s="462"/>
      <c r="CM28" s="462"/>
      <c r="CN28" s="462"/>
      <c r="CO28" s="462"/>
      <c r="CP28" s="462"/>
      <c r="CQ28" s="462"/>
      <c r="CR28" s="462"/>
      <c r="CS28" s="463"/>
      <c r="CT28" s="427"/>
      <c r="CU28" s="428"/>
      <c r="CV28" s="428"/>
      <c r="CW28" s="428"/>
      <c r="CX28" s="428"/>
      <c r="CY28" s="428"/>
      <c r="CZ28" s="428"/>
      <c r="DA28" s="429"/>
      <c r="DB28" s="427"/>
      <c r="DC28" s="428"/>
      <c r="DD28" s="428"/>
      <c r="DE28" s="428"/>
      <c r="DF28" s="428"/>
      <c r="DG28" s="428"/>
      <c r="DH28" s="428"/>
      <c r="DI28" s="429"/>
    </row>
    <row r="29" spans="1:113" ht="18.75" customHeight="1" x14ac:dyDescent="0.2">
      <c r="A29" s="163"/>
      <c r="B29" s="409"/>
      <c r="C29" s="410"/>
      <c r="D29" s="411"/>
      <c r="E29" s="386" t="s">
        <v>177</v>
      </c>
      <c r="F29" s="387"/>
      <c r="G29" s="387"/>
      <c r="H29" s="387"/>
      <c r="I29" s="387"/>
      <c r="J29" s="387"/>
      <c r="K29" s="388"/>
      <c r="L29" s="383">
        <v>18</v>
      </c>
      <c r="M29" s="384"/>
      <c r="N29" s="384"/>
      <c r="O29" s="384"/>
      <c r="P29" s="385"/>
      <c r="Q29" s="383">
        <v>4730</v>
      </c>
      <c r="R29" s="384"/>
      <c r="S29" s="384"/>
      <c r="T29" s="384"/>
      <c r="U29" s="384"/>
      <c r="V29" s="385"/>
      <c r="W29" s="474"/>
      <c r="X29" s="475"/>
      <c r="Y29" s="476"/>
      <c r="Z29" s="386" t="s">
        <v>178</v>
      </c>
      <c r="AA29" s="387"/>
      <c r="AB29" s="387"/>
      <c r="AC29" s="387"/>
      <c r="AD29" s="387"/>
      <c r="AE29" s="387"/>
      <c r="AF29" s="387"/>
      <c r="AG29" s="388"/>
      <c r="AH29" s="383">
        <v>539</v>
      </c>
      <c r="AI29" s="384"/>
      <c r="AJ29" s="384"/>
      <c r="AK29" s="384"/>
      <c r="AL29" s="385"/>
      <c r="AM29" s="383">
        <v>1648126</v>
      </c>
      <c r="AN29" s="384"/>
      <c r="AO29" s="384"/>
      <c r="AP29" s="384"/>
      <c r="AQ29" s="384"/>
      <c r="AR29" s="385"/>
      <c r="AS29" s="383">
        <v>3058</v>
      </c>
      <c r="AT29" s="384"/>
      <c r="AU29" s="384"/>
      <c r="AV29" s="384"/>
      <c r="AW29" s="384"/>
      <c r="AX29" s="443"/>
      <c r="AY29" s="450"/>
      <c r="AZ29" s="451"/>
      <c r="BA29" s="451"/>
      <c r="BB29" s="452"/>
      <c r="BC29" s="444" t="s">
        <v>179</v>
      </c>
      <c r="BD29" s="445"/>
      <c r="BE29" s="445"/>
      <c r="BF29" s="445"/>
      <c r="BG29" s="445"/>
      <c r="BH29" s="445"/>
      <c r="BI29" s="445"/>
      <c r="BJ29" s="445"/>
      <c r="BK29" s="445"/>
      <c r="BL29" s="445"/>
      <c r="BM29" s="446"/>
      <c r="BN29" s="430">
        <v>462307</v>
      </c>
      <c r="BO29" s="431"/>
      <c r="BP29" s="431"/>
      <c r="BQ29" s="431"/>
      <c r="BR29" s="431"/>
      <c r="BS29" s="431"/>
      <c r="BT29" s="431"/>
      <c r="BU29" s="432"/>
      <c r="BV29" s="430">
        <v>461722</v>
      </c>
      <c r="BW29" s="431"/>
      <c r="BX29" s="431"/>
      <c r="BY29" s="431"/>
      <c r="BZ29" s="431"/>
      <c r="CA29" s="431"/>
      <c r="CB29" s="431"/>
      <c r="CC29" s="432"/>
      <c r="CD29" s="178"/>
      <c r="CE29" s="462"/>
      <c r="CF29" s="462"/>
      <c r="CG29" s="462"/>
      <c r="CH29" s="462"/>
      <c r="CI29" s="462"/>
      <c r="CJ29" s="462"/>
      <c r="CK29" s="462"/>
      <c r="CL29" s="462"/>
      <c r="CM29" s="462"/>
      <c r="CN29" s="462"/>
      <c r="CO29" s="462"/>
      <c r="CP29" s="462"/>
      <c r="CQ29" s="462"/>
      <c r="CR29" s="462"/>
      <c r="CS29" s="463"/>
      <c r="CT29" s="427"/>
      <c r="CU29" s="428"/>
      <c r="CV29" s="428"/>
      <c r="CW29" s="428"/>
      <c r="CX29" s="428"/>
      <c r="CY29" s="428"/>
      <c r="CZ29" s="428"/>
      <c r="DA29" s="429"/>
      <c r="DB29" s="427"/>
      <c r="DC29" s="428"/>
      <c r="DD29" s="428"/>
      <c r="DE29" s="428"/>
      <c r="DF29" s="428"/>
      <c r="DG29" s="428"/>
      <c r="DH29" s="428"/>
      <c r="DI29" s="429"/>
    </row>
    <row r="30" spans="1:113" ht="18.75" customHeight="1" thickBot="1" x14ac:dyDescent="0.25">
      <c r="A30" s="163"/>
      <c r="B30" s="412"/>
      <c r="C30" s="413"/>
      <c r="D30" s="414"/>
      <c r="E30" s="391"/>
      <c r="F30" s="392"/>
      <c r="G30" s="392"/>
      <c r="H30" s="392"/>
      <c r="I30" s="392"/>
      <c r="J30" s="392"/>
      <c r="K30" s="393"/>
      <c r="L30" s="394"/>
      <c r="M30" s="395"/>
      <c r="N30" s="395"/>
      <c r="O30" s="395"/>
      <c r="P30" s="396"/>
      <c r="Q30" s="394"/>
      <c r="R30" s="395"/>
      <c r="S30" s="395"/>
      <c r="T30" s="395"/>
      <c r="U30" s="395"/>
      <c r="V30" s="396"/>
      <c r="W30" s="397" t="s">
        <v>180</v>
      </c>
      <c r="X30" s="398"/>
      <c r="Y30" s="398"/>
      <c r="Z30" s="398"/>
      <c r="AA30" s="398"/>
      <c r="AB30" s="398"/>
      <c r="AC30" s="398"/>
      <c r="AD30" s="398"/>
      <c r="AE30" s="398"/>
      <c r="AF30" s="398"/>
      <c r="AG30" s="399"/>
      <c r="AH30" s="400">
        <v>101</v>
      </c>
      <c r="AI30" s="401"/>
      <c r="AJ30" s="401"/>
      <c r="AK30" s="401"/>
      <c r="AL30" s="401"/>
      <c r="AM30" s="401"/>
      <c r="AN30" s="401"/>
      <c r="AO30" s="401"/>
      <c r="AP30" s="401"/>
      <c r="AQ30" s="401"/>
      <c r="AR30" s="401"/>
      <c r="AS30" s="401"/>
      <c r="AT30" s="401"/>
      <c r="AU30" s="401"/>
      <c r="AV30" s="401"/>
      <c r="AW30" s="401"/>
      <c r="AX30" s="402"/>
      <c r="AY30" s="453"/>
      <c r="AZ30" s="454"/>
      <c r="BA30" s="454"/>
      <c r="BB30" s="455"/>
      <c r="BC30" s="403" t="s">
        <v>48</v>
      </c>
      <c r="BD30" s="404"/>
      <c r="BE30" s="404"/>
      <c r="BF30" s="404"/>
      <c r="BG30" s="404"/>
      <c r="BH30" s="404"/>
      <c r="BI30" s="404"/>
      <c r="BJ30" s="404"/>
      <c r="BK30" s="404"/>
      <c r="BL30" s="404"/>
      <c r="BM30" s="405"/>
      <c r="BN30" s="464">
        <v>2640599</v>
      </c>
      <c r="BO30" s="465"/>
      <c r="BP30" s="465"/>
      <c r="BQ30" s="465"/>
      <c r="BR30" s="465"/>
      <c r="BS30" s="465"/>
      <c r="BT30" s="465"/>
      <c r="BU30" s="466"/>
      <c r="BV30" s="464">
        <v>2834944</v>
      </c>
      <c r="BW30" s="465"/>
      <c r="BX30" s="465"/>
      <c r="BY30" s="465"/>
      <c r="BZ30" s="465"/>
      <c r="CA30" s="465"/>
      <c r="CB30" s="465"/>
      <c r="CC30" s="466"/>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89" t="s">
        <v>181</v>
      </c>
      <c r="D32" s="389"/>
      <c r="E32" s="389"/>
      <c r="F32" s="389"/>
      <c r="G32" s="389"/>
      <c r="H32" s="389"/>
      <c r="I32" s="389"/>
      <c r="J32" s="389"/>
      <c r="K32" s="389"/>
      <c r="L32" s="389"/>
      <c r="M32" s="389"/>
      <c r="N32" s="389"/>
      <c r="O32" s="389"/>
      <c r="P32" s="389"/>
      <c r="Q32" s="389"/>
      <c r="R32" s="389"/>
      <c r="S32" s="389"/>
      <c r="U32" s="390" t="s">
        <v>182</v>
      </c>
      <c r="V32" s="390"/>
      <c r="W32" s="390"/>
      <c r="X32" s="390"/>
      <c r="Y32" s="390"/>
      <c r="Z32" s="390"/>
      <c r="AA32" s="390"/>
      <c r="AB32" s="390"/>
      <c r="AC32" s="390"/>
      <c r="AD32" s="390"/>
      <c r="AE32" s="390"/>
      <c r="AF32" s="390"/>
      <c r="AG32" s="390"/>
      <c r="AH32" s="390"/>
      <c r="AI32" s="390"/>
      <c r="AJ32" s="390"/>
      <c r="AK32" s="390"/>
      <c r="AM32" s="390" t="s">
        <v>183</v>
      </c>
      <c r="AN32" s="390"/>
      <c r="AO32" s="390"/>
      <c r="AP32" s="390"/>
      <c r="AQ32" s="390"/>
      <c r="AR32" s="390"/>
      <c r="AS32" s="390"/>
      <c r="AT32" s="390"/>
      <c r="AU32" s="390"/>
      <c r="AV32" s="390"/>
      <c r="AW32" s="390"/>
      <c r="AX32" s="390"/>
      <c r="AY32" s="390"/>
      <c r="AZ32" s="390"/>
      <c r="BA32" s="390"/>
      <c r="BB32" s="390"/>
      <c r="BC32" s="390"/>
      <c r="BE32" s="390" t="s">
        <v>184</v>
      </c>
      <c r="BF32" s="390"/>
      <c r="BG32" s="390"/>
      <c r="BH32" s="390"/>
      <c r="BI32" s="390"/>
      <c r="BJ32" s="390"/>
      <c r="BK32" s="390"/>
      <c r="BL32" s="390"/>
      <c r="BM32" s="390"/>
      <c r="BN32" s="390"/>
      <c r="BO32" s="390"/>
      <c r="BP32" s="390"/>
      <c r="BQ32" s="390"/>
      <c r="BR32" s="390"/>
      <c r="BS32" s="390"/>
      <c r="BT32" s="390"/>
      <c r="BU32" s="390"/>
      <c r="BW32" s="390" t="s">
        <v>185</v>
      </c>
      <c r="BX32" s="390"/>
      <c r="BY32" s="390"/>
      <c r="BZ32" s="390"/>
      <c r="CA32" s="390"/>
      <c r="CB32" s="390"/>
      <c r="CC32" s="390"/>
      <c r="CD32" s="390"/>
      <c r="CE32" s="390"/>
      <c r="CF32" s="390"/>
      <c r="CG32" s="390"/>
      <c r="CH32" s="390"/>
      <c r="CI32" s="390"/>
      <c r="CJ32" s="390"/>
      <c r="CK32" s="390"/>
      <c r="CL32" s="390"/>
      <c r="CM32" s="390"/>
      <c r="CO32" s="390" t="s">
        <v>186</v>
      </c>
      <c r="CP32" s="390"/>
      <c r="CQ32" s="390"/>
      <c r="CR32" s="390"/>
      <c r="CS32" s="390"/>
      <c r="CT32" s="390"/>
      <c r="CU32" s="390"/>
      <c r="CV32" s="390"/>
      <c r="CW32" s="390"/>
      <c r="CX32" s="390"/>
      <c r="CY32" s="390"/>
      <c r="CZ32" s="390"/>
      <c r="DA32" s="390"/>
      <c r="DB32" s="390"/>
      <c r="DC32" s="390"/>
      <c r="DD32" s="390"/>
      <c r="DE32" s="390"/>
      <c r="DI32" s="186"/>
    </row>
    <row r="33" spans="1:113" ht="13.5" customHeight="1" x14ac:dyDescent="0.2">
      <c r="A33" s="163"/>
      <c r="B33" s="187"/>
      <c r="C33" s="382" t="s">
        <v>187</v>
      </c>
      <c r="D33" s="382"/>
      <c r="E33" s="381" t="s">
        <v>188</v>
      </c>
      <c r="F33" s="381"/>
      <c r="G33" s="381"/>
      <c r="H33" s="381"/>
      <c r="I33" s="381"/>
      <c r="J33" s="381"/>
      <c r="K33" s="381"/>
      <c r="L33" s="381"/>
      <c r="M33" s="381"/>
      <c r="N33" s="381"/>
      <c r="O33" s="381"/>
      <c r="P33" s="381"/>
      <c r="Q33" s="381"/>
      <c r="R33" s="381"/>
      <c r="S33" s="381"/>
      <c r="T33" s="188"/>
      <c r="U33" s="382" t="s">
        <v>187</v>
      </c>
      <c r="V33" s="382"/>
      <c r="W33" s="381" t="s">
        <v>188</v>
      </c>
      <c r="X33" s="381"/>
      <c r="Y33" s="381"/>
      <c r="Z33" s="381"/>
      <c r="AA33" s="381"/>
      <c r="AB33" s="381"/>
      <c r="AC33" s="381"/>
      <c r="AD33" s="381"/>
      <c r="AE33" s="381"/>
      <c r="AF33" s="381"/>
      <c r="AG33" s="381"/>
      <c r="AH33" s="381"/>
      <c r="AI33" s="381"/>
      <c r="AJ33" s="381"/>
      <c r="AK33" s="381"/>
      <c r="AL33" s="188"/>
      <c r="AM33" s="382" t="s">
        <v>187</v>
      </c>
      <c r="AN33" s="382"/>
      <c r="AO33" s="381" t="s">
        <v>188</v>
      </c>
      <c r="AP33" s="381"/>
      <c r="AQ33" s="381"/>
      <c r="AR33" s="381"/>
      <c r="AS33" s="381"/>
      <c r="AT33" s="381"/>
      <c r="AU33" s="381"/>
      <c r="AV33" s="381"/>
      <c r="AW33" s="381"/>
      <c r="AX33" s="381"/>
      <c r="AY33" s="381"/>
      <c r="AZ33" s="381"/>
      <c r="BA33" s="381"/>
      <c r="BB33" s="381"/>
      <c r="BC33" s="381"/>
      <c r="BD33" s="189"/>
      <c r="BE33" s="381" t="s">
        <v>189</v>
      </c>
      <c r="BF33" s="381"/>
      <c r="BG33" s="381" t="s">
        <v>190</v>
      </c>
      <c r="BH33" s="381"/>
      <c r="BI33" s="381"/>
      <c r="BJ33" s="381"/>
      <c r="BK33" s="381"/>
      <c r="BL33" s="381"/>
      <c r="BM33" s="381"/>
      <c r="BN33" s="381"/>
      <c r="BO33" s="381"/>
      <c r="BP33" s="381"/>
      <c r="BQ33" s="381"/>
      <c r="BR33" s="381"/>
      <c r="BS33" s="381"/>
      <c r="BT33" s="381"/>
      <c r="BU33" s="381"/>
      <c r="BV33" s="189"/>
      <c r="BW33" s="382" t="s">
        <v>189</v>
      </c>
      <c r="BX33" s="382"/>
      <c r="BY33" s="381" t="s">
        <v>191</v>
      </c>
      <c r="BZ33" s="381"/>
      <c r="CA33" s="381"/>
      <c r="CB33" s="381"/>
      <c r="CC33" s="381"/>
      <c r="CD33" s="381"/>
      <c r="CE33" s="381"/>
      <c r="CF33" s="381"/>
      <c r="CG33" s="381"/>
      <c r="CH33" s="381"/>
      <c r="CI33" s="381"/>
      <c r="CJ33" s="381"/>
      <c r="CK33" s="381"/>
      <c r="CL33" s="381"/>
      <c r="CM33" s="381"/>
      <c r="CN33" s="188"/>
      <c r="CO33" s="382" t="s">
        <v>187</v>
      </c>
      <c r="CP33" s="382"/>
      <c r="CQ33" s="381" t="s">
        <v>192</v>
      </c>
      <c r="CR33" s="381"/>
      <c r="CS33" s="381"/>
      <c r="CT33" s="381"/>
      <c r="CU33" s="381"/>
      <c r="CV33" s="381"/>
      <c r="CW33" s="381"/>
      <c r="CX33" s="381"/>
      <c r="CY33" s="381"/>
      <c r="CZ33" s="381"/>
      <c r="DA33" s="381"/>
      <c r="DB33" s="381"/>
      <c r="DC33" s="381"/>
      <c r="DD33" s="381"/>
      <c r="DE33" s="381"/>
      <c r="DF33" s="188"/>
      <c r="DG33" s="380" t="s">
        <v>193</v>
      </c>
      <c r="DH33" s="380"/>
      <c r="DI33" s="190"/>
    </row>
    <row r="34" spans="1:113" ht="32.25" customHeight="1" x14ac:dyDescent="0.2">
      <c r="A34" s="163"/>
      <c r="B34" s="187"/>
      <c r="C34" s="378">
        <f>IF(E34="","",1)</f>
        <v>1</v>
      </c>
      <c r="D34" s="378"/>
      <c r="E34" s="379" t="str">
        <f>IF('各会計、関係団体の財政状況及び健全化判断比率'!B7="","",'各会計、関係団体の財政状況及び健全化判断比率'!B7)</f>
        <v>一般会計</v>
      </c>
      <c r="F34" s="379"/>
      <c r="G34" s="379"/>
      <c r="H34" s="379"/>
      <c r="I34" s="379"/>
      <c r="J34" s="379"/>
      <c r="K34" s="379"/>
      <c r="L34" s="379"/>
      <c r="M34" s="379"/>
      <c r="N34" s="379"/>
      <c r="O34" s="379"/>
      <c r="P34" s="379"/>
      <c r="Q34" s="379"/>
      <c r="R34" s="379"/>
      <c r="S34" s="379"/>
      <c r="T34" s="163"/>
      <c r="U34" s="378">
        <f>IF(W34="","",MAX(C34:D43)+1)</f>
        <v>2</v>
      </c>
      <c r="V34" s="378"/>
      <c r="W34" s="379" t="str">
        <f>IF('各会計、関係団体の財政状況及び健全化判断比率'!B28="","",'各会計、関係団体の財政状況及び健全化判断比率'!B28)</f>
        <v>国民健康保険特別会計</v>
      </c>
      <c r="X34" s="379"/>
      <c r="Y34" s="379"/>
      <c r="Z34" s="379"/>
      <c r="AA34" s="379"/>
      <c r="AB34" s="379"/>
      <c r="AC34" s="379"/>
      <c r="AD34" s="379"/>
      <c r="AE34" s="379"/>
      <c r="AF34" s="379"/>
      <c r="AG34" s="379"/>
      <c r="AH34" s="379"/>
      <c r="AI34" s="379"/>
      <c r="AJ34" s="379"/>
      <c r="AK34" s="379"/>
      <c r="AL34" s="163"/>
      <c r="AM34" s="378">
        <f>IF(AO34="","",MAX(C34:D43,U34:V43)+1)</f>
        <v>5</v>
      </c>
      <c r="AN34" s="378"/>
      <c r="AO34" s="379" t="str">
        <f>IF('各会計、関係団体の財政状況及び健全化判断比率'!B31="","",'各会計、関係団体の財政状況及び健全化判断比率'!B31)</f>
        <v>水道事業会計</v>
      </c>
      <c r="AP34" s="379"/>
      <c r="AQ34" s="379"/>
      <c r="AR34" s="379"/>
      <c r="AS34" s="379"/>
      <c r="AT34" s="379"/>
      <c r="AU34" s="379"/>
      <c r="AV34" s="379"/>
      <c r="AW34" s="379"/>
      <c r="AX34" s="379"/>
      <c r="AY34" s="379"/>
      <c r="AZ34" s="379"/>
      <c r="BA34" s="379"/>
      <c r="BB34" s="379"/>
      <c r="BC34" s="379"/>
      <c r="BD34" s="163"/>
      <c r="BE34" s="378">
        <f>IF(BG34="","",MAX(C34:D43,U34:V43,AM34:AN43)+1)</f>
        <v>7</v>
      </c>
      <c r="BF34" s="378"/>
      <c r="BG34" s="379" t="str">
        <f>IF('各会計、関係団体の財政状況及び健全化判断比率'!B33="","",'各会計、関係団体の財政状況及び健全化判断比率'!B33)</f>
        <v>犬山城費特別会計</v>
      </c>
      <c r="BH34" s="379"/>
      <c r="BI34" s="379"/>
      <c r="BJ34" s="379"/>
      <c r="BK34" s="379"/>
      <c r="BL34" s="379"/>
      <c r="BM34" s="379"/>
      <c r="BN34" s="379"/>
      <c r="BO34" s="379"/>
      <c r="BP34" s="379"/>
      <c r="BQ34" s="379"/>
      <c r="BR34" s="379"/>
      <c r="BS34" s="379"/>
      <c r="BT34" s="379"/>
      <c r="BU34" s="379"/>
      <c r="BV34" s="163"/>
      <c r="BW34" s="378">
        <f>IF(BY34="","",MAX(C34:D43,U34:V43,AM34:AN43,BE34:BF43)+1)</f>
        <v>9</v>
      </c>
      <c r="BX34" s="378"/>
      <c r="BY34" s="379" t="str">
        <f>IF('各会計、関係団体の財政状況及び健全化判断比率'!B68="","",'各会計、関係団体の財政状況及び健全化判断比率'!B68)</f>
        <v>愛知県後期高齢者医療広域連合（一般会計）</v>
      </c>
      <c r="BZ34" s="379"/>
      <c r="CA34" s="379"/>
      <c r="CB34" s="379"/>
      <c r="CC34" s="379"/>
      <c r="CD34" s="379"/>
      <c r="CE34" s="379"/>
      <c r="CF34" s="379"/>
      <c r="CG34" s="379"/>
      <c r="CH34" s="379"/>
      <c r="CI34" s="379"/>
      <c r="CJ34" s="379"/>
      <c r="CK34" s="379"/>
      <c r="CL34" s="379"/>
      <c r="CM34" s="379"/>
      <c r="CN34" s="163"/>
      <c r="CO34" s="378">
        <f>IF(CQ34="","",MAX(C34:D43,U34:V43,AM34:AN43,BE34:BF43,BW34:BX43)+1)</f>
        <v>13</v>
      </c>
      <c r="CP34" s="378"/>
      <c r="CQ34" s="379" t="str">
        <f>IF('各会計、関係団体の財政状況及び健全化判断比率'!BS7="","",'各会計、関係団体の財政状況及び健全化判断比率'!BS7)</f>
        <v>犬山市土地開発公社</v>
      </c>
      <c r="CR34" s="379"/>
      <c r="CS34" s="379"/>
      <c r="CT34" s="379"/>
      <c r="CU34" s="379"/>
      <c r="CV34" s="379"/>
      <c r="CW34" s="379"/>
      <c r="CX34" s="379"/>
      <c r="CY34" s="379"/>
      <c r="CZ34" s="379"/>
      <c r="DA34" s="379"/>
      <c r="DB34" s="379"/>
      <c r="DC34" s="379"/>
      <c r="DD34" s="379"/>
      <c r="DE34" s="379"/>
      <c r="DG34" s="376" t="str">
        <f>IF('各会計、関係団体の財政状況及び健全化判断比率'!BR7="","",'各会計、関係団体の財政状況及び健全化判断比率'!BR7)</f>
        <v/>
      </c>
      <c r="DH34" s="376"/>
      <c r="DI34" s="190"/>
    </row>
    <row r="35" spans="1:113" ht="32.25" customHeight="1" x14ac:dyDescent="0.2">
      <c r="A35" s="163"/>
      <c r="B35" s="187"/>
      <c r="C35" s="378" t="str">
        <f>IF(E35="","",C34+1)</f>
        <v/>
      </c>
      <c r="D35" s="378"/>
      <c r="E35" s="379" t="str">
        <f>IF('各会計、関係団体の財政状況及び健全化判断比率'!B8="","",'各会計、関係団体の財政状況及び健全化判断比率'!B8)</f>
        <v/>
      </c>
      <c r="F35" s="379"/>
      <c r="G35" s="379"/>
      <c r="H35" s="379"/>
      <c r="I35" s="379"/>
      <c r="J35" s="379"/>
      <c r="K35" s="379"/>
      <c r="L35" s="379"/>
      <c r="M35" s="379"/>
      <c r="N35" s="379"/>
      <c r="O35" s="379"/>
      <c r="P35" s="379"/>
      <c r="Q35" s="379"/>
      <c r="R35" s="379"/>
      <c r="S35" s="379"/>
      <c r="T35" s="163"/>
      <c r="U35" s="378">
        <f>IF(W35="","",U34+1)</f>
        <v>3</v>
      </c>
      <c r="V35" s="378"/>
      <c r="W35" s="379" t="str">
        <f>IF('各会計、関係団体の財政状況及び健全化判断比率'!B29="","",'各会計、関係団体の財政状況及び健全化判断比率'!B29)</f>
        <v>介護保険特別会計</v>
      </c>
      <c r="X35" s="379"/>
      <c r="Y35" s="379"/>
      <c r="Z35" s="379"/>
      <c r="AA35" s="379"/>
      <c r="AB35" s="379"/>
      <c r="AC35" s="379"/>
      <c r="AD35" s="379"/>
      <c r="AE35" s="379"/>
      <c r="AF35" s="379"/>
      <c r="AG35" s="379"/>
      <c r="AH35" s="379"/>
      <c r="AI35" s="379"/>
      <c r="AJ35" s="379"/>
      <c r="AK35" s="379"/>
      <c r="AL35" s="163"/>
      <c r="AM35" s="378">
        <f t="shared" ref="AM35:AM43" si="0">IF(AO35="","",AM34+1)</f>
        <v>6</v>
      </c>
      <c r="AN35" s="378"/>
      <c r="AO35" s="379" t="str">
        <f>IF('各会計、関係団体の財政状況及び健全化判断比率'!B32="","",'各会計、関係団体の財政状況及び健全化判断比率'!B32)</f>
        <v>下水道事業会計</v>
      </c>
      <c r="AP35" s="379"/>
      <c r="AQ35" s="379"/>
      <c r="AR35" s="379"/>
      <c r="AS35" s="379"/>
      <c r="AT35" s="379"/>
      <c r="AU35" s="379"/>
      <c r="AV35" s="379"/>
      <c r="AW35" s="379"/>
      <c r="AX35" s="379"/>
      <c r="AY35" s="379"/>
      <c r="AZ35" s="379"/>
      <c r="BA35" s="379"/>
      <c r="BB35" s="379"/>
      <c r="BC35" s="379"/>
      <c r="BD35" s="163"/>
      <c r="BE35" s="378">
        <f t="shared" ref="BE35:BE43" si="1">IF(BG35="","",BE34+1)</f>
        <v>8</v>
      </c>
      <c r="BF35" s="378"/>
      <c r="BG35" s="379" t="str">
        <f>IF('各会計、関係団体の財政状況及び健全化判断比率'!B34="","",'各会計、関係団体の財政状況及び健全化判断比率'!B34)</f>
        <v>木曽川うかい事業費特別会計</v>
      </c>
      <c r="BH35" s="379"/>
      <c r="BI35" s="379"/>
      <c r="BJ35" s="379"/>
      <c r="BK35" s="379"/>
      <c r="BL35" s="379"/>
      <c r="BM35" s="379"/>
      <c r="BN35" s="379"/>
      <c r="BO35" s="379"/>
      <c r="BP35" s="379"/>
      <c r="BQ35" s="379"/>
      <c r="BR35" s="379"/>
      <c r="BS35" s="379"/>
      <c r="BT35" s="379"/>
      <c r="BU35" s="379"/>
      <c r="BV35" s="163"/>
      <c r="BW35" s="378">
        <f t="shared" ref="BW35:BW43" si="2">IF(BY35="","",BW34+1)</f>
        <v>10</v>
      </c>
      <c r="BX35" s="378"/>
      <c r="BY35" s="379" t="str">
        <f>IF('各会計、関係団体の財政状況及び健全化判断比率'!B69="","",'各会計、関係団体の財政状況及び健全化判断比率'!B69)</f>
        <v>愛知県後期高齢者医療広域連合（後期高齢者医療特別会計）</v>
      </c>
      <c r="BZ35" s="379"/>
      <c r="CA35" s="379"/>
      <c r="CB35" s="379"/>
      <c r="CC35" s="379"/>
      <c r="CD35" s="379"/>
      <c r="CE35" s="379"/>
      <c r="CF35" s="379"/>
      <c r="CG35" s="379"/>
      <c r="CH35" s="379"/>
      <c r="CI35" s="379"/>
      <c r="CJ35" s="379"/>
      <c r="CK35" s="379"/>
      <c r="CL35" s="379"/>
      <c r="CM35" s="379"/>
      <c r="CN35" s="163"/>
      <c r="CO35" s="378">
        <f t="shared" ref="CO35:CO43" si="3">IF(CQ35="","",CO34+1)</f>
        <v>14</v>
      </c>
      <c r="CP35" s="378"/>
      <c r="CQ35" s="379" t="str">
        <f>IF('各会計、関係団体の財政状況及び健全化判断比率'!BS8="","",'各会計、関係団体の財政状況及び健全化判断比率'!BS8)</f>
        <v>犬山まちづくり株式会社</v>
      </c>
      <c r="CR35" s="379"/>
      <c r="CS35" s="379"/>
      <c r="CT35" s="379"/>
      <c r="CU35" s="379"/>
      <c r="CV35" s="379"/>
      <c r="CW35" s="379"/>
      <c r="CX35" s="379"/>
      <c r="CY35" s="379"/>
      <c r="CZ35" s="379"/>
      <c r="DA35" s="379"/>
      <c r="DB35" s="379"/>
      <c r="DC35" s="379"/>
      <c r="DD35" s="379"/>
      <c r="DE35" s="379"/>
      <c r="DG35" s="376" t="str">
        <f>IF('各会計、関係団体の財政状況及び健全化判断比率'!BR8="","",'各会計、関係団体の財政状況及び健全化判断比率'!BR8)</f>
        <v/>
      </c>
      <c r="DH35" s="376"/>
      <c r="DI35" s="190"/>
    </row>
    <row r="36" spans="1:113" ht="32.25" customHeight="1" x14ac:dyDescent="0.2">
      <c r="A36" s="163"/>
      <c r="B36" s="187"/>
      <c r="C36" s="378" t="str">
        <f>IF(E36="","",C35+1)</f>
        <v/>
      </c>
      <c r="D36" s="378"/>
      <c r="E36" s="379" t="str">
        <f>IF('各会計、関係団体の財政状況及び健全化判断比率'!B9="","",'各会計、関係団体の財政状況及び健全化判断比率'!B9)</f>
        <v/>
      </c>
      <c r="F36" s="379"/>
      <c r="G36" s="379"/>
      <c r="H36" s="379"/>
      <c r="I36" s="379"/>
      <c r="J36" s="379"/>
      <c r="K36" s="379"/>
      <c r="L36" s="379"/>
      <c r="M36" s="379"/>
      <c r="N36" s="379"/>
      <c r="O36" s="379"/>
      <c r="P36" s="379"/>
      <c r="Q36" s="379"/>
      <c r="R36" s="379"/>
      <c r="S36" s="379"/>
      <c r="T36" s="163"/>
      <c r="U36" s="378">
        <f t="shared" ref="U36:U43" si="4">IF(W36="","",U35+1)</f>
        <v>4</v>
      </c>
      <c r="V36" s="378"/>
      <c r="W36" s="379" t="str">
        <f>IF('各会計、関係団体の財政状況及び健全化判断比率'!B30="","",'各会計、関係団体の財政状況及び健全化判断比率'!B30)</f>
        <v>後期高齢者医療特別会計</v>
      </c>
      <c r="X36" s="379"/>
      <c r="Y36" s="379"/>
      <c r="Z36" s="379"/>
      <c r="AA36" s="379"/>
      <c r="AB36" s="379"/>
      <c r="AC36" s="379"/>
      <c r="AD36" s="379"/>
      <c r="AE36" s="379"/>
      <c r="AF36" s="379"/>
      <c r="AG36" s="379"/>
      <c r="AH36" s="379"/>
      <c r="AI36" s="379"/>
      <c r="AJ36" s="379"/>
      <c r="AK36" s="379"/>
      <c r="AL36" s="163"/>
      <c r="AM36" s="378" t="str">
        <f t="shared" si="0"/>
        <v/>
      </c>
      <c r="AN36" s="378"/>
      <c r="AO36" s="379"/>
      <c r="AP36" s="379"/>
      <c r="AQ36" s="379"/>
      <c r="AR36" s="379"/>
      <c r="AS36" s="379"/>
      <c r="AT36" s="379"/>
      <c r="AU36" s="379"/>
      <c r="AV36" s="379"/>
      <c r="AW36" s="379"/>
      <c r="AX36" s="379"/>
      <c r="AY36" s="379"/>
      <c r="AZ36" s="379"/>
      <c r="BA36" s="379"/>
      <c r="BB36" s="379"/>
      <c r="BC36" s="379"/>
      <c r="BD36" s="163"/>
      <c r="BE36" s="378" t="str">
        <f t="shared" si="1"/>
        <v/>
      </c>
      <c r="BF36" s="378"/>
      <c r="BG36" s="379"/>
      <c r="BH36" s="379"/>
      <c r="BI36" s="379"/>
      <c r="BJ36" s="379"/>
      <c r="BK36" s="379"/>
      <c r="BL36" s="379"/>
      <c r="BM36" s="379"/>
      <c r="BN36" s="379"/>
      <c r="BO36" s="379"/>
      <c r="BP36" s="379"/>
      <c r="BQ36" s="379"/>
      <c r="BR36" s="379"/>
      <c r="BS36" s="379"/>
      <c r="BT36" s="379"/>
      <c r="BU36" s="379"/>
      <c r="BV36" s="163"/>
      <c r="BW36" s="378">
        <f t="shared" si="2"/>
        <v>11</v>
      </c>
      <c r="BX36" s="378"/>
      <c r="BY36" s="379" t="str">
        <f>IF('各会計、関係団体の財政状況及び健全化判断比率'!B70="","",'各会計、関係団体の財政状況及び健全化判断比率'!B70)</f>
        <v>愛北広域事務組合</v>
      </c>
      <c r="BZ36" s="379"/>
      <c r="CA36" s="379"/>
      <c r="CB36" s="379"/>
      <c r="CC36" s="379"/>
      <c r="CD36" s="379"/>
      <c r="CE36" s="379"/>
      <c r="CF36" s="379"/>
      <c r="CG36" s="379"/>
      <c r="CH36" s="379"/>
      <c r="CI36" s="379"/>
      <c r="CJ36" s="379"/>
      <c r="CK36" s="379"/>
      <c r="CL36" s="379"/>
      <c r="CM36" s="379"/>
      <c r="CN36" s="163"/>
      <c r="CO36" s="378" t="str">
        <f t="shared" si="3"/>
        <v/>
      </c>
      <c r="CP36" s="378"/>
      <c r="CQ36" s="379" t="str">
        <f>IF('各会計、関係団体の財政状況及び健全化判断比率'!BS9="","",'各会計、関係団体の財政状況及び健全化判断比率'!BS9)</f>
        <v/>
      </c>
      <c r="CR36" s="379"/>
      <c r="CS36" s="379"/>
      <c r="CT36" s="379"/>
      <c r="CU36" s="379"/>
      <c r="CV36" s="379"/>
      <c r="CW36" s="379"/>
      <c r="CX36" s="379"/>
      <c r="CY36" s="379"/>
      <c r="CZ36" s="379"/>
      <c r="DA36" s="379"/>
      <c r="DB36" s="379"/>
      <c r="DC36" s="379"/>
      <c r="DD36" s="379"/>
      <c r="DE36" s="379"/>
      <c r="DG36" s="376" t="str">
        <f>IF('各会計、関係団体の財政状況及び健全化判断比率'!BR9="","",'各会計、関係団体の財政状況及び健全化判断比率'!BR9)</f>
        <v/>
      </c>
      <c r="DH36" s="376"/>
      <c r="DI36" s="190"/>
    </row>
    <row r="37" spans="1:113" ht="32.25" customHeight="1" x14ac:dyDescent="0.2">
      <c r="A37" s="163"/>
      <c r="B37" s="187"/>
      <c r="C37" s="378" t="str">
        <f>IF(E37="","",C36+1)</f>
        <v/>
      </c>
      <c r="D37" s="378"/>
      <c r="E37" s="379" t="str">
        <f>IF('各会計、関係団体の財政状況及び健全化判断比率'!B10="","",'各会計、関係団体の財政状況及び健全化判断比率'!B10)</f>
        <v/>
      </c>
      <c r="F37" s="379"/>
      <c r="G37" s="379"/>
      <c r="H37" s="379"/>
      <c r="I37" s="379"/>
      <c r="J37" s="379"/>
      <c r="K37" s="379"/>
      <c r="L37" s="379"/>
      <c r="M37" s="379"/>
      <c r="N37" s="379"/>
      <c r="O37" s="379"/>
      <c r="P37" s="379"/>
      <c r="Q37" s="379"/>
      <c r="R37" s="379"/>
      <c r="S37" s="379"/>
      <c r="T37" s="163"/>
      <c r="U37" s="378" t="str">
        <f t="shared" si="4"/>
        <v/>
      </c>
      <c r="V37" s="378"/>
      <c r="W37" s="379"/>
      <c r="X37" s="379"/>
      <c r="Y37" s="379"/>
      <c r="Z37" s="379"/>
      <c r="AA37" s="379"/>
      <c r="AB37" s="379"/>
      <c r="AC37" s="379"/>
      <c r="AD37" s="379"/>
      <c r="AE37" s="379"/>
      <c r="AF37" s="379"/>
      <c r="AG37" s="379"/>
      <c r="AH37" s="379"/>
      <c r="AI37" s="379"/>
      <c r="AJ37" s="379"/>
      <c r="AK37" s="379"/>
      <c r="AL37" s="163"/>
      <c r="AM37" s="378" t="str">
        <f t="shared" si="0"/>
        <v/>
      </c>
      <c r="AN37" s="378"/>
      <c r="AO37" s="379"/>
      <c r="AP37" s="379"/>
      <c r="AQ37" s="379"/>
      <c r="AR37" s="379"/>
      <c r="AS37" s="379"/>
      <c r="AT37" s="379"/>
      <c r="AU37" s="379"/>
      <c r="AV37" s="379"/>
      <c r="AW37" s="379"/>
      <c r="AX37" s="379"/>
      <c r="AY37" s="379"/>
      <c r="AZ37" s="379"/>
      <c r="BA37" s="379"/>
      <c r="BB37" s="379"/>
      <c r="BC37" s="379"/>
      <c r="BD37" s="163"/>
      <c r="BE37" s="378" t="str">
        <f t="shared" si="1"/>
        <v/>
      </c>
      <c r="BF37" s="378"/>
      <c r="BG37" s="379"/>
      <c r="BH37" s="379"/>
      <c r="BI37" s="379"/>
      <c r="BJ37" s="379"/>
      <c r="BK37" s="379"/>
      <c r="BL37" s="379"/>
      <c r="BM37" s="379"/>
      <c r="BN37" s="379"/>
      <c r="BO37" s="379"/>
      <c r="BP37" s="379"/>
      <c r="BQ37" s="379"/>
      <c r="BR37" s="379"/>
      <c r="BS37" s="379"/>
      <c r="BT37" s="379"/>
      <c r="BU37" s="379"/>
      <c r="BV37" s="163"/>
      <c r="BW37" s="378">
        <f t="shared" si="2"/>
        <v>12</v>
      </c>
      <c r="BX37" s="378"/>
      <c r="BY37" s="379" t="str">
        <f>IF('各会計、関係団体の財政状況及び健全化判断比率'!B71="","",'各会計、関係団体の財政状況及び健全化判断比率'!B71)</f>
        <v>尾張北部環境組合</v>
      </c>
      <c r="BZ37" s="379"/>
      <c r="CA37" s="379"/>
      <c r="CB37" s="379"/>
      <c r="CC37" s="379"/>
      <c r="CD37" s="379"/>
      <c r="CE37" s="379"/>
      <c r="CF37" s="379"/>
      <c r="CG37" s="379"/>
      <c r="CH37" s="379"/>
      <c r="CI37" s="379"/>
      <c r="CJ37" s="379"/>
      <c r="CK37" s="379"/>
      <c r="CL37" s="379"/>
      <c r="CM37" s="379"/>
      <c r="CN37" s="163"/>
      <c r="CO37" s="378" t="str">
        <f t="shared" si="3"/>
        <v/>
      </c>
      <c r="CP37" s="378"/>
      <c r="CQ37" s="379" t="str">
        <f>IF('各会計、関係団体の財政状況及び健全化判断比率'!BS10="","",'各会計、関係団体の財政状況及び健全化判断比率'!BS10)</f>
        <v/>
      </c>
      <c r="CR37" s="379"/>
      <c r="CS37" s="379"/>
      <c r="CT37" s="379"/>
      <c r="CU37" s="379"/>
      <c r="CV37" s="379"/>
      <c r="CW37" s="379"/>
      <c r="CX37" s="379"/>
      <c r="CY37" s="379"/>
      <c r="CZ37" s="379"/>
      <c r="DA37" s="379"/>
      <c r="DB37" s="379"/>
      <c r="DC37" s="379"/>
      <c r="DD37" s="379"/>
      <c r="DE37" s="379"/>
      <c r="DG37" s="376" t="str">
        <f>IF('各会計、関係団体の財政状況及び健全化判断比率'!BR10="","",'各会計、関係団体の財政状況及び健全化判断比率'!BR10)</f>
        <v/>
      </c>
      <c r="DH37" s="376"/>
      <c r="DI37" s="190"/>
    </row>
    <row r="38" spans="1:113" ht="32.25" customHeight="1" x14ac:dyDescent="0.2">
      <c r="A38" s="163"/>
      <c r="B38" s="187"/>
      <c r="C38" s="378" t="str">
        <f t="shared" ref="C38:C43" si="5">IF(E38="","",C37+1)</f>
        <v/>
      </c>
      <c r="D38" s="378"/>
      <c r="E38" s="379" t="str">
        <f>IF('各会計、関係団体の財政状況及び健全化判断比率'!B11="","",'各会計、関係団体の財政状況及び健全化判断比率'!B11)</f>
        <v/>
      </c>
      <c r="F38" s="379"/>
      <c r="G38" s="379"/>
      <c r="H38" s="379"/>
      <c r="I38" s="379"/>
      <c r="J38" s="379"/>
      <c r="K38" s="379"/>
      <c r="L38" s="379"/>
      <c r="M38" s="379"/>
      <c r="N38" s="379"/>
      <c r="O38" s="379"/>
      <c r="P38" s="379"/>
      <c r="Q38" s="379"/>
      <c r="R38" s="379"/>
      <c r="S38" s="379"/>
      <c r="T38" s="163"/>
      <c r="U38" s="378" t="str">
        <f t="shared" si="4"/>
        <v/>
      </c>
      <c r="V38" s="378"/>
      <c r="W38" s="379"/>
      <c r="X38" s="379"/>
      <c r="Y38" s="379"/>
      <c r="Z38" s="379"/>
      <c r="AA38" s="379"/>
      <c r="AB38" s="379"/>
      <c r="AC38" s="379"/>
      <c r="AD38" s="379"/>
      <c r="AE38" s="379"/>
      <c r="AF38" s="379"/>
      <c r="AG38" s="379"/>
      <c r="AH38" s="379"/>
      <c r="AI38" s="379"/>
      <c r="AJ38" s="379"/>
      <c r="AK38" s="379"/>
      <c r="AL38" s="163"/>
      <c r="AM38" s="378" t="str">
        <f t="shared" si="0"/>
        <v/>
      </c>
      <c r="AN38" s="378"/>
      <c r="AO38" s="379"/>
      <c r="AP38" s="379"/>
      <c r="AQ38" s="379"/>
      <c r="AR38" s="379"/>
      <c r="AS38" s="379"/>
      <c r="AT38" s="379"/>
      <c r="AU38" s="379"/>
      <c r="AV38" s="379"/>
      <c r="AW38" s="379"/>
      <c r="AX38" s="379"/>
      <c r="AY38" s="379"/>
      <c r="AZ38" s="379"/>
      <c r="BA38" s="379"/>
      <c r="BB38" s="379"/>
      <c r="BC38" s="379"/>
      <c r="BD38" s="163"/>
      <c r="BE38" s="378" t="str">
        <f t="shared" si="1"/>
        <v/>
      </c>
      <c r="BF38" s="378"/>
      <c r="BG38" s="379"/>
      <c r="BH38" s="379"/>
      <c r="BI38" s="379"/>
      <c r="BJ38" s="379"/>
      <c r="BK38" s="379"/>
      <c r="BL38" s="379"/>
      <c r="BM38" s="379"/>
      <c r="BN38" s="379"/>
      <c r="BO38" s="379"/>
      <c r="BP38" s="379"/>
      <c r="BQ38" s="379"/>
      <c r="BR38" s="379"/>
      <c r="BS38" s="379"/>
      <c r="BT38" s="379"/>
      <c r="BU38" s="379"/>
      <c r="BV38" s="163"/>
      <c r="BW38" s="378" t="str">
        <f t="shared" si="2"/>
        <v/>
      </c>
      <c r="BX38" s="378"/>
      <c r="BY38" s="379" t="str">
        <f>IF('各会計、関係団体の財政状況及び健全化判断比率'!B72="","",'各会計、関係団体の財政状況及び健全化判断比率'!B72)</f>
        <v/>
      </c>
      <c r="BZ38" s="379"/>
      <c r="CA38" s="379"/>
      <c r="CB38" s="379"/>
      <c r="CC38" s="379"/>
      <c r="CD38" s="379"/>
      <c r="CE38" s="379"/>
      <c r="CF38" s="379"/>
      <c r="CG38" s="379"/>
      <c r="CH38" s="379"/>
      <c r="CI38" s="379"/>
      <c r="CJ38" s="379"/>
      <c r="CK38" s="379"/>
      <c r="CL38" s="379"/>
      <c r="CM38" s="379"/>
      <c r="CN38" s="163"/>
      <c r="CO38" s="378" t="str">
        <f t="shared" si="3"/>
        <v/>
      </c>
      <c r="CP38" s="378"/>
      <c r="CQ38" s="379" t="str">
        <f>IF('各会計、関係団体の財政状況及び健全化判断比率'!BS11="","",'各会計、関係団体の財政状況及び健全化判断比率'!BS11)</f>
        <v/>
      </c>
      <c r="CR38" s="379"/>
      <c r="CS38" s="379"/>
      <c r="CT38" s="379"/>
      <c r="CU38" s="379"/>
      <c r="CV38" s="379"/>
      <c r="CW38" s="379"/>
      <c r="CX38" s="379"/>
      <c r="CY38" s="379"/>
      <c r="CZ38" s="379"/>
      <c r="DA38" s="379"/>
      <c r="DB38" s="379"/>
      <c r="DC38" s="379"/>
      <c r="DD38" s="379"/>
      <c r="DE38" s="379"/>
      <c r="DG38" s="376" t="str">
        <f>IF('各会計、関係団体の財政状況及び健全化判断比率'!BR11="","",'各会計、関係団体の財政状況及び健全化判断比率'!BR11)</f>
        <v/>
      </c>
      <c r="DH38" s="376"/>
      <c r="DI38" s="190"/>
    </row>
    <row r="39" spans="1:113" ht="32.25" customHeight="1" x14ac:dyDescent="0.2">
      <c r="A39" s="163"/>
      <c r="B39" s="187"/>
      <c r="C39" s="378" t="str">
        <f t="shared" si="5"/>
        <v/>
      </c>
      <c r="D39" s="378"/>
      <c r="E39" s="379" t="str">
        <f>IF('各会計、関係団体の財政状況及び健全化判断比率'!B12="","",'各会計、関係団体の財政状況及び健全化判断比率'!B12)</f>
        <v/>
      </c>
      <c r="F39" s="379"/>
      <c r="G39" s="379"/>
      <c r="H39" s="379"/>
      <c r="I39" s="379"/>
      <c r="J39" s="379"/>
      <c r="K39" s="379"/>
      <c r="L39" s="379"/>
      <c r="M39" s="379"/>
      <c r="N39" s="379"/>
      <c r="O39" s="379"/>
      <c r="P39" s="379"/>
      <c r="Q39" s="379"/>
      <c r="R39" s="379"/>
      <c r="S39" s="379"/>
      <c r="T39" s="163"/>
      <c r="U39" s="378" t="str">
        <f t="shared" si="4"/>
        <v/>
      </c>
      <c r="V39" s="378"/>
      <c r="W39" s="379"/>
      <c r="X39" s="379"/>
      <c r="Y39" s="379"/>
      <c r="Z39" s="379"/>
      <c r="AA39" s="379"/>
      <c r="AB39" s="379"/>
      <c r="AC39" s="379"/>
      <c r="AD39" s="379"/>
      <c r="AE39" s="379"/>
      <c r="AF39" s="379"/>
      <c r="AG39" s="379"/>
      <c r="AH39" s="379"/>
      <c r="AI39" s="379"/>
      <c r="AJ39" s="379"/>
      <c r="AK39" s="379"/>
      <c r="AL39" s="163"/>
      <c r="AM39" s="378" t="str">
        <f t="shared" si="0"/>
        <v/>
      </c>
      <c r="AN39" s="378"/>
      <c r="AO39" s="379"/>
      <c r="AP39" s="379"/>
      <c r="AQ39" s="379"/>
      <c r="AR39" s="379"/>
      <c r="AS39" s="379"/>
      <c r="AT39" s="379"/>
      <c r="AU39" s="379"/>
      <c r="AV39" s="379"/>
      <c r="AW39" s="379"/>
      <c r="AX39" s="379"/>
      <c r="AY39" s="379"/>
      <c r="AZ39" s="379"/>
      <c r="BA39" s="379"/>
      <c r="BB39" s="379"/>
      <c r="BC39" s="379"/>
      <c r="BD39" s="163"/>
      <c r="BE39" s="378" t="str">
        <f t="shared" si="1"/>
        <v/>
      </c>
      <c r="BF39" s="378"/>
      <c r="BG39" s="379"/>
      <c r="BH39" s="379"/>
      <c r="BI39" s="379"/>
      <c r="BJ39" s="379"/>
      <c r="BK39" s="379"/>
      <c r="BL39" s="379"/>
      <c r="BM39" s="379"/>
      <c r="BN39" s="379"/>
      <c r="BO39" s="379"/>
      <c r="BP39" s="379"/>
      <c r="BQ39" s="379"/>
      <c r="BR39" s="379"/>
      <c r="BS39" s="379"/>
      <c r="BT39" s="379"/>
      <c r="BU39" s="379"/>
      <c r="BV39" s="163"/>
      <c r="BW39" s="378" t="str">
        <f t="shared" si="2"/>
        <v/>
      </c>
      <c r="BX39" s="378"/>
      <c r="BY39" s="379" t="str">
        <f>IF('各会計、関係団体の財政状況及び健全化判断比率'!B73="","",'各会計、関係団体の財政状況及び健全化判断比率'!B73)</f>
        <v/>
      </c>
      <c r="BZ39" s="379"/>
      <c r="CA39" s="379"/>
      <c r="CB39" s="379"/>
      <c r="CC39" s="379"/>
      <c r="CD39" s="379"/>
      <c r="CE39" s="379"/>
      <c r="CF39" s="379"/>
      <c r="CG39" s="379"/>
      <c r="CH39" s="379"/>
      <c r="CI39" s="379"/>
      <c r="CJ39" s="379"/>
      <c r="CK39" s="379"/>
      <c r="CL39" s="379"/>
      <c r="CM39" s="379"/>
      <c r="CN39" s="163"/>
      <c r="CO39" s="378" t="str">
        <f t="shared" si="3"/>
        <v/>
      </c>
      <c r="CP39" s="378"/>
      <c r="CQ39" s="379" t="str">
        <f>IF('各会計、関係団体の財政状況及び健全化判断比率'!BS12="","",'各会計、関係団体の財政状況及び健全化判断比率'!BS12)</f>
        <v/>
      </c>
      <c r="CR39" s="379"/>
      <c r="CS39" s="379"/>
      <c r="CT39" s="379"/>
      <c r="CU39" s="379"/>
      <c r="CV39" s="379"/>
      <c r="CW39" s="379"/>
      <c r="CX39" s="379"/>
      <c r="CY39" s="379"/>
      <c r="CZ39" s="379"/>
      <c r="DA39" s="379"/>
      <c r="DB39" s="379"/>
      <c r="DC39" s="379"/>
      <c r="DD39" s="379"/>
      <c r="DE39" s="379"/>
      <c r="DG39" s="376" t="str">
        <f>IF('各会計、関係団体の財政状況及び健全化判断比率'!BR12="","",'各会計、関係団体の財政状況及び健全化判断比率'!BR12)</f>
        <v/>
      </c>
      <c r="DH39" s="376"/>
      <c r="DI39" s="190"/>
    </row>
    <row r="40" spans="1:113" ht="32.25" customHeight="1" x14ac:dyDescent="0.2">
      <c r="A40" s="163"/>
      <c r="B40" s="187"/>
      <c r="C40" s="378" t="str">
        <f t="shared" si="5"/>
        <v/>
      </c>
      <c r="D40" s="378"/>
      <c r="E40" s="379" t="str">
        <f>IF('各会計、関係団体の財政状況及び健全化判断比率'!B13="","",'各会計、関係団体の財政状況及び健全化判断比率'!B13)</f>
        <v/>
      </c>
      <c r="F40" s="379"/>
      <c r="G40" s="379"/>
      <c r="H40" s="379"/>
      <c r="I40" s="379"/>
      <c r="J40" s="379"/>
      <c r="K40" s="379"/>
      <c r="L40" s="379"/>
      <c r="M40" s="379"/>
      <c r="N40" s="379"/>
      <c r="O40" s="379"/>
      <c r="P40" s="379"/>
      <c r="Q40" s="379"/>
      <c r="R40" s="379"/>
      <c r="S40" s="379"/>
      <c r="T40" s="163"/>
      <c r="U40" s="378" t="str">
        <f t="shared" si="4"/>
        <v/>
      </c>
      <c r="V40" s="378"/>
      <c r="W40" s="379"/>
      <c r="X40" s="379"/>
      <c r="Y40" s="379"/>
      <c r="Z40" s="379"/>
      <c r="AA40" s="379"/>
      <c r="AB40" s="379"/>
      <c r="AC40" s="379"/>
      <c r="AD40" s="379"/>
      <c r="AE40" s="379"/>
      <c r="AF40" s="379"/>
      <c r="AG40" s="379"/>
      <c r="AH40" s="379"/>
      <c r="AI40" s="379"/>
      <c r="AJ40" s="379"/>
      <c r="AK40" s="379"/>
      <c r="AL40" s="163"/>
      <c r="AM40" s="378" t="str">
        <f t="shared" si="0"/>
        <v/>
      </c>
      <c r="AN40" s="378"/>
      <c r="AO40" s="379"/>
      <c r="AP40" s="379"/>
      <c r="AQ40" s="379"/>
      <c r="AR40" s="379"/>
      <c r="AS40" s="379"/>
      <c r="AT40" s="379"/>
      <c r="AU40" s="379"/>
      <c r="AV40" s="379"/>
      <c r="AW40" s="379"/>
      <c r="AX40" s="379"/>
      <c r="AY40" s="379"/>
      <c r="AZ40" s="379"/>
      <c r="BA40" s="379"/>
      <c r="BB40" s="379"/>
      <c r="BC40" s="379"/>
      <c r="BD40" s="163"/>
      <c r="BE40" s="378" t="str">
        <f t="shared" si="1"/>
        <v/>
      </c>
      <c r="BF40" s="378"/>
      <c r="BG40" s="379"/>
      <c r="BH40" s="379"/>
      <c r="BI40" s="379"/>
      <c r="BJ40" s="379"/>
      <c r="BK40" s="379"/>
      <c r="BL40" s="379"/>
      <c r="BM40" s="379"/>
      <c r="BN40" s="379"/>
      <c r="BO40" s="379"/>
      <c r="BP40" s="379"/>
      <c r="BQ40" s="379"/>
      <c r="BR40" s="379"/>
      <c r="BS40" s="379"/>
      <c r="BT40" s="379"/>
      <c r="BU40" s="379"/>
      <c r="BV40" s="163"/>
      <c r="BW40" s="378" t="str">
        <f t="shared" si="2"/>
        <v/>
      </c>
      <c r="BX40" s="378"/>
      <c r="BY40" s="379" t="str">
        <f>IF('各会計、関係団体の財政状況及び健全化判断比率'!B74="","",'各会計、関係団体の財政状況及び健全化判断比率'!B74)</f>
        <v/>
      </c>
      <c r="BZ40" s="379"/>
      <c r="CA40" s="379"/>
      <c r="CB40" s="379"/>
      <c r="CC40" s="379"/>
      <c r="CD40" s="379"/>
      <c r="CE40" s="379"/>
      <c r="CF40" s="379"/>
      <c r="CG40" s="379"/>
      <c r="CH40" s="379"/>
      <c r="CI40" s="379"/>
      <c r="CJ40" s="379"/>
      <c r="CK40" s="379"/>
      <c r="CL40" s="379"/>
      <c r="CM40" s="379"/>
      <c r="CN40" s="163"/>
      <c r="CO40" s="378" t="str">
        <f t="shared" si="3"/>
        <v/>
      </c>
      <c r="CP40" s="378"/>
      <c r="CQ40" s="379" t="str">
        <f>IF('各会計、関係団体の財政状況及び健全化判断比率'!BS13="","",'各会計、関係団体の財政状況及び健全化判断比率'!BS13)</f>
        <v/>
      </c>
      <c r="CR40" s="379"/>
      <c r="CS40" s="379"/>
      <c r="CT40" s="379"/>
      <c r="CU40" s="379"/>
      <c r="CV40" s="379"/>
      <c r="CW40" s="379"/>
      <c r="CX40" s="379"/>
      <c r="CY40" s="379"/>
      <c r="CZ40" s="379"/>
      <c r="DA40" s="379"/>
      <c r="DB40" s="379"/>
      <c r="DC40" s="379"/>
      <c r="DD40" s="379"/>
      <c r="DE40" s="379"/>
      <c r="DG40" s="376" t="str">
        <f>IF('各会計、関係団体の財政状況及び健全化判断比率'!BR13="","",'各会計、関係団体の財政状況及び健全化判断比率'!BR13)</f>
        <v/>
      </c>
      <c r="DH40" s="376"/>
      <c r="DI40" s="190"/>
    </row>
    <row r="41" spans="1:113" ht="32.25" customHeight="1" x14ac:dyDescent="0.2">
      <c r="A41" s="163"/>
      <c r="B41" s="187"/>
      <c r="C41" s="378" t="str">
        <f t="shared" si="5"/>
        <v/>
      </c>
      <c r="D41" s="378"/>
      <c r="E41" s="379" t="str">
        <f>IF('各会計、関係団体の財政状況及び健全化判断比率'!B14="","",'各会計、関係団体の財政状況及び健全化判断比率'!B14)</f>
        <v/>
      </c>
      <c r="F41" s="379"/>
      <c r="G41" s="379"/>
      <c r="H41" s="379"/>
      <c r="I41" s="379"/>
      <c r="J41" s="379"/>
      <c r="K41" s="379"/>
      <c r="L41" s="379"/>
      <c r="M41" s="379"/>
      <c r="N41" s="379"/>
      <c r="O41" s="379"/>
      <c r="P41" s="379"/>
      <c r="Q41" s="379"/>
      <c r="R41" s="379"/>
      <c r="S41" s="379"/>
      <c r="T41" s="163"/>
      <c r="U41" s="378" t="str">
        <f t="shared" si="4"/>
        <v/>
      </c>
      <c r="V41" s="378"/>
      <c r="W41" s="379"/>
      <c r="X41" s="379"/>
      <c r="Y41" s="379"/>
      <c r="Z41" s="379"/>
      <c r="AA41" s="379"/>
      <c r="AB41" s="379"/>
      <c r="AC41" s="379"/>
      <c r="AD41" s="379"/>
      <c r="AE41" s="379"/>
      <c r="AF41" s="379"/>
      <c r="AG41" s="379"/>
      <c r="AH41" s="379"/>
      <c r="AI41" s="379"/>
      <c r="AJ41" s="379"/>
      <c r="AK41" s="379"/>
      <c r="AL41" s="163"/>
      <c r="AM41" s="378" t="str">
        <f t="shared" si="0"/>
        <v/>
      </c>
      <c r="AN41" s="378"/>
      <c r="AO41" s="379"/>
      <c r="AP41" s="379"/>
      <c r="AQ41" s="379"/>
      <c r="AR41" s="379"/>
      <c r="AS41" s="379"/>
      <c r="AT41" s="379"/>
      <c r="AU41" s="379"/>
      <c r="AV41" s="379"/>
      <c r="AW41" s="379"/>
      <c r="AX41" s="379"/>
      <c r="AY41" s="379"/>
      <c r="AZ41" s="379"/>
      <c r="BA41" s="379"/>
      <c r="BB41" s="379"/>
      <c r="BC41" s="379"/>
      <c r="BD41" s="163"/>
      <c r="BE41" s="378" t="str">
        <f t="shared" si="1"/>
        <v/>
      </c>
      <c r="BF41" s="378"/>
      <c r="BG41" s="379"/>
      <c r="BH41" s="379"/>
      <c r="BI41" s="379"/>
      <c r="BJ41" s="379"/>
      <c r="BK41" s="379"/>
      <c r="BL41" s="379"/>
      <c r="BM41" s="379"/>
      <c r="BN41" s="379"/>
      <c r="BO41" s="379"/>
      <c r="BP41" s="379"/>
      <c r="BQ41" s="379"/>
      <c r="BR41" s="379"/>
      <c r="BS41" s="379"/>
      <c r="BT41" s="379"/>
      <c r="BU41" s="379"/>
      <c r="BV41" s="163"/>
      <c r="BW41" s="378" t="str">
        <f t="shared" si="2"/>
        <v/>
      </c>
      <c r="BX41" s="378"/>
      <c r="BY41" s="379" t="str">
        <f>IF('各会計、関係団体の財政状況及び健全化判断比率'!B75="","",'各会計、関係団体の財政状況及び健全化判断比率'!B75)</f>
        <v/>
      </c>
      <c r="BZ41" s="379"/>
      <c r="CA41" s="379"/>
      <c r="CB41" s="379"/>
      <c r="CC41" s="379"/>
      <c r="CD41" s="379"/>
      <c r="CE41" s="379"/>
      <c r="CF41" s="379"/>
      <c r="CG41" s="379"/>
      <c r="CH41" s="379"/>
      <c r="CI41" s="379"/>
      <c r="CJ41" s="379"/>
      <c r="CK41" s="379"/>
      <c r="CL41" s="379"/>
      <c r="CM41" s="379"/>
      <c r="CN41" s="163"/>
      <c r="CO41" s="378" t="str">
        <f t="shared" si="3"/>
        <v/>
      </c>
      <c r="CP41" s="378"/>
      <c r="CQ41" s="379" t="str">
        <f>IF('各会計、関係団体の財政状況及び健全化判断比率'!BS14="","",'各会計、関係団体の財政状況及び健全化判断比率'!BS14)</f>
        <v/>
      </c>
      <c r="CR41" s="379"/>
      <c r="CS41" s="379"/>
      <c r="CT41" s="379"/>
      <c r="CU41" s="379"/>
      <c r="CV41" s="379"/>
      <c r="CW41" s="379"/>
      <c r="CX41" s="379"/>
      <c r="CY41" s="379"/>
      <c r="CZ41" s="379"/>
      <c r="DA41" s="379"/>
      <c r="DB41" s="379"/>
      <c r="DC41" s="379"/>
      <c r="DD41" s="379"/>
      <c r="DE41" s="379"/>
      <c r="DG41" s="376" t="str">
        <f>IF('各会計、関係団体の財政状況及び健全化判断比率'!BR14="","",'各会計、関係団体の財政状況及び健全化判断比率'!BR14)</f>
        <v/>
      </c>
      <c r="DH41" s="376"/>
      <c r="DI41" s="190"/>
    </row>
    <row r="42" spans="1:113" ht="32.25" customHeight="1" x14ac:dyDescent="0.2">
      <c r="B42" s="187"/>
      <c r="C42" s="378" t="str">
        <f t="shared" si="5"/>
        <v/>
      </c>
      <c r="D42" s="378"/>
      <c r="E42" s="379" t="str">
        <f>IF('各会計、関係団体の財政状況及び健全化判断比率'!B15="","",'各会計、関係団体の財政状況及び健全化判断比率'!B15)</f>
        <v/>
      </c>
      <c r="F42" s="379"/>
      <c r="G42" s="379"/>
      <c r="H42" s="379"/>
      <c r="I42" s="379"/>
      <c r="J42" s="379"/>
      <c r="K42" s="379"/>
      <c r="L42" s="379"/>
      <c r="M42" s="379"/>
      <c r="N42" s="379"/>
      <c r="O42" s="379"/>
      <c r="P42" s="379"/>
      <c r="Q42" s="379"/>
      <c r="R42" s="379"/>
      <c r="S42" s="379"/>
      <c r="T42" s="163"/>
      <c r="U42" s="378" t="str">
        <f t="shared" si="4"/>
        <v/>
      </c>
      <c r="V42" s="378"/>
      <c r="W42" s="379"/>
      <c r="X42" s="379"/>
      <c r="Y42" s="379"/>
      <c r="Z42" s="379"/>
      <c r="AA42" s="379"/>
      <c r="AB42" s="379"/>
      <c r="AC42" s="379"/>
      <c r="AD42" s="379"/>
      <c r="AE42" s="379"/>
      <c r="AF42" s="379"/>
      <c r="AG42" s="379"/>
      <c r="AH42" s="379"/>
      <c r="AI42" s="379"/>
      <c r="AJ42" s="379"/>
      <c r="AK42" s="379"/>
      <c r="AL42" s="163"/>
      <c r="AM42" s="378" t="str">
        <f t="shared" si="0"/>
        <v/>
      </c>
      <c r="AN42" s="378"/>
      <c r="AO42" s="379"/>
      <c r="AP42" s="379"/>
      <c r="AQ42" s="379"/>
      <c r="AR42" s="379"/>
      <c r="AS42" s="379"/>
      <c r="AT42" s="379"/>
      <c r="AU42" s="379"/>
      <c r="AV42" s="379"/>
      <c r="AW42" s="379"/>
      <c r="AX42" s="379"/>
      <c r="AY42" s="379"/>
      <c r="AZ42" s="379"/>
      <c r="BA42" s="379"/>
      <c r="BB42" s="379"/>
      <c r="BC42" s="379"/>
      <c r="BD42" s="163"/>
      <c r="BE42" s="378" t="str">
        <f t="shared" si="1"/>
        <v/>
      </c>
      <c r="BF42" s="378"/>
      <c r="BG42" s="379"/>
      <c r="BH42" s="379"/>
      <c r="BI42" s="379"/>
      <c r="BJ42" s="379"/>
      <c r="BK42" s="379"/>
      <c r="BL42" s="379"/>
      <c r="BM42" s="379"/>
      <c r="BN42" s="379"/>
      <c r="BO42" s="379"/>
      <c r="BP42" s="379"/>
      <c r="BQ42" s="379"/>
      <c r="BR42" s="379"/>
      <c r="BS42" s="379"/>
      <c r="BT42" s="379"/>
      <c r="BU42" s="379"/>
      <c r="BV42" s="163"/>
      <c r="BW42" s="378" t="str">
        <f t="shared" si="2"/>
        <v/>
      </c>
      <c r="BX42" s="378"/>
      <c r="BY42" s="379" t="str">
        <f>IF('各会計、関係団体の財政状況及び健全化判断比率'!B76="","",'各会計、関係団体の財政状況及び健全化判断比率'!B76)</f>
        <v/>
      </c>
      <c r="BZ42" s="379"/>
      <c r="CA42" s="379"/>
      <c r="CB42" s="379"/>
      <c r="CC42" s="379"/>
      <c r="CD42" s="379"/>
      <c r="CE42" s="379"/>
      <c r="CF42" s="379"/>
      <c r="CG42" s="379"/>
      <c r="CH42" s="379"/>
      <c r="CI42" s="379"/>
      <c r="CJ42" s="379"/>
      <c r="CK42" s="379"/>
      <c r="CL42" s="379"/>
      <c r="CM42" s="379"/>
      <c r="CN42" s="163"/>
      <c r="CO42" s="378" t="str">
        <f t="shared" si="3"/>
        <v/>
      </c>
      <c r="CP42" s="378"/>
      <c r="CQ42" s="379" t="str">
        <f>IF('各会計、関係団体の財政状況及び健全化判断比率'!BS15="","",'各会計、関係団体の財政状況及び健全化判断比率'!BS15)</f>
        <v/>
      </c>
      <c r="CR42" s="379"/>
      <c r="CS42" s="379"/>
      <c r="CT42" s="379"/>
      <c r="CU42" s="379"/>
      <c r="CV42" s="379"/>
      <c r="CW42" s="379"/>
      <c r="CX42" s="379"/>
      <c r="CY42" s="379"/>
      <c r="CZ42" s="379"/>
      <c r="DA42" s="379"/>
      <c r="DB42" s="379"/>
      <c r="DC42" s="379"/>
      <c r="DD42" s="379"/>
      <c r="DE42" s="379"/>
      <c r="DG42" s="376" t="str">
        <f>IF('各会計、関係団体の財政状況及び健全化判断比率'!BR15="","",'各会計、関係団体の財政状況及び健全化判断比率'!BR15)</f>
        <v/>
      </c>
      <c r="DH42" s="376"/>
      <c r="DI42" s="190"/>
    </row>
    <row r="43" spans="1:113" ht="32.25" customHeight="1" x14ac:dyDescent="0.2">
      <c r="B43" s="187"/>
      <c r="C43" s="378" t="str">
        <f t="shared" si="5"/>
        <v/>
      </c>
      <c r="D43" s="378"/>
      <c r="E43" s="379" t="str">
        <f>IF('各会計、関係団体の財政状況及び健全化判断比率'!B16="","",'各会計、関係団体の財政状況及び健全化判断比率'!B16)</f>
        <v/>
      </c>
      <c r="F43" s="379"/>
      <c r="G43" s="379"/>
      <c r="H43" s="379"/>
      <c r="I43" s="379"/>
      <c r="J43" s="379"/>
      <c r="K43" s="379"/>
      <c r="L43" s="379"/>
      <c r="M43" s="379"/>
      <c r="N43" s="379"/>
      <c r="O43" s="379"/>
      <c r="P43" s="379"/>
      <c r="Q43" s="379"/>
      <c r="R43" s="379"/>
      <c r="S43" s="379"/>
      <c r="T43" s="163"/>
      <c r="U43" s="378" t="str">
        <f t="shared" si="4"/>
        <v/>
      </c>
      <c r="V43" s="378"/>
      <c r="W43" s="379"/>
      <c r="X43" s="379"/>
      <c r="Y43" s="379"/>
      <c r="Z43" s="379"/>
      <c r="AA43" s="379"/>
      <c r="AB43" s="379"/>
      <c r="AC43" s="379"/>
      <c r="AD43" s="379"/>
      <c r="AE43" s="379"/>
      <c r="AF43" s="379"/>
      <c r="AG43" s="379"/>
      <c r="AH43" s="379"/>
      <c r="AI43" s="379"/>
      <c r="AJ43" s="379"/>
      <c r="AK43" s="379"/>
      <c r="AL43" s="163"/>
      <c r="AM43" s="378" t="str">
        <f t="shared" si="0"/>
        <v/>
      </c>
      <c r="AN43" s="378"/>
      <c r="AO43" s="379"/>
      <c r="AP43" s="379"/>
      <c r="AQ43" s="379"/>
      <c r="AR43" s="379"/>
      <c r="AS43" s="379"/>
      <c r="AT43" s="379"/>
      <c r="AU43" s="379"/>
      <c r="AV43" s="379"/>
      <c r="AW43" s="379"/>
      <c r="AX43" s="379"/>
      <c r="AY43" s="379"/>
      <c r="AZ43" s="379"/>
      <c r="BA43" s="379"/>
      <c r="BB43" s="379"/>
      <c r="BC43" s="379"/>
      <c r="BD43" s="163"/>
      <c r="BE43" s="378" t="str">
        <f t="shared" si="1"/>
        <v/>
      </c>
      <c r="BF43" s="378"/>
      <c r="BG43" s="379"/>
      <c r="BH43" s="379"/>
      <c r="BI43" s="379"/>
      <c r="BJ43" s="379"/>
      <c r="BK43" s="379"/>
      <c r="BL43" s="379"/>
      <c r="BM43" s="379"/>
      <c r="BN43" s="379"/>
      <c r="BO43" s="379"/>
      <c r="BP43" s="379"/>
      <c r="BQ43" s="379"/>
      <c r="BR43" s="379"/>
      <c r="BS43" s="379"/>
      <c r="BT43" s="379"/>
      <c r="BU43" s="379"/>
      <c r="BV43" s="163"/>
      <c r="BW43" s="378" t="str">
        <f t="shared" si="2"/>
        <v/>
      </c>
      <c r="BX43" s="378"/>
      <c r="BY43" s="379" t="str">
        <f>IF('各会計、関係団体の財政状況及び健全化判断比率'!B77="","",'各会計、関係団体の財政状況及び健全化判断比率'!B77)</f>
        <v/>
      </c>
      <c r="BZ43" s="379"/>
      <c r="CA43" s="379"/>
      <c r="CB43" s="379"/>
      <c r="CC43" s="379"/>
      <c r="CD43" s="379"/>
      <c r="CE43" s="379"/>
      <c r="CF43" s="379"/>
      <c r="CG43" s="379"/>
      <c r="CH43" s="379"/>
      <c r="CI43" s="379"/>
      <c r="CJ43" s="379"/>
      <c r="CK43" s="379"/>
      <c r="CL43" s="379"/>
      <c r="CM43" s="379"/>
      <c r="CN43" s="163"/>
      <c r="CO43" s="378" t="str">
        <f t="shared" si="3"/>
        <v/>
      </c>
      <c r="CP43" s="378"/>
      <c r="CQ43" s="379" t="str">
        <f>IF('各会計、関係団体の財政状況及び健全化判断比率'!BS16="","",'各会計、関係団体の財政状況及び健全化判断比率'!BS16)</f>
        <v/>
      </c>
      <c r="CR43" s="379"/>
      <c r="CS43" s="379"/>
      <c r="CT43" s="379"/>
      <c r="CU43" s="379"/>
      <c r="CV43" s="379"/>
      <c r="CW43" s="379"/>
      <c r="CX43" s="379"/>
      <c r="CY43" s="379"/>
      <c r="CZ43" s="379"/>
      <c r="DA43" s="379"/>
      <c r="DB43" s="379"/>
      <c r="DC43" s="379"/>
      <c r="DD43" s="379"/>
      <c r="DE43" s="379"/>
      <c r="DG43" s="376" t="str">
        <f>IF('各会計、関係団体の財政状況及び健全化判断比率'!BR16="","",'各会計、関係団体の財政状況及び健全化判断比率'!BR16)</f>
        <v/>
      </c>
      <c r="DH43" s="37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5" t="s">
        <v>195</v>
      </c>
      <c r="F46" s="375"/>
      <c r="G46" s="375"/>
      <c r="H46" s="375"/>
      <c r="I46" s="375"/>
      <c r="J46" s="375"/>
      <c r="K46" s="375"/>
      <c r="L46" s="375"/>
      <c r="M46" s="375"/>
      <c r="N46" s="375"/>
      <c r="O46" s="375"/>
      <c r="P46" s="375"/>
      <c r="Q46" s="375"/>
      <c r="R46" s="375"/>
      <c r="S46" s="375"/>
      <c r="T46" s="375"/>
      <c r="U46" s="375"/>
      <c r="V46" s="375"/>
      <c r="W46" s="375"/>
      <c r="X46" s="375"/>
      <c r="Y46" s="375"/>
      <c r="Z46" s="375"/>
      <c r="AA46" s="375"/>
      <c r="AB46" s="375"/>
      <c r="AC46" s="375"/>
      <c r="AD46" s="375"/>
      <c r="AE46" s="375"/>
      <c r="AF46" s="375"/>
      <c r="AG46" s="375"/>
      <c r="AH46" s="375"/>
      <c r="AI46" s="375"/>
      <c r="AJ46" s="375"/>
      <c r="AK46" s="375"/>
      <c r="AL46" s="375"/>
      <c r="AM46" s="375"/>
      <c r="AN46" s="375"/>
      <c r="AO46" s="375"/>
      <c r="AP46" s="375"/>
      <c r="AQ46" s="375"/>
      <c r="AR46" s="375"/>
      <c r="AS46" s="375"/>
      <c r="AT46" s="375"/>
      <c r="AU46" s="375"/>
      <c r="AV46" s="375"/>
      <c r="AW46" s="375"/>
      <c r="AX46" s="375"/>
      <c r="AY46" s="375"/>
      <c r="AZ46" s="375"/>
      <c r="BA46" s="375"/>
      <c r="BB46" s="375"/>
      <c r="BC46" s="375"/>
      <c r="BD46" s="375"/>
      <c r="BE46" s="375"/>
      <c r="BF46" s="375"/>
      <c r="BG46" s="375"/>
      <c r="BH46" s="375"/>
      <c r="BI46" s="375"/>
      <c r="BJ46" s="375"/>
      <c r="BK46" s="375"/>
      <c r="BL46" s="375"/>
      <c r="BM46" s="375"/>
      <c r="BN46" s="375"/>
      <c r="BO46" s="375"/>
      <c r="BP46" s="375"/>
      <c r="BQ46" s="375"/>
      <c r="BR46" s="375"/>
      <c r="BS46" s="375"/>
      <c r="BT46" s="375"/>
      <c r="BU46" s="375"/>
      <c r="BV46" s="375"/>
      <c r="BW46" s="375"/>
      <c r="BX46" s="375"/>
      <c r="BY46" s="375"/>
      <c r="BZ46" s="375"/>
      <c r="CA46" s="375"/>
      <c r="CB46" s="375"/>
      <c r="CC46" s="375"/>
      <c r="CD46" s="375"/>
      <c r="CE46" s="375"/>
      <c r="CF46" s="375"/>
      <c r="CG46" s="375"/>
      <c r="CH46" s="375"/>
      <c r="CI46" s="375"/>
      <c r="CJ46" s="375"/>
      <c r="CK46" s="375"/>
      <c r="CL46" s="375"/>
      <c r="CM46" s="375"/>
      <c r="CN46" s="375"/>
      <c r="CO46" s="375"/>
      <c r="CP46" s="375"/>
      <c r="CQ46" s="375"/>
      <c r="CR46" s="375"/>
      <c r="CS46" s="375"/>
      <c r="CT46" s="375"/>
      <c r="CU46" s="375"/>
      <c r="CV46" s="375"/>
      <c r="CW46" s="375"/>
      <c r="CX46" s="375"/>
      <c r="CY46" s="375"/>
      <c r="CZ46" s="375"/>
      <c r="DA46" s="375"/>
      <c r="DB46" s="375"/>
      <c r="DC46" s="375"/>
      <c r="DD46" s="375"/>
      <c r="DE46" s="375"/>
      <c r="DF46" s="375"/>
      <c r="DG46" s="375"/>
      <c r="DH46" s="375"/>
      <c r="DI46" s="375"/>
    </row>
    <row r="47" spans="1:113" x14ac:dyDescent="0.2">
      <c r="E47" s="375" t="s">
        <v>196</v>
      </c>
      <c r="F47" s="375"/>
      <c r="G47" s="375"/>
      <c r="H47" s="375"/>
      <c r="I47" s="375"/>
      <c r="J47" s="375"/>
      <c r="K47" s="375"/>
      <c r="L47" s="375"/>
      <c r="M47" s="375"/>
      <c r="N47" s="375"/>
      <c r="O47" s="375"/>
      <c r="P47" s="375"/>
      <c r="Q47" s="375"/>
      <c r="R47" s="375"/>
      <c r="S47" s="375"/>
      <c r="T47" s="375"/>
      <c r="U47" s="375"/>
      <c r="V47" s="375"/>
      <c r="W47" s="375"/>
      <c r="X47" s="375"/>
      <c r="Y47" s="375"/>
      <c r="Z47" s="375"/>
      <c r="AA47" s="375"/>
      <c r="AB47" s="375"/>
      <c r="AC47" s="375"/>
      <c r="AD47" s="375"/>
      <c r="AE47" s="375"/>
      <c r="AF47" s="375"/>
      <c r="AG47" s="375"/>
      <c r="AH47" s="375"/>
      <c r="AI47" s="375"/>
      <c r="AJ47" s="375"/>
      <c r="AK47" s="375"/>
      <c r="AL47" s="375"/>
      <c r="AM47" s="375"/>
      <c r="AN47" s="375"/>
      <c r="AO47" s="375"/>
      <c r="AP47" s="375"/>
      <c r="AQ47" s="375"/>
      <c r="AR47" s="375"/>
      <c r="AS47" s="375"/>
      <c r="AT47" s="375"/>
      <c r="AU47" s="375"/>
      <c r="AV47" s="375"/>
      <c r="AW47" s="375"/>
      <c r="AX47" s="375"/>
      <c r="AY47" s="375"/>
      <c r="AZ47" s="375"/>
      <c r="BA47" s="375"/>
      <c r="BB47" s="375"/>
      <c r="BC47" s="375"/>
      <c r="BD47" s="375"/>
      <c r="BE47" s="375"/>
      <c r="BF47" s="375"/>
      <c r="BG47" s="375"/>
      <c r="BH47" s="375"/>
      <c r="BI47" s="375"/>
      <c r="BJ47" s="375"/>
      <c r="BK47" s="375"/>
      <c r="BL47" s="375"/>
      <c r="BM47" s="375"/>
      <c r="BN47" s="375"/>
      <c r="BO47" s="375"/>
      <c r="BP47" s="375"/>
      <c r="BQ47" s="375"/>
      <c r="BR47" s="375"/>
      <c r="BS47" s="375"/>
      <c r="BT47" s="375"/>
      <c r="BU47" s="375"/>
      <c r="BV47" s="375"/>
      <c r="BW47" s="375"/>
      <c r="BX47" s="375"/>
      <c r="BY47" s="375"/>
      <c r="BZ47" s="375"/>
      <c r="CA47" s="375"/>
      <c r="CB47" s="375"/>
      <c r="CC47" s="375"/>
      <c r="CD47" s="375"/>
      <c r="CE47" s="375"/>
      <c r="CF47" s="375"/>
      <c r="CG47" s="375"/>
      <c r="CH47" s="375"/>
      <c r="CI47" s="375"/>
      <c r="CJ47" s="375"/>
      <c r="CK47" s="375"/>
      <c r="CL47" s="375"/>
      <c r="CM47" s="375"/>
      <c r="CN47" s="375"/>
      <c r="CO47" s="375"/>
      <c r="CP47" s="375"/>
      <c r="CQ47" s="375"/>
      <c r="CR47" s="375"/>
      <c r="CS47" s="375"/>
      <c r="CT47" s="375"/>
      <c r="CU47" s="375"/>
      <c r="CV47" s="375"/>
      <c r="CW47" s="375"/>
      <c r="CX47" s="375"/>
      <c r="CY47" s="375"/>
      <c r="CZ47" s="375"/>
      <c r="DA47" s="375"/>
      <c r="DB47" s="375"/>
      <c r="DC47" s="375"/>
      <c r="DD47" s="375"/>
      <c r="DE47" s="375"/>
      <c r="DF47" s="375"/>
      <c r="DG47" s="375"/>
      <c r="DH47" s="375"/>
      <c r="DI47" s="375"/>
    </row>
    <row r="48" spans="1:113" x14ac:dyDescent="0.2">
      <c r="E48" s="375" t="s">
        <v>197</v>
      </c>
      <c r="F48" s="375"/>
      <c r="G48" s="375"/>
      <c r="H48" s="375"/>
      <c r="I48" s="375"/>
      <c r="J48" s="375"/>
      <c r="K48" s="375"/>
      <c r="L48" s="375"/>
      <c r="M48" s="375"/>
      <c r="N48" s="375"/>
      <c r="O48" s="375"/>
      <c r="P48" s="375"/>
      <c r="Q48" s="375"/>
      <c r="R48" s="375"/>
      <c r="S48" s="375"/>
      <c r="T48" s="375"/>
      <c r="U48" s="375"/>
      <c r="V48" s="375"/>
      <c r="W48" s="375"/>
      <c r="X48" s="375"/>
      <c r="Y48" s="375"/>
      <c r="Z48" s="375"/>
      <c r="AA48" s="375"/>
      <c r="AB48" s="375"/>
      <c r="AC48" s="375"/>
      <c r="AD48" s="375"/>
      <c r="AE48" s="375"/>
      <c r="AF48" s="375"/>
      <c r="AG48" s="375"/>
      <c r="AH48" s="375"/>
      <c r="AI48" s="375"/>
      <c r="AJ48" s="375"/>
      <c r="AK48" s="375"/>
      <c r="AL48" s="375"/>
      <c r="AM48" s="375"/>
      <c r="AN48" s="375"/>
      <c r="AO48" s="375"/>
      <c r="AP48" s="375"/>
      <c r="AQ48" s="375"/>
      <c r="AR48" s="375"/>
      <c r="AS48" s="375"/>
      <c r="AT48" s="375"/>
      <c r="AU48" s="375"/>
      <c r="AV48" s="375"/>
      <c r="AW48" s="375"/>
      <c r="AX48" s="375"/>
      <c r="AY48" s="375"/>
      <c r="AZ48" s="375"/>
      <c r="BA48" s="375"/>
      <c r="BB48" s="375"/>
      <c r="BC48" s="375"/>
      <c r="BD48" s="375"/>
      <c r="BE48" s="375"/>
      <c r="BF48" s="375"/>
      <c r="BG48" s="375"/>
      <c r="BH48" s="375"/>
      <c r="BI48" s="375"/>
      <c r="BJ48" s="375"/>
      <c r="BK48" s="375"/>
      <c r="BL48" s="375"/>
      <c r="BM48" s="375"/>
      <c r="BN48" s="375"/>
      <c r="BO48" s="375"/>
      <c r="BP48" s="375"/>
      <c r="BQ48" s="375"/>
      <c r="BR48" s="375"/>
      <c r="BS48" s="375"/>
      <c r="BT48" s="375"/>
      <c r="BU48" s="375"/>
      <c r="BV48" s="375"/>
      <c r="BW48" s="375"/>
      <c r="BX48" s="375"/>
      <c r="BY48" s="375"/>
      <c r="BZ48" s="375"/>
      <c r="CA48" s="375"/>
      <c r="CB48" s="375"/>
      <c r="CC48" s="375"/>
      <c r="CD48" s="375"/>
      <c r="CE48" s="375"/>
      <c r="CF48" s="375"/>
      <c r="CG48" s="375"/>
      <c r="CH48" s="375"/>
      <c r="CI48" s="375"/>
      <c r="CJ48" s="375"/>
      <c r="CK48" s="375"/>
      <c r="CL48" s="375"/>
      <c r="CM48" s="375"/>
      <c r="CN48" s="375"/>
      <c r="CO48" s="375"/>
      <c r="CP48" s="375"/>
      <c r="CQ48" s="375"/>
      <c r="CR48" s="375"/>
      <c r="CS48" s="375"/>
      <c r="CT48" s="375"/>
      <c r="CU48" s="375"/>
      <c r="CV48" s="375"/>
      <c r="CW48" s="375"/>
      <c r="CX48" s="375"/>
      <c r="CY48" s="375"/>
      <c r="CZ48" s="375"/>
      <c r="DA48" s="375"/>
      <c r="DB48" s="375"/>
      <c r="DC48" s="375"/>
      <c r="DD48" s="375"/>
      <c r="DE48" s="375"/>
      <c r="DF48" s="375"/>
      <c r="DG48" s="375"/>
      <c r="DH48" s="375"/>
      <c r="DI48" s="375"/>
    </row>
    <row r="49" spans="5:113" x14ac:dyDescent="0.2">
      <c r="E49" s="377" t="s">
        <v>198</v>
      </c>
      <c r="F49" s="377"/>
      <c r="G49" s="377"/>
      <c r="H49" s="377"/>
      <c r="I49" s="377"/>
      <c r="J49" s="377"/>
      <c r="K49" s="377"/>
      <c r="L49" s="377"/>
      <c r="M49" s="377"/>
      <c r="N49" s="377"/>
      <c r="O49" s="377"/>
      <c r="P49" s="377"/>
      <c r="Q49" s="377"/>
      <c r="R49" s="377"/>
      <c r="S49" s="377"/>
      <c r="T49" s="377"/>
      <c r="U49" s="377"/>
      <c r="V49" s="377"/>
      <c r="W49" s="377"/>
      <c r="X49" s="377"/>
      <c r="Y49" s="377"/>
      <c r="Z49" s="377"/>
      <c r="AA49" s="377"/>
      <c r="AB49" s="377"/>
      <c r="AC49" s="377"/>
      <c r="AD49" s="377"/>
      <c r="AE49" s="377"/>
      <c r="AF49" s="377"/>
      <c r="AG49" s="377"/>
      <c r="AH49" s="377"/>
      <c r="AI49" s="377"/>
      <c r="AJ49" s="377"/>
      <c r="AK49" s="377"/>
      <c r="AL49" s="377"/>
      <c r="AM49" s="377"/>
      <c r="AN49" s="377"/>
      <c r="AO49" s="377"/>
      <c r="AP49" s="377"/>
      <c r="AQ49" s="377"/>
      <c r="AR49" s="377"/>
      <c r="AS49" s="377"/>
      <c r="AT49" s="377"/>
      <c r="AU49" s="377"/>
      <c r="AV49" s="377"/>
      <c r="AW49" s="377"/>
      <c r="AX49" s="377"/>
      <c r="AY49" s="377"/>
      <c r="AZ49" s="377"/>
      <c r="BA49" s="377"/>
      <c r="BB49" s="377"/>
      <c r="BC49" s="377"/>
      <c r="BD49" s="377"/>
      <c r="BE49" s="377"/>
      <c r="BF49" s="377"/>
      <c r="BG49" s="377"/>
      <c r="BH49" s="377"/>
      <c r="BI49" s="377"/>
      <c r="BJ49" s="377"/>
      <c r="BK49" s="377"/>
      <c r="BL49" s="377"/>
      <c r="BM49" s="377"/>
      <c r="BN49" s="377"/>
      <c r="BO49" s="377"/>
      <c r="BP49" s="377"/>
      <c r="BQ49" s="377"/>
      <c r="BR49" s="377"/>
      <c r="BS49" s="377"/>
      <c r="BT49" s="377"/>
      <c r="BU49" s="377"/>
      <c r="BV49" s="377"/>
      <c r="BW49" s="377"/>
      <c r="BX49" s="377"/>
      <c r="BY49" s="377"/>
      <c r="BZ49" s="377"/>
      <c r="CA49" s="377"/>
      <c r="CB49" s="377"/>
      <c r="CC49" s="377"/>
      <c r="CD49" s="377"/>
      <c r="CE49" s="377"/>
      <c r="CF49" s="377"/>
      <c r="CG49" s="377"/>
      <c r="CH49" s="377"/>
      <c r="CI49" s="377"/>
      <c r="CJ49" s="377"/>
      <c r="CK49" s="377"/>
      <c r="CL49" s="377"/>
      <c r="CM49" s="377"/>
      <c r="CN49" s="377"/>
      <c r="CO49" s="377"/>
      <c r="CP49" s="377"/>
      <c r="CQ49" s="377"/>
      <c r="CR49" s="377"/>
      <c r="CS49" s="377"/>
      <c r="CT49" s="377"/>
      <c r="CU49" s="377"/>
      <c r="CV49" s="377"/>
      <c r="CW49" s="377"/>
      <c r="CX49" s="377"/>
      <c r="CY49" s="377"/>
      <c r="CZ49" s="377"/>
      <c r="DA49" s="377"/>
      <c r="DB49" s="377"/>
      <c r="DC49" s="377"/>
      <c r="DD49" s="377"/>
      <c r="DE49" s="377"/>
      <c r="DF49" s="377"/>
      <c r="DG49" s="377"/>
      <c r="DH49" s="377"/>
      <c r="DI49" s="377"/>
    </row>
    <row r="50" spans="5:113" x14ac:dyDescent="0.2">
      <c r="E50" s="375" t="s">
        <v>199</v>
      </c>
      <c r="F50" s="375"/>
      <c r="G50" s="375"/>
      <c r="H50" s="375"/>
      <c r="I50" s="375"/>
      <c r="J50" s="375"/>
      <c r="K50" s="375"/>
      <c r="L50" s="375"/>
      <c r="M50" s="375"/>
      <c r="N50" s="375"/>
      <c r="O50" s="375"/>
      <c r="P50" s="375"/>
      <c r="Q50" s="375"/>
      <c r="R50" s="375"/>
      <c r="S50" s="375"/>
      <c r="T50" s="375"/>
      <c r="U50" s="375"/>
      <c r="V50" s="375"/>
      <c r="W50" s="375"/>
      <c r="X50" s="375"/>
      <c r="Y50" s="375"/>
      <c r="Z50" s="375"/>
      <c r="AA50" s="375"/>
      <c r="AB50" s="375"/>
      <c r="AC50" s="375"/>
      <c r="AD50" s="375"/>
      <c r="AE50" s="375"/>
      <c r="AF50" s="375"/>
      <c r="AG50" s="375"/>
      <c r="AH50" s="375"/>
      <c r="AI50" s="375"/>
      <c r="AJ50" s="375"/>
      <c r="AK50" s="375"/>
      <c r="AL50" s="375"/>
      <c r="AM50" s="375"/>
      <c r="AN50" s="375"/>
      <c r="AO50" s="375"/>
      <c r="AP50" s="375"/>
      <c r="AQ50" s="375"/>
      <c r="AR50" s="375"/>
      <c r="AS50" s="375"/>
      <c r="AT50" s="375"/>
      <c r="AU50" s="375"/>
      <c r="AV50" s="375"/>
      <c r="AW50" s="375"/>
      <c r="AX50" s="375"/>
      <c r="AY50" s="375"/>
      <c r="AZ50" s="375"/>
      <c r="BA50" s="375"/>
      <c r="BB50" s="375"/>
      <c r="BC50" s="375"/>
      <c r="BD50" s="375"/>
      <c r="BE50" s="375"/>
      <c r="BF50" s="375"/>
      <c r="BG50" s="375"/>
      <c r="BH50" s="375"/>
      <c r="BI50" s="375"/>
      <c r="BJ50" s="375"/>
      <c r="BK50" s="375"/>
      <c r="BL50" s="375"/>
      <c r="BM50" s="375"/>
      <c r="BN50" s="375"/>
      <c r="BO50" s="375"/>
      <c r="BP50" s="375"/>
      <c r="BQ50" s="375"/>
      <c r="BR50" s="375"/>
      <c r="BS50" s="375"/>
      <c r="BT50" s="375"/>
      <c r="BU50" s="375"/>
      <c r="BV50" s="375"/>
      <c r="BW50" s="375"/>
      <c r="BX50" s="375"/>
      <c r="BY50" s="375"/>
      <c r="BZ50" s="375"/>
      <c r="CA50" s="375"/>
      <c r="CB50" s="375"/>
      <c r="CC50" s="375"/>
      <c r="CD50" s="375"/>
      <c r="CE50" s="375"/>
      <c r="CF50" s="375"/>
      <c r="CG50" s="375"/>
      <c r="CH50" s="375"/>
      <c r="CI50" s="375"/>
      <c r="CJ50" s="375"/>
      <c r="CK50" s="375"/>
      <c r="CL50" s="375"/>
      <c r="CM50" s="375"/>
      <c r="CN50" s="375"/>
      <c r="CO50" s="375"/>
      <c r="CP50" s="375"/>
      <c r="CQ50" s="375"/>
      <c r="CR50" s="375"/>
      <c r="CS50" s="375"/>
      <c r="CT50" s="375"/>
      <c r="CU50" s="375"/>
      <c r="CV50" s="375"/>
      <c r="CW50" s="375"/>
      <c r="CX50" s="375"/>
      <c r="CY50" s="375"/>
      <c r="CZ50" s="375"/>
      <c r="DA50" s="375"/>
      <c r="DB50" s="375"/>
      <c r="DC50" s="375"/>
      <c r="DD50" s="375"/>
      <c r="DE50" s="375"/>
      <c r="DF50" s="375"/>
      <c r="DG50" s="375"/>
      <c r="DH50" s="375"/>
      <c r="DI50" s="375"/>
    </row>
    <row r="51" spans="5:113" x14ac:dyDescent="0.2">
      <c r="E51" s="375" t="s">
        <v>200</v>
      </c>
      <c r="F51" s="375"/>
      <c r="G51" s="375"/>
      <c r="H51" s="375"/>
      <c r="I51" s="375"/>
      <c r="J51" s="375"/>
      <c r="K51" s="375"/>
      <c r="L51" s="375"/>
      <c r="M51" s="375"/>
      <c r="N51" s="375"/>
      <c r="O51" s="375"/>
      <c r="P51" s="375"/>
      <c r="Q51" s="375"/>
      <c r="R51" s="375"/>
      <c r="S51" s="375"/>
      <c r="T51" s="375"/>
      <c r="U51" s="375"/>
      <c r="V51" s="375"/>
      <c r="W51" s="375"/>
      <c r="X51" s="375"/>
      <c r="Y51" s="375"/>
      <c r="Z51" s="375"/>
      <c r="AA51" s="375"/>
      <c r="AB51" s="375"/>
      <c r="AC51" s="375"/>
      <c r="AD51" s="375"/>
      <c r="AE51" s="375"/>
      <c r="AF51" s="375"/>
      <c r="AG51" s="375"/>
      <c r="AH51" s="375"/>
      <c r="AI51" s="375"/>
      <c r="AJ51" s="375"/>
      <c r="AK51" s="375"/>
      <c r="AL51" s="375"/>
      <c r="AM51" s="375"/>
      <c r="AN51" s="375"/>
      <c r="AO51" s="375"/>
      <c r="AP51" s="375"/>
      <c r="AQ51" s="375"/>
      <c r="AR51" s="375"/>
      <c r="AS51" s="375"/>
      <c r="AT51" s="375"/>
      <c r="AU51" s="375"/>
      <c r="AV51" s="375"/>
      <c r="AW51" s="375"/>
      <c r="AX51" s="375"/>
      <c r="AY51" s="375"/>
      <c r="AZ51" s="375"/>
      <c r="BA51" s="375"/>
      <c r="BB51" s="375"/>
      <c r="BC51" s="375"/>
      <c r="BD51" s="375"/>
      <c r="BE51" s="375"/>
      <c r="BF51" s="375"/>
      <c r="BG51" s="375"/>
      <c r="BH51" s="375"/>
      <c r="BI51" s="375"/>
      <c r="BJ51" s="375"/>
      <c r="BK51" s="375"/>
      <c r="BL51" s="375"/>
      <c r="BM51" s="375"/>
      <c r="BN51" s="375"/>
      <c r="BO51" s="375"/>
      <c r="BP51" s="375"/>
      <c r="BQ51" s="375"/>
      <c r="BR51" s="375"/>
      <c r="BS51" s="375"/>
      <c r="BT51" s="375"/>
      <c r="BU51" s="375"/>
      <c r="BV51" s="375"/>
      <c r="BW51" s="375"/>
      <c r="BX51" s="375"/>
      <c r="BY51" s="375"/>
      <c r="BZ51" s="375"/>
      <c r="CA51" s="375"/>
      <c r="CB51" s="375"/>
      <c r="CC51" s="375"/>
      <c r="CD51" s="375"/>
      <c r="CE51" s="375"/>
      <c r="CF51" s="375"/>
      <c r="CG51" s="375"/>
      <c r="CH51" s="375"/>
      <c r="CI51" s="375"/>
      <c r="CJ51" s="375"/>
      <c r="CK51" s="375"/>
      <c r="CL51" s="375"/>
      <c r="CM51" s="375"/>
      <c r="CN51" s="375"/>
      <c r="CO51" s="375"/>
      <c r="CP51" s="375"/>
      <c r="CQ51" s="375"/>
      <c r="CR51" s="375"/>
      <c r="CS51" s="375"/>
      <c r="CT51" s="375"/>
      <c r="CU51" s="375"/>
      <c r="CV51" s="375"/>
      <c r="CW51" s="375"/>
      <c r="CX51" s="375"/>
      <c r="CY51" s="375"/>
      <c r="CZ51" s="375"/>
      <c r="DA51" s="375"/>
      <c r="DB51" s="375"/>
      <c r="DC51" s="375"/>
      <c r="DD51" s="375"/>
      <c r="DE51" s="375"/>
      <c r="DF51" s="375"/>
      <c r="DG51" s="375"/>
      <c r="DH51" s="375"/>
      <c r="DI51" s="375"/>
    </row>
    <row r="52" spans="5:113" x14ac:dyDescent="0.2">
      <c r="E52" s="375" t="s">
        <v>201</v>
      </c>
      <c r="F52" s="375"/>
      <c r="G52" s="375"/>
      <c r="H52" s="375"/>
      <c r="I52" s="375"/>
      <c r="J52" s="375"/>
      <c r="K52" s="375"/>
      <c r="L52" s="375"/>
      <c r="M52" s="375"/>
      <c r="N52" s="375"/>
      <c r="O52" s="375"/>
      <c r="P52" s="375"/>
      <c r="Q52" s="375"/>
      <c r="R52" s="375"/>
      <c r="S52" s="375"/>
      <c r="T52" s="375"/>
      <c r="U52" s="375"/>
      <c r="V52" s="375"/>
      <c r="W52" s="375"/>
      <c r="X52" s="375"/>
      <c r="Y52" s="375"/>
      <c r="Z52" s="375"/>
      <c r="AA52" s="375"/>
      <c r="AB52" s="375"/>
      <c r="AC52" s="375"/>
      <c r="AD52" s="375"/>
      <c r="AE52" s="375"/>
      <c r="AF52" s="375"/>
      <c r="AG52" s="375"/>
      <c r="AH52" s="375"/>
      <c r="AI52" s="375"/>
      <c r="AJ52" s="375"/>
      <c r="AK52" s="375"/>
      <c r="AL52" s="375"/>
      <c r="AM52" s="375"/>
      <c r="AN52" s="375"/>
      <c r="AO52" s="375"/>
      <c r="AP52" s="375"/>
      <c r="AQ52" s="375"/>
      <c r="AR52" s="375"/>
      <c r="AS52" s="375"/>
      <c r="AT52" s="375"/>
      <c r="AU52" s="375"/>
      <c r="AV52" s="375"/>
      <c r="AW52" s="375"/>
      <c r="AX52" s="375"/>
      <c r="AY52" s="375"/>
      <c r="AZ52" s="375"/>
      <c r="BA52" s="375"/>
      <c r="BB52" s="375"/>
      <c r="BC52" s="375"/>
      <c r="BD52" s="375"/>
      <c r="BE52" s="375"/>
      <c r="BF52" s="375"/>
      <c r="BG52" s="375"/>
      <c r="BH52" s="375"/>
      <c r="BI52" s="375"/>
      <c r="BJ52" s="375"/>
      <c r="BK52" s="375"/>
      <c r="BL52" s="375"/>
      <c r="BM52" s="375"/>
      <c r="BN52" s="375"/>
      <c r="BO52" s="375"/>
      <c r="BP52" s="375"/>
      <c r="BQ52" s="375"/>
      <c r="BR52" s="375"/>
      <c r="BS52" s="375"/>
      <c r="BT52" s="375"/>
      <c r="BU52" s="375"/>
      <c r="BV52" s="375"/>
      <c r="BW52" s="375"/>
      <c r="BX52" s="375"/>
      <c r="BY52" s="375"/>
      <c r="BZ52" s="375"/>
      <c r="CA52" s="375"/>
      <c r="CB52" s="375"/>
      <c r="CC52" s="375"/>
      <c r="CD52" s="375"/>
      <c r="CE52" s="375"/>
      <c r="CF52" s="375"/>
      <c r="CG52" s="375"/>
      <c r="CH52" s="375"/>
      <c r="CI52" s="375"/>
      <c r="CJ52" s="375"/>
      <c r="CK52" s="375"/>
      <c r="CL52" s="375"/>
      <c r="CM52" s="375"/>
      <c r="CN52" s="375"/>
      <c r="CO52" s="375"/>
      <c r="CP52" s="375"/>
      <c r="CQ52" s="375"/>
      <c r="CR52" s="375"/>
      <c r="CS52" s="375"/>
      <c r="CT52" s="375"/>
      <c r="CU52" s="375"/>
      <c r="CV52" s="375"/>
      <c r="CW52" s="375"/>
      <c r="CX52" s="375"/>
      <c r="CY52" s="375"/>
      <c r="CZ52" s="375"/>
      <c r="DA52" s="375"/>
      <c r="DB52" s="375"/>
      <c r="DC52" s="375"/>
      <c r="DD52" s="375"/>
      <c r="DE52" s="375"/>
      <c r="DF52" s="375"/>
      <c r="DG52" s="375"/>
      <c r="DH52" s="375"/>
      <c r="DI52" s="375"/>
    </row>
    <row r="53" spans="5:113" x14ac:dyDescent="0.2">
      <c r="E53" s="375" t="s">
        <v>202</v>
      </c>
      <c r="F53" s="375"/>
      <c r="G53" s="375"/>
      <c r="H53" s="375"/>
      <c r="I53" s="375"/>
      <c r="J53" s="375"/>
      <c r="K53" s="375"/>
      <c r="L53" s="375"/>
      <c r="M53" s="375"/>
      <c r="N53" s="375"/>
      <c r="O53" s="375"/>
      <c r="P53" s="375"/>
      <c r="Q53" s="375"/>
      <c r="R53" s="375"/>
      <c r="S53" s="375"/>
      <c r="T53" s="375"/>
      <c r="U53" s="375"/>
      <c r="V53" s="375"/>
      <c r="W53" s="375"/>
      <c r="X53" s="375"/>
      <c r="Y53" s="375"/>
      <c r="Z53" s="375"/>
      <c r="AA53" s="375"/>
      <c r="AB53" s="375"/>
      <c r="AC53" s="375"/>
      <c r="AD53" s="375"/>
      <c r="AE53" s="375"/>
      <c r="AF53" s="375"/>
      <c r="AG53" s="375"/>
      <c r="AH53" s="375"/>
      <c r="AI53" s="375"/>
      <c r="AJ53" s="375"/>
      <c r="AK53" s="375"/>
      <c r="AL53" s="375"/>
      <c r="AM53" s="375"/>
      <c r="AN53" s="375"/>
      <c r="AO53" s="375"/>
      <c r="AP53" s="375"/>
      <c r="AQ53" s="375"/>
      <c r="AR53" s="375"/>
      <c r="AS53" s="375"/>
      <c r="AT53" s="375"/>
      <c r="AU53" s="375"/>
      <c r="AV53" s="375"/>
      <c r="AW53" s="375"/>
      <c r="AX53" s="375"/>
      <c r="AY53" s="375"/>
      <c r="AZ53" s="375"/>
      <c r="BA53" s="375"/>
      <c r="BB53" s="375"/>
      <c r="BC53" s="375"/>
      <c r="BD53" s="375"/>
      <c r="BE53" s="375"/>
      <c r="BF53" s="375"/>
      <c r="BG53" s="375"/>
      <c r="BH53" s="375"/>
      <c r="BI53" s="375"/>
      <c r="BJ53" s="375"/>
      <c r="BK53" s="375"/>
      <c r="BL53" s="375"/>
      <c r="BM53" s="375"/>
      <c r="BN53" s="375"/>
      <c r="BO53" s="375"/>
      <c r="BP53" s="375"/>
      <c r="BQ53" s="375"/>
      <c r="BR53" s="375"/>
      <c r="BS53" s="375"/>
      <c r="BT53" s="375"/>
      <c r="BU53" s="375"/>
      <c r="BV53" s="375"/>
      <c r="BW53" s="375"/>
      <c r="BX53" s="375"/>
      <c r="BY53" s="375"/>
      <c r="BZ53" s="375"/>
      <c r="CA53" s="375"/>
      <c r="CB53" s="375"/>
      <c r="CC53" s="375"/>
      <c r="CD53" s="375"/>
      <c r="CE53" s="375"/>
      <c r="CF53" s="375"/>
      <c r="CG53" s="375"/>
      <c r="CH53" s="375"/>
      <c r="CI53" s="375"/>
      <c r="CJ53" s="375"/>
      <c r="CK53" s="375"/>
      <c r="CL53" s="375"/>
      <c r="CM53" s="375"/>
      <c r="CN53" s="375"/>
      <c r="CO53" s="375"/>
      <c r="CP53" s="375"/>
      <c r="CQ53" s="375"/>
      <c r="CR53" s="375"/>
      <c r="CS53" s="375"/>
      <c r="CT53" s="375"/>
      <c r="CU53" s="375"/>
      <c r="CV53" s="375"/>
      <c r="CW53" s="375"/>
      <c r="CX53" s="375"/>
      <c r="CY53" s="375"/>
      <c r="CZ53" s="375"/>
      <c r="DA53" s="375"/>
      <c r="DB53" s="375"/>
      <c r="DC53" s="375"/>
      <c r="DD53" s="375"/>
      <c r="DE53" s="375"/>
      <c r="DF53" s="375"/>
      <c r="DG53" s="375"/>
      <c r="DH53" s="375"/>
      <c r="DI53" s="375"/>
    </row>
    <row r="54" spans="5:113" x14ac:dyDescent="0.2"/>
    <row r="55" spans="5:113" x14ac:dyDescent="0.2"/>
    <row r="56" spans="5:113" x14ac:dyDescent="0.2"/>
  </sheetData>
  <sheetProtection algorithmName="SHA-512" hashValue="5qoggD8GfBTb/kNBtdSchjm94lW5952euKopv5agi7zVqK6QrCsQngY7saAP3PKtiuG2mgoJdPL2EiGa9mFxjA==" saltValue="QOWinBhW7cFBlYVoF2tsD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28" t="s">
        <v>203</v>
      </c>
      <c r="DI1" s="729"/>
      <c r="DJ1" s="729"/>
      <c r="DK1" s="729"/>
      <c r="DL1" s="729"/>
      <c r="DM1" s="729"/>
      <c r="DN1" s="730"/>
      <c r="DO1" s="196"/>
      <c r="DP1" s="728" t="s">
        <v>204</v>
      </c>
      <c r="DQ1" s="729"/>
      <c r="DR1" s="729"/>
      <c r="DS1" s="729"/>
      <c r="DT1" s="729"/>
      <c r="DU1" s="729"/>
      <c r="DV1" s="729"/>
      <c r="DW1" s="729"/>
      <c r="DX1" s="729"/>
      <c r="DY1" s="729"/>
      <c r="DZ1" s="729"/>
      <c r="EA1" s="729"/>
      <c r="EB1" s="729"/>
      <c r="EC1" s="730"/>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4" t="s">
        <v>206</v>
      </c>
      <c r="C3" s="685"/>
      <c r="D3" s="685"/>
      <c r="E3" s="685"/>
      <c r="F3" s="685"/>
      <c r="G3" s="685"/>
      <c r="H3" s="685"/>
      <c r="I3" s="685"/>
      <c r="J3" s="685"/>
      <c r="K3" s="685"/>
      <c r="L3" s="685"/>
      <c r="M3" s="685"/>
      <c r="N3" s="685"/>
      <c r="O3" s="685"/>
      <c r="P3" s="685"/>
      <c r="Q3" s="685"/>
      <c r="R3" s="685"/>
      <c r="S3" s="685"/>
      <c r="T3" s="685"/>
      <c r="U3" s="685"/>
      <c r="V3" s="685"/>
      <c r="W3" s="685"/>
      <c r="X3" s="685"/>
      <c r="Y3" s="685"/>
      <c r="Z3" s="685"/>
      <c r="AA3" s="685"/>
      <c r="AB3" s="685"/>
      <c r="AC3" s="685"/>
      <c r="AD3" s="685"/>
      <c r="AE3" s="685"/>
      <c r="AF3" s="685"/>
      <c r="AG3" s="685"/>
      <c r="AH3" s="685"/>
      <c r="AI3" s="685"/>
      <c r="AJ3" s="685"/>
      <c r="AK3" s="685"/>
      <c r="AL3" s="685"/>
      <c r="AM3" s="685"/>
      <c r="AN3" s="685"/>
      <c r="AO3" s="685"/>
      <c r="AP3" s="684" t="s">
        <v>207</v>
      </c>
      <c r="AQ3" s="685"/>
      <c r="AR3" s="685"/>
      <c r="AS3" s="685"/>
      <c r="AT3" s="685"/>
      <c r="AU3" s="685"/>
      <c r="AV3" s="685"/>
      <c r="AW3" s="685"/>
      <c r="AX3" s="685"/>
      <c r="AY3" s="685"/>
      <c r="AZ3" s="685"/>
      <c r="BA3" s="685"/>
      <c r="BB3" s="685"/>
      <c r="BC3" s="685"/>
      <c r="BD3" s="685"/>
      <c r="BE3" s="685"/>
      <c r="BF3" s="685"/>
      <c r="BG3" s="685"/>
      <c r="BH3" s="685"/>
      <c r="BI3" s="685"/>
      <c r="BJ3" s="685"/>
      <c r="BK3" s="685"/>
      <c r="BL3" s="685"/>
      <c r="BM3" s="685"/>
      <c r="BN3" s="685"/>
      <c r="BO3" s="685"/>
      <c r="BP3" s="685"/>
      <c r="BQ3" s="685"/>
      <c r="BR3" s="685"/>
      <c r="BS3" s="685"/>
      <c r="BT3" s="685"/>
      <c r="BU3" s="685"/>
      <c r="BV3" s="685"/>
      <c r="BW3" s="685"/>
      <c r="BX3" s="685"/>
      <c r="BY3" s="685"/>
      <c r="BZ3" s="685"/>
      <c r="CA3" s="685"/>
      <c r="CB3" s="686"/>
      <c r="CD3" s="684" t="s">
        <v>208</v>
      </c>
      <c r="CE3" s="685"/>
      <c r="CF3" s="685"/>
      <c r="CG3" s="685"/>
      <c r="CH3" s="685"/>
      <c r="CI3" s="685"/>
      <c r="CJ3" s="685"/>
      <c r="CK3" s="685"/>
      <c r="CL3" s="685"/>
      <c r="CM3" s="685"/>
      <c r="CN3" s="685"/>
      <c r="CO3" s="685"/>
      <c r="CP3" s="685"/>
      <c r="CQ3" s="685"/>
      <c r="CR3" s="685"/>
      <c r="CS3" s="685"/>
      <c r="CT3" s="685"/>
      <c r="CU3" s="685"/>
      <c r="CV3" s="685"/>
      <c r="CW3" s="685"/>
      <c r="CX3" s="685"/>
      <c r="CY3" s="685"/>
      <c r="CZ3" s="685"/>
      <c r="DA3" s="685"/>
      <c r="DB3" s="685"/>
      <c r="DC3" s="685"/>
      <c r="DD3" s="685"/>
      <c r="DE3" s="685"/>
      <c r="DF3" s="685"/>
      <c r="DG3" s="685"/>
      <c r="DH3" s="685"/>
      <c r="DI3" s="685"/>
      <c r="DJ3" s="685"/>
      <c r="DK3" s="685"/>
      <c r="DL3" s="685"/>
      <c r="DM3" s="685"/>
      <c r="DN3" s="685"/>
      <c r="DO3" s="685"/>
      <c r="DP3" s="685"/>
      <c r="DQ3" s="685"/>
      <c r="DR3" s="685"/>
      <c r="DS3" s="685"/>
      <c r="DT3" s="685"/>
      <c r="DU3" s="685"/>
      <c r="DV3" s="685"/>
      <c r="DW3" s="685"/>
      <c r="DX3" s="685"/>
      <c r="DY3" s="685"/>
      <c r="DZ3" s="685"/>
      <c r="EA3" s="685"/>
      <c r="EB3" s="685"/>
      <c r="EC3" s="686"/>
    </row>
    <row r="4" spans="2:143" ht="11.25" customHeight="1" x14ac:dyDescent="0.2">
      <c r="B4" s="684" t="s">
        <v>1</v>
      </c>
      <c r="C4" s="685"/>
      <c r="D4" s="685"/>
      <c r="E4" s="685"/>
      <c r="F4" s="685"/>
      <c r="G4" s="685"/>
      <c r="H4" s="685"/>
      <c r="I4" s="685"/>
      <c r="J4" s="685"/>
      <c r="K4" s="685"/>
      <c r="L4" s="685"/>
      <c r="M4" s="685"/>
      <c r="N4" s="685"/>
      <c r="O4" s="685"/>
      <c r="P4" s="685"/>
      <c r="Q4" s="686"/>
      <c r="R4" s="684" t="s">
        <v>209</v>
      </c>
      <c r="S4" s="685"/>
      <c r="T4" s="685"/>
      <c r="U4" s="685"/>
      <c r="V4" s="685"/>
      <c r="W4" s="685"/>
      <c r="X4" s="685"/>
      <c r="Y4" s="686"/>
      <c r="Z4" s="684" t="s">
        <v>210</v>
      </c>
      <c r="AA4" s="685"/>
      <c r="AB4" s="685"/>
      <c r="AC4" s="686"/>
      <c r="AD4" s="684" t="s">
        <v>211</v>
      </c>
      <c r="AE4" s="685"/>
      <c r="AF4" s="685"/>
      <c r="AG4" s="685"/>
      <c r="AH4" s="685"/>
      <c r="AI4" s="685"/>
      <c r="AJ4" s="685"/>
      <c r="AK4" s="686"/>
      <c r="AL4" s="684" t="s">
        <v>210</v>
      </c>
      <c r="AM4" s="685"/>
      <c r="AN4" s="685"/>
      <c r="AO4" s="686"/>
      <c r="AP4" s="731" t="s">
        <v>212</v>
      </c>
      <c r="AQ4" s="731"/>
      <c r="AR4" s="731"/>
      <c r="AS4" s="731"/>
      <c r="AT4" s="731"/>
      <c r="AU4" s="731"/>
      <c r="AV4" s="731"/>
      <c r="AW4" s="731"/>
      <c r="AX4" s="731"/>
      <c r="AY4" s="731"/>
      <c r="AZ4" s="731"/>
      <c r="BA4" s="731"/>
      <c r="BB4" s="731"/>
      <c r="BC4" s="731"/>
      <c r="BD4" s="731"/>
      <c r="BE4" s="731"/>
      <c r="BF4" s="731"/>
      <c r="BG4" s="731" t="s">
        <v>213</v>
      </c>
      <c r="BH4" s="731"/>
      <c r="BI4" s="731"/>
      <c r="BJ4" s="731"/>
      <c r="BK4" s="731"/>
      <c r="BL4" s="731"/>
      <c r="BM4" s="731"/>
      <c r="BN4" s="731"/>
      <c r="BO4" s="731" t="s">
        <v>210</v>
      </c>
      <c r="BP4" s="731"/>
      <c r="BQ4" s="731"/>
      <c r="BR4" s="731"/>
      <c r="BS4" s="731" t="s">
        <v>214</v>
      </c>
      <c r="BT4" s="731"/>
      <c r="BU4" s="731"/>
      <c r="BV4" s="731"/>
      <c r="BW4" s="731"/>
      <c r="BX4" s="731"/>
      <c r="BY4" s="731"/>
      <c r="BZ4" s="731"/>
      <c r="CA4" s="731"/>
      <c r="CB4" s="731"/>
      <c r="CD4" s="684" t="s">
        <v>215</v>
      </c>
      <c r="CE4" s="685"/>
      <c r="CF4" s="685"/>
      <c r="CG4" s="685"/>
      <c r="CH4" s="685"/>
      <c r="CI4" s="685"/>
      <c r="CJ4" s="685"/>
      <c r="CK4" s="685"/>
      <c r="CL4" s="685"/>
      <c r="CM4" s="685"/>
      <c r="CN4" s="685"/>
      <c r="CO4" s="685"/>
      <c r="CP4" s="685"/>
      <c r="CQ4" s="685"/>
      <c r="CR4" s="685"/>
      <c r="CS4" s="685"/>
      <c r="CT4" s="685"/>
      <c r="CU4" s="685"/>
      <c r="CV4" s="685"/>
      <c r="CW4" s="685"/>
      <c r="CX4" s="685"/>
      <c r="CY4" s="685"/>
      <c r="CZ4" s="685"/>
      <c r="DA4" s="685"/>
      <c r="DB4" s="685"/>
      <c r="DC4" s="685"/>
      <c r="DD4" s="685"/>
      <c r="DE4" s="685"/>
      <c r="DF4" s="685"/>
      <c r="DG4" s="685"/>
      <c r="DH4" s="685"/>
      <c r="DI4" s="685"/>
      <c r="DJ4" s="685"/>
      <c r="DK4" s="685"/>
      <c r="DL4" s="685"/>
      <c r="DM4" s="685"/>
      <c r="DN4" s="685"/>
      <c r="DO4" s="685"/>
      <c r="DP4" s="685"/>
      <c r="DQ4" s="685"/>
      <c r="DR4" s="685"/>
      <c r="DS4" s="685"/>
      <c r="DT4" s="685"/>
      <c r="DU4" s="685"/>
      <c r="DV4" s="685"/>
      <c r="DW4" s="685"/>
      <c r="DX4" s="685"/>
      <c r="DY4" s="685"/>
      <c r="DZ4" s="685"/>
      <c r="EA4" s="685"/>
      <c r="EB4" s="685"/>
      <c r="EC4" s="686"/>
    </row>
    <row r="5" spans="2:143" ht="11.25" customHeight="1" x14ac:dyDescent="0.2">
      <c r="B5" s="690" t="s">
        <v>216</v>
      </c>
      <c r="C5" s="691"/>
      <c r="D5" s="691"/>
      <c r="E5" s="691"/>
      <c r="F5" s="691"/>
      <c r="G5" s="691"/>
      <c r="H5" s="691"/>
      <c r="I5" s="691"/>
      <c r="J5" s="691"/>
      <c r="K5" s="691"/>
      <c r="L5" s="691"/>
      <c r="M5" s="691"/>
      <c r="N5" s="691"/>
      <c r="O5" s="691"/>
      <c r="P5" s="691"/>
      <c r="Q5" s="692"/>
      <c r="R5" s="687">
        <v>12359116</v>
      </c>
      <c r="S5" s="688"/>
      <c r="T5" s="688"/>
      <c r="U5" s="688"/>
      <c r="V5" s="688"/>
      <c r="W5" s="688"/>
      <c r="X5" s="688"/>
      <c r="Y5" s="713"/>
      <c r="Z5" s="726">
        <v>38.1</v>
      </c>
      <c r="AA5" s="726"/>
      <c r="AB5" s="726"/>
      <c r="AC5" s="726"/>
      <c r="AD5" s="727">
        <v>11262093</v>
      </c>
      <c r="AE5" s="727"/>
      <c r="AF5" s="727"/>
      <c r="AG5" s="727"/>
      <c r="AH5" s="727"/>
      <c r="AI5" s="727"/>
      <c r="AJ5" s="727"/>
      <c r="AK5" s="727"/>
      <c r="AL5" s="714">
        <v>67.099999999999994</v>
      </c>
      <c r="AM5" s="696"/>
      <c r="AN5" s="696"/>
      <c r="AO5" s="715"/>
      <c r="AP5" s="690" t="s">
        <v>217</v>
      </c>
      <c r="AQ5" s="691"/>
      <c r="AR5" s="691"/>
      <c r="AS5" s="691"/>
      <c r="AT5" s="691"/>
      <c r="AU5" s="691"/>
      <c r="AV5" s="691"/>
      <c r="AW5" s="691"/>
      <c r="AX5" s="691"/>
      <c r="AY5" s="691"/>
      <c r="AZ5" s="691"/>
      <c r="BA5" s="691"/>
      <c r="BB5" s="691"/>
      <c r="BC5" s="691"/>
      <c r="BD5" s="691"/>
      <c r="BE5" s="691"/>
      <c r="BF5" s="692"/>
      <c r="BG5" s="632">
        <v>11564886</v>
      </c>
      <c r="BH5" s="633"/>
      <c r="BI5" s="633"/>
      <c r="BJ5" s="633"/>
      <c r="BK5" s="633"/>
      <c r="BL5" s="633"/>
      <c r="BM5" s="633"/>
      <c r="BN5" s="634"/>
      <c r="BO5" s="670">
        <v>93.6</v>
      </c>
      <c r="BP5" s="670"/>
      <c r="BQ5" s="670"/>
      <c r="BR5" s="670"/>
      <c r="BS5" s="671">
        <v>313580</v>
      </c>
      <c r="BT5" s="671"/>
      <c r="BU5" s="671"/>
      <c r="BV5" s="671"/>
      <c r="BW5" s="671"/>
      <c r="BX5" s="671"/>
      <c r="BY5" s="671"/>
      <c r="BZ5" s="671"/>
      <c r="CA5" s="671"/>
      <c r="CB5" s="711"/>
      <c r="CD5" s="684" t="s">
        <v>212</v>
      </c>
      <c r="CE5" s="685"/>
      <c r="CF5" s="685"/>
      <c r="CG5" s="685"/>
      <c r="CH5" s="685"/>
      <c r="CI5" s="685"/>
      <c r="CJ5" s="685"/>
      <c r="CK5" s="685"/>
      <c r="CL5" s="685"/>
      <c r="CM5" s="685"/>
      <c r="CN5" s="685"/>
      <c r="CO5" s="685"/>
      <c r="CP5" s="685"/>
      <c r="CQ5" s="686"/>
      <c r="CR5" s="684" t="s">
        <v>218</v>
      </c>
      <c r="CS5" s="685"/>
      <c r="CT5" s="685"/>
      <c r="CU5" s="685"/>
      <c r="CV5" s="685"/>
      <c r="CW5" s="685"/>
      <c r="CX5" s="685"/>
      <c r="CY5" s="686"/>
      <c r="CZ5" s="684" t="s">
        <v>210</v>
      </c>
      <c r="DA5" s="685"/>
      <c r="DB5" s="685"/>
      <c r="DC5" s="686"/>
      <c r="DD5" s="684" t="s">
        <v>219</v>
      </c>
      <c r="DE5" s="685"/>
      <c r="DF5" s="685"/>
      <c r="DG5" s="685"/>
      <c r="DH5" s="685"/>
      <c r="DI5" s="685"/>
      <c r="DJ5" s="685"/>
      <c r="DK5" s="685"/>
      <c r="DL5" s="685"/>
      <c r="DM5" s="685"/>
      <c r="DN5" s="685"/>
      <c r="DO5" s="685"/>
      <c r="DP5" s="686"/>
      <c r="DQ5" s="684" t="s">
        <v>220</v>
      </c>
      <c r="DR5" s="685"/>
      <c r="DS5" s="685"/>
      <c r="DT5" s="685"/>
      <c r="DU5" s="685"/>
      <c r="DV5" s="685"/>
      <c r="DW5" s="685"/>
      <c r="DX5" s="685"/>
      <c r="DY5" s="685"/>
      <c r="DZ5" s="685"/>
      <c r="EA5" s="685"/>
      <c r="EB5" s="685"/>
      <c r="EC5" s="686"/>
    </row>
    <row r="6" spans="2:143" ht="11.25" customHeight="1" x14ac:dyDescent="0.2">
      <c r="B6" s="629" t="s">
        <v>221</v>
      </c>
      <c r="C6" s="630"/>
      <c r="D6" s="630"/>
      <c r="E6" s="630"/>
      <c r="F6" s="630"/>
      <c r="G6" s="630"/>
      <c r="H6" s="630"/>
      <c r="I6" s="630"/>
      <c r="J6" s="630"/>
      <c r="K6" s="630"/>
      <c r="L6" s="630"/>
      <c r="M6" s="630"/>
      <c r="N6" s="630"/>
      <c r="O6" s="630"/>
      <c r="P6" s="630"/>
      <c r="Q6" s="631"/>
      <c r="R6" s="632">
        <v>238202</v>
      </c>
      <c r="S6" s="633"/>
      <c r="T6" s="633"/>
      <c r="U6" s="633"/>
      <c r="V6" s="633"/>
      <c r="W6" s="633"/>
      <c r="X6" s="633"/>
      <c r="Y6" s="634"/>
      <c r="Z6" s="670">
        <v>0.7</v>
      </c>
      <c r="AA6" s="670"/>
      <c r="AB6" s="670"/>
      <c r="AC6" s="670"/>
      <c r="AD6" s="671">
        <v>238202</v>
      </c>
      <c r="AE6" s="671"/>
      <c r="AF6" s="671"/>
      <c r="AG6" s="671"/>
      <c r="AH6" s="671"/>
      <c r="AI6" s="671"/>
      <c r="AJ6" s="671"/>
      <c r="AK6" s="671"/>
      <c r="AL6" s="635">
        <v>1.4</v>
      </c>
      <c r="AM6" s="636"/>
      <c r="AN6" s="636"/>
      <c r="AO6" s="672"/>
      <c r="AP6" s="629" t="s">
        <v>222</v>
      </c>
      <c r="AQ6" s="630"/>
      <c r="AR6" s="630"/>
      <c r="AS6" s="630"/>
      <c r="AT6" s="630"/>
      <c r="AU6" s="630"/>
      <c r="AV6" s="630"/>
      <c r="AW6" s="630"/>
      <c r="AX6" s="630"/>
      <c r="AY6" s="630"/>
      <c r="AZ6" s="630"/>
      <c r="BA6" s="630"/>
      <c r="BB6" s="630"/>
      <c r="BC6" s="630"/>
      <c r="BD6" s="630"/>
      <c r="BE6" s="630"/>
      <c r="BF6" s="631"/>
      <c r="BG6" s="632">
        <v>11564886</v>
      </c>
      <c r="BH6" s="633"/>
      <c r="BI6" s="633"/>
      <c r="BJ6" s="633"/>
      <c r="BK6" s="633"/>
      <c r="BL6" s="633"/>
      <c r="BM6" s="633"/>
      <c r="BN6" s="634"/>
      <c r="BO6" s="670">
        <v>93.6</v>
      </c>
      <c r="BP6" s="670"/>
      <c r="BQ6" s="670"/>
      <c r="BR6" s="670"/>
      <c r="BS6" s="671">
        <v>313580</v>
      </c>
      <c r="BT6" s="671"/>
      <c r="BU6" s="671"/>
      <c r="BV6" s="671"/>
      <c r="BW6" s="671"/>
      <c r="BX6" s="671"/>
      <c r="BY6" s="671"/>
      <c r="BZ6" s="671"/>
      <c r="CA6" s="671"/>
      <c r="CB6" s="711"/>
      <c r="CD6" s="690" t="s">
        <v>223</v>
      </c>
      <c r="CE6" s="691"/>
      <c r="CF6" s="691"/>
      <c r="CG6" s="691"/>
      <c r="CH6" s="691"/>
      <c r="CI6" s="691"/>
      <c r="CJ6" s="691"/>
      <c r="CK6" s="691"/>
      <c r="CL6" s="691"/>
      <c r="CM6" s="691"/>
      <c r="CN6" s="691"/>
      <c r="CO6" s="691"/>
      <c r="CP6" s="691"/>
      <c r="CQ6" s="692"/>
      <c r="CR6" s="632">
        <v>234727</v>
      </c>
      <c r="CS6" s="633"/>
      <c r="CT6" s="633"/>
      <c r="CU6" s="633"/>
      <c r="CV6" s="633"/>
      <c r="CW6" s="633"/>
      <c r="CX6" s="633"/>
      <c r="CY6" s="634"/>
      <c r="CZ6" s="714">
        <v>0.8</v>
      </c>
      <c r="DA6" s="696"/>
      <c r="DB6" s="696"/>
      <c r="DC6" s="716"/>
      <c r="DD6" s="638" t="s">
        <v>122</v>
      </c>
      <c r="DE6" s="633"/>
      <c r="DF6" s="633"/>
      <c r="DG6" s="633"/>
      <c r="DH6" s="633"/>
      <c r="DI6" s="633"/>
      <c r="DJ6" s="633"/>
      <c r="DK6" s="633"/>
      <c r="DL6" s="633"/>
      <c r="DM6" s="633"/>
      <c r="DN6" s="633"/>
      <c r="DO6" s="633"/>
      <c r="DP6" s="634"/>
      <c r="DQ6" s="638">
        <v>234726</v>
      </c>
      <c r="DR6" s="633"/>
      <c r="DS6" s="633"/>
      <c r="DT6" s="633"/>
      <c r="DU6" s="633"/>
      <c r="DV6" s="633"/>
      <c r="DW6" s="633"/>
      <c r="DX6" s="633"/>
      <c r="DY6" s="633"/>
      <c r="DZ6" s="633"/>
      <c r="EA6" s="633"/>
      <c r="EB6" s="633"/>
      <c r="EC6" s="669"/>
    </row>
    <row r="7" spans="2:143" ht="11.25" customHeight="1" x14ac:dyDescent="0.2">
      <c r="B7" s="629" t="s">
        <v>224</v>
      </c>
      <c r="C7" s="630"/>
      <c r="D7" s="630"/>
      <c r="E7" s="630"/>
      <c r="F7" s="630"/>
      <c r="G7" s="630"/>
      <c r="H7" s="630"/>
      <c r="I7" s="630"/>
      <c r="J7" s="630"/>
      <c r="K7" s="630"/>
      <c r="L7" s="630"/>
      <c r="M7" s="630"/>
      <c r="N7" s="630"/>
      <c r="O7" s="630"/>
      <c r="P7" s="630"/>
      <c r="Q7" s="631"/>
      <c r="R7" s="632">
        <v>6199</v>
      </c>
      <c r="S7" s="633"/>
      <c r="T7" s="633"/>
      <c r="U7" s="633"/>
      <c r="V7" s="633"/>
      <c r="W7" s="633"/>
      <c r="X7" s="633"/>
      <c r="Y7" s="634"/>
      <c r="Z7" s="670">
        <v>0</v>
      </c>
      <c r="AA7" s="670"/>
      <c r="AB7" s="670"/>
      <c r="AC7" s="670"/>
      <c r="AD7" s="671">
        <v>6199</v>
      </c>
      <c r="AE7" s="671"/>
      <c r="AF7" s="671"/>
      <c r="AG7" s="671"/>
      <c r="AH7" s="671"/>
      <c r="AI7" s="671"/>
      <c r="AJ7" s="671"/>
      <c r="AK7" s="671"/>
      <c r="AL7" s="635">
        <v>0</v>
      </c>
      <c r="AM7" s="636"/>
      <c r="AN7" s="636"/>
      <c r="AO7" s="672"/>
      <c r="AP7" s="629" t="s">
        <v>225</v>
      </c>
      <c r="AQ7" s="630"/>
      <c r="AR7" s="630"/>
      <c r="AS7" s="630"/>
      <c r="AT7" s="630"/>
      <c r="AU7" s="630"/>
      <c r="AV7" s="630"/>
      <c r="AW7" s="630"/>
      <c r="AX7" s="630"/>
      <c r="AY7" s="630"/>
      <c r="AZ7" s="630"/>
      <c r="BA7" s="630"/>
      <c r="BB7" s="630"/>
      <c r="BC7" s="630"/>
      <c r="BD7" s="630"/>
      <c r="BE7" s="630"/>
      <c r="BF7" s="631"/>
      <c r="BG7" s="632">
        <v>5370935</v>
      </c>
      <c r="BH7" s="633"/>
      <c r="BI7" s="633"/>
      <c r="BJ7" s="633"/>
      <c r="BK7" s="633"/>
      <c r="BL7" s="633"/>
      <c r="BM7" s="633"/>
      <c r="BN7" s="634"/>
      <c r="BO7" s="670">
        <v>43.5</v>
      </c>
      <c r="BP7" s="670"/>
      <c r="BQ7" s="670"/>
      <c r="BR7" s="670"/>
      <c r="BS7" s="671">
        <v>313580</v>
      </c>
      <c r="BT7" s="671"/>
      <c r="BU7" s="671"/>
      <c r="BV7" s="671"/>
      <c r="BW7" s="671"/>
      <c r="BX7" s="671"/>
      <c r="BY7" s="671"/>
      <c r="BZ7" s="671"/>
      <c r="CA7" s="671"/>
      <c r="CB7" s="711"/>
      <c r="CD7" s="629" t="s">
        <v>226</v>
      </c>
      <c r="CE7" s="630"/>
      <c r="CF7" s="630"/>
      <c r="CG7" s="630"/>
      <c r="CH7" s="630"/>
      <c r="CI7" s="630"/>
      <c r="CJ7" s="630"/>
      <c r="CK7" s="630"/>
      <c r="CL7" s="630"/>
      <c r="CM7" s="630"/>
      <c r="CN7" s="630"/>
      <c r="CO7" s="630"/>
      <c r="CP7" s="630"/>
      <c r="CQ7" s="631"/>
      <c r="CR7" s="632">
        <v>5034502</v>
      </c>
      <c r="CS7" s="633"/>
      <c r="CT7" s="633"/>
      <c r="CU7" s="633"/>
      <c r="CV7" s="633"/>
      <c r="CW7" s="633"/>
      <c r="CX7" s="633"/>
      <c r="CY7" s="634"/>
      <c r="CZ7" s="670">
        <v>16.2</v>
      </c>
      <c r="DA7" s="670"/>
      <c r="DB7" s="670"/>
      <c r="DC7" s="670"/>
      <c r="DD7" s="638">
        <v>148231</v>
      </c>
      <c r="DE7" s="633"/>
      <c r="DF7" s="633"/>
      <c r="DG7" s="633"/>
      <c r="DH7" s="633"/>
      <c r="DI7" s="633"/>
      <c r="DJ7" s="633"/>
      <c r="DK7" s="633"/>
      <c r="DL7" s="633"/>
      <c r="DM7" s="633"/>
      <c r="DN7" s="633"/>
      <c r="DO7" s="633"/>
      <c r="DP7" s="634"/>
      <c r="DQ7" s="638">
        <v>4092253</v>
      </c>
      <c r="DR7" s="633"/>
      <c r="DS7" s="633"/>
      <c r="DT7" s="633"/>
      <c r="DU7" s="633"/>
      <c r="DV7" s="633"/>
      <c r="DW7" s="633"/>
      <c r="DX7" s="633"/>
      <c r="DY7" s="633"/>
      <c r="DZ7" s="633"/>
      <c r="EA7" s="633"/>
      <c r="EB7" s="633"/>
      <c r="EC7" s="669"/>
    </row>
    <row r="8" spans="2:143" ht="11.25" customHeight="1" x14ac:dyDescent="0.2">
      <c r="B8" s="629" t="s">
        <v>227</v>
      </c>
      <c r="C8" s="630"/>
      <c r="D8" s="630"/>
      <c r="E8" s="630"/>
      <c r="F8" s="630"/>
      <c r="G8" s="630"/>
      <c r="H8" s="630"/>
      <c r="I8" s="630"/>
      <c r="J8" s="630"/>
      <c r="K8" s="630"/>
      <c r="L8" s="630"/>
      <c r="M8" s="630"/>
      <c r="N8" s="630"/>
      <c r="O8" s="630"/>
      <c r="P8" s="630"/>
      <c r="Q8" s="631"/>
      <c r="R8" s="632">
        <v>127118</v>
      </c>
      <c r="S8" s="633"/>
      <c r="T8" s="633"/>
      <c r="U8" s="633"/>
      <c r="V8" s="633"/>
      <c r="W8" s="633"/>
      <c r="X8" s="633"/>
      <c r="Y8" s="634"/>
      <c r="Z8" s="670">
        <v>0.4</v>
      </c>
      <c r="AA8" s="670"/>
      <c r="AB8" s="670"/>
      <c r="AC8" s="670"/>
      <c r="AD8" s="671">
        <v>127118</v>
      </c>
      <c r="AE8" s="671"/>
      <c r="AF8" s="671"/>
      <c r="AG8" s="671"/>
      <c r="AH8" s="671"/>
      <c r="AI8" s="671"/>
      <c r="AJ8" s="671"/>
      <c r="AK8" s="671"/>
      <c r="AL8" s="635">
        <v>0.8</v>
      </c>
      <c r="AM8" s="636"/>
      <c r="AN8" s="636"/>
      <c r="AO8" s="672"/>
      <c r="AP8" s="629" t="s">
        <v>228</v>
      </c>
      <c r="AQ8" s="630"/>
      <c r="AR8" s="630"/>
      <c r="AS8" s="630"/>
      <c r="AT8" s="630"/>
      <c r="AU8" s="630"/>
      <c r="AV8" s="630"/>
      <c r="AW8" s="630"/>
      <c r="AX8" s="630"/>
      <c r="AY8" s="630"/>
      <c r="AZ8" s="630"/>
      <c r="BA8" s="630"/>
      <c r="BB8" s="630"/>
      <c r="BC8" s="630"/>
      <c r="BD8" s="630"/>
      <c r="BE8" s="630"/>
      <c r="BF8" s="631"/>
      <c r="BG8" s="632">
        <v>120484</v>
      </c>
      <c r="BH8" s="633"/>
      <c r="BI8" s="633"/>
      <c r="BJ8" s="633"/>
      <c r="BK8" s="633"/>
      <c r="BL8" s="633"/>
      <c r="BM8" s="633"/>
      <c r="BN8" s="634"/>
      <c r="BO8" s="670">
        <v>1</v>
      </c>
      <c r="BP8" s="670"/>
      <c r="BQ8" s="670"/>
      <c r="BR8" s="670"/>
      <c r="BS8" s="671" t="s">
        <v>122</v>
      </c>
      <c r="BT8" s="671"/>
      <c r="BU8" s="671"/>
      <c r="BV8" s="671"/>
      <c r="BW8" s="671"/>
      <c r="BX8" s="671"/>
      <c r="BY8" s="671"/>
      <c r="BZ8" s="671"/>
      <c r="CA8" s="671"/>
      <c r="CB8" s="711"/>
      <c r="CD8" s="629" t="s">
        <v>229</v>
      </c>
      <c r="CE8" s="630"/>
      <c r="CF8" s="630"/>
      <c r="CG8" s="630"/>
      <c r="CH8" s="630"/>
      <c r="CI8" s="630"/>
      <c r="CJ8" s="630"/>
      <c r="CK8" s="630"/>
      <c r="CL8" s="630"/>
      <c r="CM8" s="630"/>
      <c r="CN8" s="630"/>
      <c r="CO8" s="630"/>
      <c r="CP8" s="630"/>
      <c r="CQ8" s="631"/>
      <c r="CR8" s="632">
        <v>12596360</v>
      </c>
      <c r="CS8" s="633"/>
      <c r="CT8" s="633"/>
      <c r="CU8" s="633"/>
      <c r="CV8" s="633"/>
      <c r="CW8" s="633"/>
      <c r="CX8" s="633"/>
      <c r="CY8" s="634"/>
      <c r="CZ8" s="670">
        <v>40.5</v>
      </c>
      <c r="DA8" s="670"/>
      <c r="DB8" s="670"/>
      <c r="DC8" s="670"/>
      <c r="DD8" s="638">
        <v>970989</v>
      </c>
      <c r="DE8" s="633"/>
      <c r="DF8" s="633"/>
      <c r="DG8" s="633"/>
      <c r="DH8" s="633"/>
      <c r="DI8" s="633"/>
      <c r="DJ8" s="633"/>
      <c r="DK8" s="633"/>
      <c r="DL8" s="633"/>
      <c r="DM8" s="633"/>
      <c r="DN8" s="633"/>
      <c r="DO8" s="633"/>
      <c r="DP8" s="634"/>
      <c r="DQ8" s="638">
        <v>7135806</v>
      </c>
      <c r="DR8" s="633"/>
      <c r="DS8" s="633"/>
      <c r="DT8" s="633"/>
      <c r="DU8" s="633"/>
      <c r="DV8" s="633"/>
      <c r="DW8" s="633"/>
      <c r="DX8" s="633"/>
      <c r="DY8" s="633"/>
      <c r="DZ8" s="633"/>
      <c r="EA8" s="633"/>
      <c r="EB8" s="633"/>
      <c r="EC8" s="669"/>
    </row>
    <row r="9" spans="2:143" ht="11.25" customHeight="1" x14ac:dyDescent="0.2">
      <c r="B9" s="629" t="s">
        <v>230</v>
      </c>
      <c r="C9" s="630"/>
      <c r="D9" s="630"/>
      <c r="E9" s="630"/>
      <c r="F9" s="630"/>
      <c r="G9" s="630"/>
      <c r="H9" s="630"/>
      <c r="I9" s="630"/>
      <c r="J9" s="630"/>
      <c r="K9" s="630"/>
      <c r="L9" s="630"/>
      <c r="M9" s="630"/>
      <c r="N9" s="630"/>
      <c r="O9" s="630"/>
      <c r="P9" s="630"/>
      <c r="Q9" s="631"/>
      <c r="R9" s="632">
        <v>168888</v>
      </c>
      <c r="S9" s="633"/>
      <c r="T9" s="633"/>
      <c r="U9" s="633"/>
      <c r="V9" s="633"/>
      <c r="W9" s="633"/>
      <c r="X9" s="633"/>
      <c r="Y9" s="634"/>
      <c r="Z9" s="670">
        <v>0.5</v>
      </c>
      <c r="AA9" s="670"/>
      <c r="AB9" s="670"/>
      <c r="AC9" s="670"/>
      <c r="AD9" s="671">
        <v>168888</v>
      </c>
      <c r="AE9" s="671"/>
      <c r="AF9" s="671"/>
      <c r="AG9" s="671"/>
      <c r="AH9" s="671"/>
      <c r="AI9" s="671"/>
      <c r="AJ9" s="671"/>
      <c r="AK9" s="671"/>
      <c r="AL9" s="635">
        <v>1</v>
      </c>
      <c r="AM9" s="636"/>
      <c r="AN9" s="636"/>
      <c r="AO9" s="672"/>
      <c r="AP9" s="629" t="s">
        <v>231</v>
      </c>
      <c r="AQ9" s="630"/>
      <c r="AR9" s="630"/>
      <c r="AS9" s="630"/>
      <c r="AT9" s="630"/>
      <c r="AU9" s="630"/>
      <c r="AV9" s="630"/>
      <c r="AW9" s="630"/>
      <c r="AX9" s="630"/>
      <c r="AY9" s="630"/>
      <c r="AZ9" s="630"/>
      <c r="BA9" s="630"/>
      <c r="BB9" s="630"/>
      <c r="BC9" s="630"/>
      <c r="BD9" s="630"/>
      <c r="BE9" s="630"/>
      <c r="BF9" s="631"/>
      <c r="BG9" s="632">
        <v>3925878</v>
      </c>
      <c r="BH9" s="633"/>
      <c r="BI9" s="633"/>
      <c r="BJ9" s="633"/>
      <c r="BK9" s="633"/>
      <c r="BL9" s="633"/>
      <c r="BM9" s="633"/>
      <c r="BN9" s="634"/>
      <c r="BO9" s="670">
        <v>31.8</v>
      </c>
      <c r="BP9" s="670"/>
      <c r="BQ9" s="670"/>
      <c r="BR9" s="670"/>
      <c r="BS9" s="671" t="s">
        <v>122</v>
      </c>
      <c r="BT9" s="671"/>
      <c r="BU9" s="671"/>
      <c r="BV9" s="671"/>
      <c r="BW9" s="671"/>
      <c r="BX9" s="671"/>
      <c r="BY9" s="671"/>
      <c r="BZ9" s="671"/>
      <c r="CA9" s="671"/>
      <c r="CB9" s="711"/>
      <c r="CD9" s="629" t="s">
        <v>232</v>
      </c>
      <c r="CE9" s="630"/>
      <c r="CF9" s="630"/>
      <c r="CG9" s="630"/>
      <c r="CH9" s="630"/>
      <c r="CI9" s="630"/>
      <c r="CJ9" s="630"/>
      <c r="CK9" s="630"/>
      <c r="CL9" s="630"/>
      <c r="CM9" s="630"/>
      <c r="CN9" s="630"/>
      <c r="CO9" s="630"/>
      <c r="CP9" s="630"/>
      <c r="CQ9" s="631"/>
      <c r="CR9" s="632">
        <v>2892524</v>
      </c>
      <c r="CS9" s="633"/>
      <c r="CT9" s="633"/>
      <c r="CU9" s="633"/>
      <c r="CV9" s="633"/>
      <c r="CW9" s="633"/>
      <c r="CX9" s="633"/>
      <c r="CY9" s="634"/>
      <c r="CZ9" s="670">
        <v>9.3000000000000007</v>
      </c>
      <c r="DA9" s="670"/>
      <c r="DB9" s="670"/>
      <c r="DC9" s="670"/>
      <c r="DD9" s="638">
        <v>490172</v>
      </c>
      <c r="DE9" s="633"/>
      <c r="DF9" s="633"/>
      <c r="DG9" s="633"/>
      <c r="DH9" s="633"/>
      <c r="DI9" s="633"/>
      <c r="DJ9" s="633"/>
      <c r="DK9" s="633"/>
      <c r="DL9" s="633"/>
      <c r="DM9" s="633"/>
      <c r="DN9" s="633"/>
      <c r="DO9" s="633"/>
      <c r="DP9" s="634"/>
      <c r="DQ9" s="638">
        <v>2169305</v>
      </c>
      <c r="DR9" s="633"/>
      <c r="DS9" s="633"/>
      <c r="DT9" s="633"/>
      <c r="DU9" s="633"/>
      <c r="DV9" s="633"/>
      <c r="DW9" s="633"/>
      <c r="DX9" s="633"/>
      <c r="DY9" s="633"/>
      <c r="DZ9" s="633"/>
      <c r="EA9" s="633"/>
      <c r="EB9" s="633"/>
      <c r="EC9" s="669"/>
    </row>
    <row r="10" spans="2:143" ht="11.25" customHeight="1" x14ac:dyDescent="0.2">
      <c r="B10" s="629" t="s">
        <v>233</v>
      </c>
      <c r="C10" s="630"/>
      <c r="D10" s="630"/>
      <c r="E10" s="630"/>
      <c r="F10" s="630"/>
      <c r="G10" s="630"/>
      <c r="H10" s="630"/>
      <c r="I10" s="630"/>
      <c r="J10" s="630"/>
      <c r="K10" s="630"/>
      <c r="L10" s="630"/>
      <c r="M10" s="630"/>
      <c r="N10" s="630"/>
      <c r="O10" s="630"/>
      <c r="P10" s="630"/>
      <c r="Q10" s="631"/>
      <c r="R10" s="632" t="s">
        <v>122</v>
      </c>
      <c r="S10" s="633"/>
      <c r="T10" s="633"/>
      <c r="U10" s="633"/>
      <c r="V10" s="633"/>
      <c r="W10" s="633"/>
      <c r="X10" s="633"/>
      <c r="Y10" s="634"/>
      <c r="Z10" s="670" t="s">
        <v>122</v>
      </c>
      <c r="AA10" s="670"/>
      <c r="AB10" s="670"/>
      <c r="AC10" s="670"/>
      <c r="AD10" s="671" t="s">
        <v>122</v>
      </c>
      <c r="AE10" s="671"/>
      <c r="AF10" s="671"/>
      <c r="AG10" s="671"/>
      <c r="AH10" s="671"/>
      <c r="AI10" s="671"/>
      <c r="AJ10" s="671"/>
      <c r="AK10" s="671"/>
      <c r="AL10" s="635" t="s">
        <v>122</v>
      </c>
      <c r="AM10" s="636"/>
      <c r="AN10" s="636"/>
      <c r="AO10" s="672"/>
      <c r="AP10" s="629" t="s">
        <v>234</v>
      </c>
      <c r="AQ10" s="630"/>
      <c r="AR10" s="630"/>
      <c r="AS10" s="630"/>
      <c r="AT10" s="630"/>
      <c r="AU10" s="630"/>
      <c r="AV10" s="630"/>
      <c r="AW10" s="630"/>
      <c r="AX10" s="630"/>
      <c r="AY10" s="630"/>
      <c r="AZ10" s="630"/>
      <c r="BA10" s="630"/>
      <c r="BB10" s="630"/>
      <c r="BC10" s="630"/>
      <c r="BD10" s="630"/>
      <c r="BE10" s="630"/>
      <c r="BF10" s="631"/>
      <c r="BG10" s="632">
        <v>198991</v>
      </c>
      <c r="BH10" s="633"/>
      <c r="BI10" s="633"/>
      <c r="BJ10" s="633"/>
      <c r="BK10" s="633"/>
      <c r="BL10" s="633"/>
      <c r="BM10" s="633"/>
      <c r="BN10" s="634"/>
      <c r="BO10" s="670">
        <v>1.6</v>
      </c>
      <c r="BP10" s="670"/>
      <c r="BQ10" s="670"/>
      <c r="BR10" s="670"/>
      <c r="BS10" s="671" t="s">
        <v>122</v>
      </c>
      <c r="BT10" s="671"/>
      <c r="BU10" s="671"/>
      <c r="BV10" s="671"/>
      <c r="BW10" s="671"/>
      <c r="BX10" s="671"/>
      <c r="BY10" s="671"/>
      <c r="BZ10" s="671"/>
      <c r="CA10" s="671"/>
      <c r="CB10" s="711"/>
      <c r="CD10" s="629" t="s">
        <v>235</v>
      </c>
      <c r="CE10" s="630"/>
      <c r="CF10" s="630"/>
      <c r="CG10" s="630"/>
      <c r="CH10" s="630"/>
      <c r="CI10" s="630"/>
      <c r="CJ10" s="630"/>
      <c r="CK10" s="630"/>
      <c r="CL10" s="630"/>
      <c r="CM10" s="630"/>
      <c r="CN10" s="630"/>
      <c r="CO10" s="630"/>
      <c r="CP10" s="630"/>
      <c r="CQ10" s="631"/>
      <c r="CR10" s="632">
        <v>5355</v>
      </c>
      <c r="CS10" s="633"/>
      <c r="CT10" s="633"/>
      <c r="CU10" s="633"/>
      <c r="CV10" s="633"/>
      <c r="CW10" s="633"/>
      <c r="CX10" s="633"/>
      <c r="CY10" s="634"/>
      <c r="CZ10" s="670">
        <v>0</v>
      </c>
      <c r="DA10" s="670"/>
      <c r="DB10" s="670"/>
      <c r="DC10" s="670"/>
      <c r="DD10" s="638" t="s">
        <v>122</v>
      </c>
      <c r="DE10" s="633"/>
      <c r="DF10" s="633"/>
      <c r="DG10" s="633"/>
      <c r="DH10" s="633"/>
      <c r="DI10" s="633"/>
      <c r="DJ10" s="633"/>
      <c r="DK10" s="633"/>
      <c r="DL10" s="633"/>
      <c r="DM10" s="633"/>
      <c r="DN10" s="633"/>
      <c r="DO10" s="633"/>
      <c r="DP10" s="634"/>
      <c r="DQ10" s="638">
        <v>355</v>
      </c>
      <c r="DR10" s="633"/>
      <c r="DS10" s="633"/>
      <c r="DT10" s="633"/>
      <c r="DU10" s="633"/>
      <c r="DV10" s="633"/>
      <c r="DW10" s="633"/>
      <c r="DX10" s="633"/>
      <c r="DY10" s="633"/>
      <c r="DZ10" s="633"/>
      <c r="EA10" s="633"/>
      <c r="EB10" s="633"/>
      <c r="EC10" s="669"/>
    </row>
    <row r="11" spans="2:143" ht="11.25" customHeight="1" x14ac:dyDescent="0.2">
      <c r="B11" s="629" t="s">
        <v>236</v>
      </c>
      <c r="C11" s="630"/>
      <c r="D11" s="630"/>
      <c r="E11" s="630"/>
      <c r="F11" s="630"/>
      <c r="G11" s="630"/>
      <c r="H11" s="630"/>
      <c r="I11" s="630"/>
      <c r="J11" s="630"/>
      <c r="K11" s="630"/>
      <c r="L11" s="630"/>
      <c r="M11" s="630"/>
      <c r="N11" s="630"/>
      <c r="O11" s="630"/>
      <c r="P11" s="630"/>
      <c r="Q11" s="631"/>
      <c r="R11" s="632">
        <v>1887830</v>
      </c>
      <c r="S11" s="633"/>
      <c r="T11" s="633"/>
      <c r="U11" s="633"/>
      <c r="V11" s="633"/>
      <c r="W11" s="633"/>
      <c r="X11" s="633"/>
      <c r="Y11" s="634"/>
      <c r="Z11" s="635">
        <v>5.8</v>
      </c>
      <c r="AA11" s="636"/>
      <c r="AB11" s="636"/>
      <c r="AC11" s="637"/>
      <c r="AD11" s="638">
        <v>1887830</v>
      </c>
      <c r="AE11" s="633"/>
      <c r="AF11" s="633"/>
      <c r="AG11" s="633"/>
      <c r="AH11" s="633"/>
      <c r="AI11" s="633"/>
      <c r="AJ11" s="633"/>
      <c r="AK11" s="634"/>
      <c r="AL11" s="635">
        <v>11.3</v>
      </c>
      <c r="AM11" s="636"/>
      <c r="AN11" s="636"/>
      <c r="AO11" s="672"/>
      <c r="AP11" s="629" t="s">
        <v>237</v>
      </c>
      <c r="AQ11" s="630"/>
      <c r="AR11" s="630"/>
      <c r="AS11" s="630"/>
      <c r="AT11" s="630"/>
      <c r="AU11" s="630"/>
      <c r="AV11" s="630"/>
      <c r="AW11" s="630"/>
      <c r="AX11" s="630"/>
      <c r="AY11" s="630"/>
      <c r="AZ11" s="630"/>
      <c r="BA11" s="630"/>
      <c r="BB11" s="630"/>
      <c r="BC11" s="630"/>
      <c r="BD11" s="630"/>
      <c r="BE11" s="630"/>
      <c r="BF11" s="631"/>
      <c r="BG11" s="632">
        <v>1125582</v>
      </c>
      <c r="BH11" s="633"/>
      <c r="BI11" s="633"/>
      <c r="BJ11" s="633"/>
      <c r="BK11" s="633"/>
      <c r="BL11" s="633"/>
      <c r="BM11" s="633"/>
      <c r="BN11" s="634"/>
      <c r="BO11" s="670">
        <v>9.1</v>
      </c>
      <c r="BP11" s="670"/>
      <c r="BQ11" s="670"/>
      <c r="BR11" s="670"/>
      <c r="BS11" s="671">
        <v>313580</v>
      </c>
      <c r="BT11" s="671"/>
      <c r="BU11" s="671"/>
      <c r="BV11" s="671"/>
      <c r="BW11" s="671"/>
      <c r="BX11" s="671"/>
      <c r="BY11" s="671"/>
      <c r="BZ11" s="671"/>
      <c r="CA11" s="671"/>
      <c r="CB11" s="711"/>
      <c r="CD11" s="629" t="s">
        <v>238</v>
      </c>
      <c r="CE11" s="630"/>
      <c r="CF11" s="630"/>
      <c r="CG11" s="630"/>
      <c r="CH11" s="630"/>
      <c r="CI11" s="630"/>
      <c r="CJ11" s="630"/>
      <c r="CK11" s="630"/>
      <c r="CL11" s="630"/>
      <c r="CM11" s="630"/>
      <c r="CN11" s="630"/>
      <c r="CO11" s="630"/>
      <c r="CP11" s="630"/>
      <c r="CQ11" s="631"/>
      <c r="CR11" s="632">
        <v>216320</v>
      </c>
      <c r="CS11" s="633"/>
      <c r="CT11" s="633"/>
      <c r="CU11" s="633"/>
      <c r="CV11" s="633"/>
      <c r="CW11" s="633"/>
      <c r="CX11" s="633"/>
      <c r="CY11" s="634"/>
      <c r="CZ11" s="670">
        <v>0.7</v>
      </c>
      <c r="DA11" s="670"/>
      <c r="DB11" s="670"/>
      <c r="DC11" s="670"/>
      <c r="DD11" s="638">
        <v>102993</v>
      </c>
      <c r="DE11" s="633"/>
      <c r="DF11" s="633"/>
      <c r="DG11" s="633"/>
      <c r="DH11" s="633"/>
      <c r="DI11" s="633"/>
      <c r="DJ11" s="633"/>
      <c r="DK11" s="633"/>
      <c r="DL11" s="633"/>
      <c r="DM11" s="633"/>
      <c r="DN11" s="633"/>
      <c r="DO11" s="633"/>
      <c r="DP11" s="634"/>
      <c r="DQ11" s="638">
        <v>149675</v>
      </c>
      <c r="DR11" s="633"/>
      <c r="DS11" s="633"/>
      <c r="DT11" s="633"/>
      <c r="DU11" s="633"/>
      <c r="DV11" s="633"/>
      <c r="DW11" s="633"/>
      <c r="DX11" s="633"/>
      <c r="DY11" s="633"/>
      <c r="DZ11" s="633"/>
      <c r="EA11" s="633"/>
      <c r="EB11" s="633"/>
      <c r="EC11" s="669"/>
    </row>
    <row r="12" spans="2:143" ht="11.25" customHeight="1" x14ac:dyDescent="0.2">
      <c r="B12" s="629" t="s">
        <v>239</v>
      </c>
      <c r="C12" s="630"/>
      <c r="D12" s="630"/>
      <c r="E12" s="630"/>
      <c r="F12" s="630"/>
      <c r="G12" s="630"/>
      <c r="H12" s="630"/>
      <c r="I12" s="630"/>
      <c r="J12" s="630"/>
      <c r="K12" s="630"/>
      <c r="L12" s="630"/>
      <c r="M12" s="630"/>
      <c r="N12" s="630"/>
      <c r="O12" s="630"/>
      <c r="P12" s="630"/>
      <c r="Q12" s="631"/>
      <c r="R12" s="632">
        <v>18513</v>
      </c>
      <c r="S12" s="633"/>
      <c r="T12" s="633"/>
      <c r="U12" s="633"/>
      <c r="V12" s="633"/>
      <c r="W12" s="633"/>
      <c r="X12" s="633"/>
      <c r="Y12" s="634"/>
      <c r="Z12" s="670">
        <v>0.1</v>
      </c>
      <c r="AA12" s="670"/>
      <c r="AB12" s="670"/>
      <c r="AC12" s="670"/>
      <c r="AD12" s="671">
        <v>18513</v>
      </c>
      <c r="AE12" s="671"/>
      <c r="AF12" s="671"/>
      <c r="AG12" s="671"/>
      <c r="AH12" s="671"/>
      <c r="AI12" s="671"/>
      <c r="AJ12" s="671"/>
      <c r="AK12" s="671"/>
      <c r="AL12" s="635">
        <v>0.1</v>
      </c>
      <c r="AM12" s="636"/>
      <c r="AN12" s="636"/>
      <c r="AO12" s="672"/>
      <c r="AP12" s="629" t="s">
        <v>240</v>
      </c>
      <c r="AQ12" s="630"/>
      <c r="AR12" s="630"/>
      <c r="AS12" s="630"/>
      <c r="AT12" s="630"/>
      <c r="AU12" s="630"/>
      <c r="AV12" s="630"/>
      <c r="AW12" s="630"/>
      <c r="AX12" s="630"/>
      <c r="AY12" s="630"/>
      <c r="AZ12" s="630"/>
      <c r="BA12" s="630"/>
      <c r="BB12" s="630"/>
      <c r="BC12" s="630"/>
      <c r="BD12" s="630"/>
      <c r="BE12" s="630"/>
      <c r="BF12" s="631"/>
      <c r="BG12" s="632">
        <v>5593390</v>
      </c>
      <c r="BH12" s="633"/>
      <c r="BI12" s="633"/>
      <c r="BJ12" s="633"/>
      <c r="BK12" s="633"/>
      <c r="BL12" s="633"/>
      <c r="BM12" s="633"/>
      <c r="BN12" s="634"/>
      <c r="BO12" s="670">
        <v>45.3</v>
      </c>
      <c r="BP12" s="670"/>
      <c r="BQ12" s="670"/>
      <c r="BR12" s="670"/>
      <c r="BS12" s="671" t="s">
        <v>122</v>
      </c>
      <c r="BT12" s="671"/>
      <c r="BU12" s="671"/>
      <c r="BV12" s="671"/>
      <c r="BW12" s="671"/>
      <c r="BX12" s="671"/>
      <c r="BY12" s="671"/>
      <c r="BZ12" s="671"/>
      <c r="CA12" s="671"/>
      <c r="CB12" s="711"/>
      <c r="CD12" s="629" t="s">
        <v>241</v>
      </c>
      <c r="CE12" s="630"/>
      <c r="CF12" s="630"/>
      <c r="CG12" s="630"/>
      <c r="CH12" s="630"/>
      <c r="CI12" s="630"/>
      <c r="CJ12" s="630"/>
      <c r="CK12" s="630"/>
      <c r="CL12" s="630"/>
      <c r="CM12" s="630"/>
      <c r="CN12" s="630"/>
      <c r="CO12" s="630"/>
      <c r="CP12" s="630"/>
      <c r="CQ12" s="631"/>
      <c r="CR12" s="632">
        <v>610226</v>
      </c>
      <c r="CS12" s="633"/>
      <c r="CT12" s="633"/>
      <c r="CU12" s="633"/>
      <c r="CV12" s="633"/>
      <c r="CW12" s="633"/>
      <c r="CX12" s="633"/>
      <c r="CY12" s="634"/>
      <c r="CZ12" s="670">
        <v>2</v>
      </c>
      <c r="DA12" s="670"/>
      <c r="DB12" s="670"/>
      <c r="DC12" s="670"/>
      <c r="DD12" s="638">
        <v>3246</v>
      </c>
      <c r="DE12" s="633"/>
      <c r="DF12" s="633"/>
      <c r="DG12" s="633"/>
      <c r="DH12" s="633"/>
      <c r="DI12" s="633"/>
      <c r="DJ12" s="633"/>
      <c r="DK12" s="633"/>
      <c r="DL12" s="633"/>
      <c r="DM12" s="633"/>
      <c r="DN12" s="633"/>
      <c r="DO12" s="633"/>
      <c r="DP12" s="634"/>
      <c r="DQ12" s="638">
        <v>218525</v>
      </c>
      <c r="DR12" s="633"/>
      <c r="DS12" s="633"/>
      <c r="DT12" s="633"/>
      <c r="DU12" s="633"/>
      <c r="DV12" s="633"/>
      <c r="DW12" s="633"/>
      <c r="DX12" s="633"/>
      <c r="DY12" s="633"/>
      <c r="DZ12" s="633"/>
      <c r="EA12" s="633"/>
      <c r="EB12" s="633"/>
      <c r="EC12" s="669"/>
    </row>
    <row r="13" spans="2:143" ht="11.25" customHeight="1" x14ac:dyDescent="0.2">
      <c r="B13" s="629" t="s">
        <v>242</v>
      </c>
      <c r="C13" s="630"/>
      <c r="D13" s="630"/>
      <c r="E13" s="630"/>
      <c r="F13" s="630"/>
      <c r="G13" s="630"/>
      <c r="H13" s="630"/>
      <c r="I13" s="630"/>
      <c r="J13" s="630"/>
      <c r="K13" s="630"/>
      <c r="L13" s="630"/>
      <c r="M13" s="630"/>
      <c r="N13" s="630"/>
      <c r="O13" s="630"/>
      <c r="P13" s="630"/>
      <c r="Q13" s="631"/>
      <c r="R13" s="632">
        <v>3458</v>
      </c>
      <c r="S13" s="633"/>
      <c r="T13" s="633"/>
      <c r="U13" s="633"/>
      <c r="V13" s="633"/>
      <c r="W13" s="633"/>
      <c r="X13" s="633"/>
      <c r="Y13" s="634"/>
      <c r="Z13" s="670">
        <v>0</v>
      </c>
      <c r="AA13" s="670"/>
      <c r="AB13" s="670"/>
      <c r="AC13" s="670"/>
      <c r="AD13" s="671">
        <v>3458</v>
      </c>
      <c r="AE13" s="671"/>
      <c r="AF13" s="671"/>
      <c r="AG13" s="671"/>
      <c r="AH13" s="671"/>
      <c r="AI13" s="671"/>
      <c r="AJ13" s="671"/>
      <c r="AK13" s="671"/>
      <c r="AL13" s="635">
        <v>0</v>
      </c>
      <c r="AM13" s="636"/>
      <c r="AN13" s="636"/>
      <c r="AO13" s="672"/>
      <c r="AP13" s="629" t="s">
        <v>243</v>
      </c>
      <c r="AQ13" s="630"/>
      <c r="AR13" s="630"/>
      <c r="AS13" s="630"/>
      <c r="AT13" s="630"/>
      <c r="AU13" s="630"/>
      <c r="AV13" s="630"/>
      <c r="AW13" s="630"/>
      <c r="AX13" s="630"/>
      <c r="AY13" s="630"/>
      <c r="AZ13" s="630"/>
      <c r="BA13" s="630"/>
      <c r="BB13" s="630"/>
      <c r="BC13" s="630"/>
      <c r="BD13" s="630"/>
      <c r="BE13" s="630"/>
      <c r="BF13" s="631"/>
      <c r="BG13" s="632">
        <v>5550320</v>
      </c>
      <c r="BH13" s="633"/>
      <c r="BI13" s="633"/>
      <c r="BJ13" s="633"/>
      <c r="BK13" s="633"/>
      <c r="BL13" s="633"/>
      <c r="BM13" s="633"/>
      <c r="BN13" s="634"/>
      <c r="BO13" s="670">
        <v>44.9</v>
      </c>
      <c r="BP13" s="670"/>
      <c r="BQ13" s="670"/>
      <c r="BR13" s="670"/>
      <c r="BS13" s="671" t="s">
        <v>122</v>
      </c>
      <c r="BT13" s="671"/>
      <c r="BU13" s="671"/>
      <c r="BV13" s="671"/>
      <c r="BW13" s="671"/>
      <c r="BX13" s="671"/>
      <c r="BY13" s="671"/>
      <c r="BZ13" s="671"/>
      <c r="CA13" s="671"/>
      <c r="CB13" s="711"/>
      <c r="CD13" s="629" t="s">
        <v>244</v>
      </c>
      <c r="CE13" s="630"/>
      <c r="CF13" s="630"/>
      <c r="CG13" s="630"/>
      <c r="CH13" s="630"/>
      <c r="CI13" s="630"/>
      <c r="CJ13" s="630"/>
      <c r="CK13" s="630"/>
      <c r="CL13" s="630"/>
      <c r="CM13" s="630"/>
      <c r="CN13" s="630"/>
      <c r="CO13" s="630"/>
      <c r="CP13" s="630"/>
      <c r="CQ13" s="631"/>
      <c r="CR13" s="632">
        <v>2305005</v>
      </c>
      <c r="CS13" s="633"/>
      <c r="CT13" s="633"/>
      <c r="CU13" s="633"/>
      <c r="CV13" s="633"/>
      <c r="CW13" s="633"/>
      <c r="CX13" s="633"/>
      <c r="CY13" s="634"/>
      <c r="CZ13" s="670">
        <v>7.4</v>
      </c>
      <c r="DA13" s="670"/>
      <c r="DB13" s="670"/>
      <c r="DC13" s="670"/>
      <c r="DD13" s="638">
        <v>679283</v>
      </c>
      <c r="DE13" s="633"/>
      <c r="DF13" s="633"/>
      <c r="DG13" s="633"/>
      <c r="DH13" s="633"/>
      <c r="DI13" s="633"/>
      <c r="DJ13" s="633"/>
      <c r="DK13" s="633"/>
      <c r="DL13" s="633"/>
      <c r="DM13" s="633"/>
      <c r="DN13" s="633"/>
      <c r="DO13" s="633"/>
      <c r="DP13" s="634"/>
      <c r="DQ13" s="638">
        <v>1859027</v>
      </c>
      <c r="DR13" s="633"/>
      <c r="DS13" s="633"/>
      <c r="DT13" s="633"/>
      <c r="DU13" s="633"/>
      <c r="DV13" s="633"/>
      <c r="DW13" s="633"/>
      <c r="DX13" s="633"/>
      <c r="DY13" s="633"/>
      <c r="DZ13" s="633"/>
      <c r="EA13" s="633"/>
      <c r="EB13" s="633"/>
      <c r="EC13" s="669"/>
    </row>
    <row r="14" spans="2:143" ht="11.25" customHeight="1" x14ac:dyDescent="0.2">
      <c r="B14" s="629" t="s">
        <v>245</v>
      </c>
      <c r="C14" s="630"/>
      <c r="D14" s="630"/>
      <c r="E14" s="630"/>
      <c r="F14" s="630"/>
      <c r="G14" s="630"/>
      <c r="H14" s="630"/>
      <c r="I14" s="630"/>
      <c r="J14" s="630"/>
      <c r="K14" s="630"/>
      <c r="L14" s="630"/>
      <c r="M14" s="630"/>
      <c r="N14" s="630"/>
      <c r="O14" s="630"/>
      <c r="P14" s="630"/>
      <c r="Q14" s="631"/>
      <c r="R14" s="632" t="s">
        <v>122</v>
      </c>
      <c r="S14" s="633"/>
      <c r="T14" s="633"/>
      <c r="U14" s="633"/>
      <c r="V14" s="633"/>
      <c r="W14" s="633"/>
      <c r="X14" s="633"/>
      <c r="Y14" s="634"/>
      <c r="Z14" s="670" t="s">
        <v>122</v>
      </c>
      <c r="AA14" s="670"/>
      <c r="AB14" s="670"/>
      <c r="AC14" s="670"/>
      <c r="AD14" s="671" t="s">
        <v>122</v>
      </c>
      <c r="AE14" s="671"/>
      <c r="AF14" s="671"/>
      <c r="AG14" s="671"/>
      <c r="AH14" s="671"/>
      <c r="AI14" s="671"/>
      <c r="AJ14" s="671"/>
      <c r="AK14" s="671"/>
      <c r="AL14" s="635" t="s">
        <v>122</v>
      </c>
      <c r="AM14" s="636"/>
      <c r="AN14" s="636"/>
      <c r="AO14" s="672"/>
      <c r="AP14" s="629" t="s">
        <v>246</v>
      </c>
      <c r="AQ14" s="630"/>
      <c r="AR14" s="630"/>
      <c r="AS14" s="630"/>
      <c r="AT14" s="630"/>
      <c r="AU14" s="630"/>
      <c r="AV14" s="630"/>
      <c r="AW14" s="630"/>
      <c r="AX14" s="630"/>
      <c r="AY14" s="630"/>
      <c r="AZ14" s="630"/>
      <c r="BA14" s="630"/>
      <c r="BB14" s="630"/>
      <c r="BC14" s="630"/>
      <c r="BD14" s="630"/>
      <c r="BE14" s="630"/>
      <c r="BF14" s="631"/>
      <c r="BG14" s="632">
        <v>210365</v>
      </c>
      <c r="BH14" s="633"/>
      <c r="BI14" s="633"/>
      <c r="BJ14" s="633"/>
      <c r="BK14" s="633"/>
      <c r="BL14" s="633"/>
      <c r="BM14" s="633"/>
      <c r="BN14" s="634"/>
      <c r="BO14" s="670">
        <v>1.7</v>
      </c>
      <c r="BP14" s="670"/>
      <c r="BQ14" s="670"/>
      <c r="BR14" s="670"/>
      <c r="BS14" s="671" t="s">
        <v>122</v>
      </c>
      <c r="BT14" s="671"/>
      <c r="BU14" s="671"/>
      <c r="BV14" s="671"/>
      <c r="BW14" s="671"/>
      <c r="BX14" s="671"/>
      <c r="BY14" s="671"/>
      <c r="BZ14" s="671"/>
      <c r="CA14" s="671"/>
      <c r="CB14" s="711"/>
      <c r="CD14" s="629" t="s">
        <v>247</v>
      </c>
      <c r="CE14" s="630"/>
      <c r="CF14" s="630"/>
      <c r="CG14" s="630"/>
      <c r="CH14" s="630"/>
      <c r="CI14" s="630"/>
      <c r="CJ14" s="630"/>
      <c r="CK14" s="630"/>
      <c r="CL14" s="630"/>
      <c r="CM14" s="630"/>
      <c r="CN14" s="630"/>
      <c r="CO14" s="630"/>
      <c r="CP14" s="630"/>
      <c r="CQ14" s="631"/>
      <c r="CR14" s="632">
        <v>1278252</v>
      </c>
      <c r="CS14" s="633"/>
      <c r="CT14" s="633"/>
      <c r="CU14" s="633"/>
      <c r="CV14" s="633"/>
      <c r="CW14" s="633"/>
      <c r="CX14" s="633"/>
      <c r="CY14" s="634"/>
      <c r="CZ14" s="670">
        <v>4.0999999999999996</v>
      </c>
      <c r="DA14" s="670"/>
      <c r="DB14" s="670"/>
      <c r="DC14" s="670"/>
      <c r="DD14" s="638">
        <v>221762</v>
      </c>
      <c r="DE14" s="633"/>
      <c r="DF14" s="633"/>
      <c r="DG14" s="633"/>
      <c r="DH14" s="633"/>
      <c r="DI14" s="633"/>
      <c r="DJ14" s="633"/>
      <c r="DK14" s="633"/>
      <c r="DL14" s="633"/>
      <c r="DM14" s="633"/>
      <c r="DN14" s="633"/>
      <c r="DO14" s="633"/>
      <c r="DP14" s="634"/>
      <c r="DQ14" s="638">
        <v>1080603</v>
      </c>
      <c r="DR14" s="633"/>
      <c r="DS14" s="633"/>
      <c r="DT14" s="633"/>
      <c r="DU14" s="633"/>
      <c r="DV14" s="633"/>
      <c r="DW14" s="633"/>
      <c r="DX14" s="633"/>
      <c r="DY14" s="633"/>
      <c r="DZ14" s="633"/>
      <c r="EA14" s="633"/>
      <c r="EB14" s="633"/>
      <c r="EC14" s="669"/>
    </row>
    <row r="15" spans="2:143" ht="11.25" customHeight="1" x14ac:dyDescent="0.2">
      <c r="B15" s="629" t="s">
        <v>248</v>
      </c>
      <c r="C15" s="630"/>
      <c r="D15" s="630"/>
      <c r="E15" s="630"/>
      <c r="F15" s="630"/>
      <c r="G15" s="630"/>
      <c r="H15" s="630"/>
      <c r="I15" s="630"/>
      <c r="J15" s="630"/>
      <c r="K15" s="630"/>
      <c r="L15" s="630"/>
      <c r="M15" s="630"/>
      <c r="N15" s="630"/>
      <c r="O15" s="630"/>
      <c r="P15" s="630"/>
      <c r="Q15" s="631"/>
      <c r="R15" s="632">
        <v>67429</v>
      </c>
      <c r="S15" s="633"/>
      <c r="T15" s="633"/>
      <c r="U15" s="633"/>
      <c r="V15" s="633"/>
      <c r="W15" s="633"/>
      <c r="X15" s="633"/>
      <c r="Y15" s="634"/>
      <c r="Z15" s="670">
        <v>0.2</v>
      </c>
      <c r="AA15" s="670"/>
      <c r="AB15" s="670"/>
      <c r="AC15" s="670"/>
      <c r="AD15" s="671">
        <v>67429</v>
      </c>
      <c r="AE15" s="671"/>
      <c r="AF15" s="671"/>
      <c r="AG15" s="671"/>
      <c r="AH15" s="671"/>
      <c r="AI15" s="671"/>
      <c r="AJ15" s="671"/>
      <c r="AK15" s="671"/>
      <c r="AL15" s="635">
        <v>0.4</v>
      </c>
      <c r="AM15" s="636"/>
      <c r="AN15" s="636"/>
      <c r="AO15" s="672"/>
      <c r="AP15" s="629" t="s">
        <v>249</v>
      </c>
      <c r="AQ15" s="630"/>
      <c r="AR15" s="630"/>
      <c r="AS15" s="630"/>
      <c r="AT15" s="630"/>
      <c r="AU15" s="630"/>
      <c r="AV15" s="630"/>
      <c r="AW15" s="630"/>
      <c r="AX15" s="630"/>
      <c r="AY15" s="630"/>
      <c r="AZ15" s="630"/>
      <c r="BA15" s="630"/>
      <c r="BB15" s="630"/>
      <c r="BC15" s="630"/>
      <c r="BD15" s="630"/>
      <c r="BE15" s="630"/>
      <c r="BF15" s="631"/>
      <c r="BG15" s="632">
        <v>390196</v>
      </c>
      <c r="BH15" s="633"/>
      <c r="BI15" s="633"/>
      <c r="BJ15" s="633"/>
      <c r="BK15" s="633"/>
      <c r="BL15" s="633"/>
      <c r="BM15" s="633"/>
      <c r="BN15" s="634"/>
      <c r="BO15" s="670">
        <v>3.2</v>
      </c>
      <c r="BP15" s="670"/>
      <c r="BQ15" s="670"/>
      <c r="BR15" s="670"/>
      <c r="BS15" s="671" t="s">
        <v>122</v>
      </c>
      <c r="BT15" s="671"/>
      <c r="BU15" s="671"/>
      <c r="BV15" s="671"/>
      <c r="BW15" s="671"/>
      <c r="BX15" s="671"/>
      <c r="BY15" s="671"/>
      <c r="BZ15" s="671"/>
      <c r="CA15" s="671"/>
      <c r="CB15" s="711"/>
      <c r="CD15" s="629" t="s">
        <v>250</v>
      </c>
      <c r="CE15" s="630"/>
      <c r="CF15" s="630"/>
      <c r="CG15" s="630"/>
      <c r="CH15" s="630"/>
      <c r="CI15" s="630"/>
      <c r="CJ15" s="630"/>
      <c r="CK15" s="630"/>
      <c r="CL15" s="630"/>
      <c r="CM15" s="630"/>
      <c r="CN15" s="630"/>
      <c r="CO15" s="630"/>
      <c r="CP15" s="630"/>
      <c r="CQ15" s="631"/>
      <c r="CR15" s="632">
        <v>3976907</v>
      </c>
      <c r="CS15" s="633"/>
      <c r="CT15" s="633"/>
      <c r="CU15" s="633"/>
      <c r="CV15" s="633"/>
      <c r="CW15" s="633"/>
      <c r="CX15" s="633"/>
      <c r="CY15" s="634"/>
      <c r="CZ15" s="670">
        <v>12.8</v>
      </c>
      <c r="DA15" s="670"/>
      <c r="DB15" s="670"/>
      <c r="DC15" s="670"/>
      <c r="DD15" s="638">
        <v>1070381</v>
      </c>
      <c r="DE15" s="633"/>
      <c r="DF15" s="633"/>
      <c r="DG15" s="633"/>
      <c r="DH15" s="633"/>
      <c r="DI15" s="633"/>
      <c r="DJ15" s="633"/>
      <c r="DK15" s="633"/>
      <c r="DL15" s="633"/>
      <c r="DM15" s="633"/>
      <c r="DN15" s="633"/>
      <c r="DO15" s="633"/>
      <c r="DP15" s="634"/>
      <c r="DQ15" s="638">
        <v>2671813</v>
      </c>
      <c r="DR15" s="633"/>
      <c r="DS15" s="633"/>
      <c r="DT15" s="633"/>
      <c r="DU15" s="633"/>
      <c r="DV15" s="633"/>
      <c r="DW15" s="633"/>
      <c r="DX15" s="633"/>
      <c r="DY15" s="633"/>
      <c r="DZ15" s="633"/>
      <c r="EA15" s="633"/>
      <c r="EB15" s="633"/>
      <c r="EC15" s="669"/>
    </row>
    <row r="16" spans="2:143" ht="11.25" customHeight="1" x14ac:dyDescent="0.2">
      <c r="B16" s="629" t="s">
        <v>251</v>
      </c>
      <c r="C16" s="630"/>
      <c r="D16" s="630"/>
      <c r="E16" s="630"/>
      <c r="F16" s="630"/>
      <c r="G16" s="630"/>
      <c r="H16" s="630"/>
      <c r="I16" s="630"/>
      <c r="J16" s="630"/>
      <c r="K16" s="630"/>
      <c r="L16" s="630"/>
      <c r="M16" s="630"/>
      <c r="N16" s="630"/>
      <c r="O16" s="630"/>
      <c r="P16" s="630"/>
      <c r="Q16" s="631"/>
      <c r="R16" s="632">
        <v>312186</v>
      </c>
      <c r="S16" s="633"/>
      <c r="T16" s="633"/>
      <c r="U16" s="633"/>
      <c r="V16" s="633"/>
      <c r="W16" s="633"/>
      <c r="X16" s="633"/>
      <c r="Y16" s="634"/>
      <c r="Z16" s="670">
        <v>1</v>
      </c>
      <c r="AA16" s="670"/>
      <c r="AB16" s="670"/>
      <c r="AC16" s="670"/>
      <c r="AD16" s="671">
        <v>312186</v>
      </c>
      <c r="AE16" s="671"/>
      <c r="AF16" s="671"/>
      <c r="AG16" s="671"/>
      <c r="AH16" s="671"/>
      <c r="AI16" s="671"/>
      <c r="AJ16" s="671"/>
      <c r="AK16" s="671"/>
      <c r="AL16" s="635">
        <v>1.9</v>
      </c>
      <c r="AM16" s="636"/>
      <c r="AN16" s="636"/>
      <c r="AO16" s="672"/>
      <c r="AP16" s="629" t="s">
        <v>252</v>
      </c>
      <c r="AQ16" s="630"/>
      <c r="AR16" s="630"/>
      <c r="AS16" s="630"/>
      <c r="AT16" s="630"/>
      <c r="AU16" s="630"/>
      <c r="AV16" s="630"/>
      <c r="AW16" s="630"/>
      <c r="AX16" s="630"/>
      <c r="AY16" s="630"/>
      <c r="AZ16" s="630"/>
      <c r="BA16" s="630"/>
      <c r="BB16" s="630"/>
      <c r="BC16" s="630"/>
      <c r="BD16" s="630"/>
      <c r="BE16" s="630"/>
      <c r="BF16" s="631"/>
      <c r="BG16" s="632" t="s">
        <v>122</v>
      </c>
      <c r="BH16" s="633"/>
      <c r="BI16" s="633"/>
      <c r="BJ16" s="633"/>
      <c r="BK16" s="633"/>
      <c r="BL16" s="633"/>
      <c r="BM16" s="633"/>
      <c r="BN16" s="634"/>
      <c r="BO16" s="670" t="s">
        <v>122</v>
      </c>
      <c r="BP16" s="670"/>
      <c r="BQ16" s="670"/>
      <c r="BR16" s="670"/>
      <c r="BS16" s="671" t="s">
        <v>122</v>
      </c>
      <c r="BT16" s="671"/>
      <c r="BU16" s="671"/>
      <c r="BV16" s="671"/>
      <c r="BW16" s="671"/>
      <c r="BX16" s="671"/>
      <c r="BY16" s="671"/>
      <c r="BZ16" s="671"/>
      <c r="CA16" s="671"/>
      <c r="CB16" s="711"/>
      <c r="CD16" s="629" t="s">
        <v>253</v>
      </c>
      <c r="CE16" s="630"/>
      <c r="CF16" s="630"/>
      <c r="CG16" s="630"/>
      <c r="CH16" s="630"/>
      <c r="CI16" s="630"/>
      <c r="CJ16" s="630"/>
      <c r="CK16" s="630"/>
      <c r="CL16" s="630"/>
      <c r="CM16" s="630"/>
      <c r="CN16" s="630"/>
      <c r="CO16" s="630"/>
      <c r="CP16" s="630"/>
      <c r="CQ16" s="631"/>
      <c r="CR16" s="632">
        <v>4422</v>
      </c>
      <c r="CS16" s="633"/>
      <c r="CT16" s="633"/>
      <c r="CU16" s="633"/>
      <c r="CV16" s="633"/>
      <c r="CW16" s="633"/>
      <c r="CX16" s="633"/>
      <c r="CY16" s="634"/>
      <c r="CZ16" s="670">
        <v>0</v>
      </c>
      <c r="DA16" s="670"/>
      <c r="DB16" s="670"/>
      <c r="DC16" s="670"/>
      <c r="DD16" s="638" t="s">
        <v>122</v>
      </c>
      <c r="DE16" s="633"/>
      <c r="DF16" s="633"/>
      <c r="DG16" s="633"/>
      <c r="DH16" s="633"/>
      <c r="DI16" s="633"/>
      <c r="DJ16" s="633"/>
      <c r="DK16" s="633"/>
      <c r="DL16" s="633"/>
      <c r="DM16" s="633"/>
      <c r="DN16" s="633"/>
      <c r="DO16" s="633"/>
      <c r="DP16" s="634"/>
      <c r="DQ16" s="638">
        <v>4422</v>
      </c>
      <c r="DR16" s="633"/>
      <c r="DS16" s="633"/>
      <c r="DT16" s="633"/>
      <c r="DU16" s="633"/>
      <c r="DV16" s="633"/>
      <c r="DW16" s="633"/>
      <c r="DX16" s="633"/>
      <c r="DY16" s="633"/>
      <c r="DZ16" s="633"/>
      <c r="EA16" s="633"/>
      <c r="EB16" s="633"/>
      <c r="EC16" s="669"/>
    </row>
    <row r="17" spans="2:133" ht="11.25" customHeight="1" x14ac:dyDescent="0.2">
      <c r="B17" s="629" t="s">
        <v>254</v>
      </c>
      <c r="C17" s="630"/>
      <c r="D17" s="630"/>
      <c r="E17" s="630"/>
      <c r="F17" s="630"/>
      <c r="G17" s="630"/>
      <c r="H17" s="630"/>
      <c r="I17" s="630"/>
      <c r="J17" s="630"/>
      <c r="K17" s="630"/>
      <c r="L17" s="630"/>
      <c r="M17" s="630"/>
      <c r="N17" s="630"/>
      <c r="O17" s="630"/>
      <c r="P17" s="630"/>
      <c r="Q17" s="631"/>
      <c r="R17" s="632">
        <v>437280</v>
      </c>
      <c r="S17" s="633"/>
      <c r="T17" s="633"/>
      <c r="U17" s="633"/>
      <c r="V17" s="633"/>
      <c r="W17" s="633"/>
      <c r="X17" s="633"/>
      <c r="Y17" s="634"/>
      <c r="Z17" s="670">
        <v>1.3</v>
      </c>
      <c r="AA17" s="670"/>
      <c r="AB17" s="670"/>
      <c r="AC17" s="670"/>
      <c r="AD17" s="671">
        <v>437280</v>
      </c>
      <c r="AE17" s="671"/>
      <c r="AF17" s="671"/>
      <c r="AG17" s="671"/>
      <c r="AH17" s="671"/>
      <c r="AI17" s="671"/>
      <c r="AJ17" s="671"/>
      <c r="AK17" s="671"/>
      <c r="AL17" s="635">
        <v>2.6</v>
      </c>
      <c r="AM17" s="636"/>
      <c r="AN17" s="636"/>
      <c r="AO17" s="672"/>
      <c r="AP17" s="629" t="s">
        <v>255</v>
      </c>
      <c r="AQ17" s="630"/>
      <c r="AR17" s="630"/>
      <c r="AS17" s="630"/>
      <c r="AT17" s="630"/>
      <c r="AU17" s="630"/>
      <c r="AV17" s="630"/>
      <c r="AW17" s="630"/>
      <c r="AX17" s="630"/>
      <c r="AY17" s="630"/>
      <c r="AZ17" s="630"/>
      <c r="BA17" s="630"/>
      <c r="BB17" s="630"/>
      <c r="BC17" s="630"/>
      <c r="BD17" s="630"/>
      <c r="BE17" s="630"/>
      <c r="BF17" s="631"/>
      <c r="BG17" s="632" t="s">
        <v>122</v>
      </c>
      <c r="BH17" s="633"/>
      <c r="BI17" s="633"/>
      <c r="BJ17" s="633"/>
      <c r="BK17" s="633"/>
      <c r="BL17" s="633"/>
      <c r="BM17" s="633"/>
      <c r="BN17" s="634"/>
      <c r="BO17" s="670" t="s">
        <v>122</v>
      </c>
      <c r="BP17" s="670"/>
      <c r="BQ17" s="670"/>
      <c r="BR17" s="670"/>
      <c r="BS17" s="671" t="s">
        <v>122</v>
      </c>
      <c r="BT17" s="671"/>
      <c r="BU17" s="671"/>
      <c r="BV17" s="671"/>
      <c r="BW17" s="671"/>
      <c r="BX17" s="671"/>
      <c r="BY17" s="671"/>
      <c r="BZ17" s="671"/>
      <c r="CA17" s="671"/>
      <c r="CB17" s="711"/>
      <c r="CD17" s="629" t="s">
        <v>256</v>
      </c>
      <c r="CE17" s="630"/>
      <c r="CF17" s="630"/>
      <c r="CG17" s="630"/>
      <c r="CH17" s="630"/>
      <c r="CI17" s="630"/>
      <c r="CJ17" s="630"/>
      <c r="CK17" s="630"/>
      <c r="CL17" s="630"/>
      <c r="CM17" s="630"/>
      <c r="CN17" s="630"/>
      <c r="CO17" s="630"/>
      <c r="CP17" s="630"/>
      <c r="CQ17" s="631"/>
      <c r="CR17" s="632">
        <v>1963519</v>
      </c>
      <c r="CS17" s="633"/>
      <c r="CT17" s="633"/>
      <c r="CU17" s="633"/>
      <c r="CV17" s="633"/>
      <c r="CW17" s="633"/>
      <c r="CX17" s="633"/>
      <c r="CY17" s="634"/>
      <c r="CZ17" s="670">
        <v>6.3</v>
      </c>
      <c r="DA17" s="670"/>
      <c r="DB17" s="670"/>
      <c r="DC17" s="670"/>
      <c r="DD17" s="638" t="s">
        <v>122</v>
      </c>
      <c r="DE17" s="633"/>
      <c r="DF17" s="633"/>
      <c r="DG17" s="633"/>
      <c r="DH17" s="633"/>
      <c r="DI17" s="633"/>
      <c r="DJ17" s="633"/>
      <c r="DK17" s="633"/>
      <c r="DL17" s="633"/>
      <c r="DM17" s="633"/>
      <c r="DN17" s="633"/>
      <c r="DO17" s="633"/>
      <c r="DP17" s="634"/>
      <c r="DQ17" s="638">
        <v>1963519</v>
      </c>
      <c r="DR17" s="633"/>
      <c r="DS17" s="633"/>
      <c r="DT17" s="633"/>
      <c r="DU17" s="633"/>
      <c r="DV17" s="633"/>
      <c r="DW17" s="633"/>
      <c r="DX17" s="633"/>
      <c r="DY17" s="633"/>
      <c r="DZ17" s="633"/>
      <c r="EA17" s="633"/>
      <c r="EB17" s="633"/>
      <c r="EC17" s="669"/>
    </row>
    <row r="18" spans="2:133" ht="11.25" customHeight="1" x14ac:dyDescent="0.2">
      <c r="B18" s="629" t="s">
        <v>257</v>
      </c>
      <c r="C18" s="630"/>
      <c r="D18" s="630"/>
      <c r="E18" s="630"/>
      <c r="F18" s="630"/>
      <c r="G18" s="630"/>
      <c r="H18" s="630"/>
      <c r="I18" s="630"/>
      <c r="J18" s="630"/>
      <c r="K18" s="630"/>
      <c r="L18" s="630"/>
      <c r="M18" s="630"/>
      <c r="N18" s="630"/>
      <c r="O18" s="630"/>
      <c r="P18" s="630"/>
      <c r="Q18" s="631"/>
      <c r="R18" s="632">
        <v>76964</v>
      </c>
      <c r="S18" s="633"/>
      <c r="T18" s="633"/>
      <c r="U18" s="633"/>
      <c r="V18" s="633"/>
      <c r="W18" s="633"/>
      <c r="X18" s="633"/>
      <c r="Y18" s="634"/>
      <c r="Z18" s="670">
        <v>0.2</v>
      </c>
      <c r="AA18" s="670"/>
      <c r="AB18" s="670"/>
      <c r="AC18" s="670"/>
      <c r="AD18" s="671">
        <v>76964</v>
      </c>
      <c r="AE18" s="671"/>
      <c r="AF18" s="671"/>
      <c r="AG18" s="671"/>
      <c r="AH18" s="671"/>
      <c r="AI18" s="671"/>
      <c r="AJ18" s="671"/>
      <c r="AK18" s="671"/>
      <c r="AL18" s="635">
        <v>0.5</v>
      </c>
      <c r="AM18" s="636"/>
      <c r="AN18" s="636"/>
      <c r="AO18" s="672"/>
      <c r="AP18" s="629" t="s">
        <v>258</v>
      </c>
      <c r="AQ18" s="630"/>
      <c r="AR18" s="630"/>
      <c r="AS18" s="630"/>
      <c r="AT18" s="630"/>
      <c r="AU18" s="630"/>
      <c r="AV18" s="630"/>
      <c r="AW18" s="630"/>
      <c r="AX18" s="630"/>
      <c r="AY18" s="630"/>
      <c r="AZ18" s="630"/>
      <c r="BA18" s="630"/>
      <c r="BB18" s="630"/>
      <c r="BC18" s="630"/>
      <c r="BD18" s="630"/>
      <c r="BE18" s="630"/>
      <c r="BF18" s="631"/>
      <c r="BG18" s="632" t="s">
        <v>122</v>
      </c>
      <c r="BH18" s="633"/>
      <c r="BI18" s="633"/>
      <c r="BJ18" s="633"/>
      <c r="BK18" s="633"/>
      <c r="BL18" s="633"/>
      <c r="BM18" s="633"/>
      <c r="BN18" s="634"/>
      <c r="BO18" s="670" t="s">
        <v>122</v>
      </c>
      <c r="BP18" s="670"/>
      <c r="BQ18" s="670"/>
      <c r="BR18" s="670"/>
      <c r="BS18" s="671" t="s">
        <v>122</v>
      </c>
      <c r="BT18" s="671"/>
      <c r="BU18" s="671"/>
      <c r="BV18" s="671"/>
      <c r="BW18" s="671"/>
      <c r="BX18" s="671"/>
      <c r="BY18" s="671"/>
      <c r="BZ18" s="671"/>
      <c r="CA18" s="671"/>
      <c r="CB18" s="711"/>
      <c r="CD18" s="629" t="s">
        <v>259</v>
      </c>
      <c r="CE18" s="630"/>
      <c r="CF18" s="630"/>
      <c r="CG18" s="630"/>
      <c r="CH18" s="630"/>
      <c r="CI18" s="630"/>
      <c r="CJ18" s="630"/>
      <c r="CK18" s="630"/>
      <c r="CL18" s="630"/>
      <c r="CM18" s="630"/>
      <c r="CN18" s="630"/>
      <c r="CO18" s="630"/>
      <c r="CP18" s="630"/>
      <c r="CQ18" s="631"/>
      <c r="CR18" s="632" t="s">
        <v>122</v>
      </c>
      <c r="CS18" s="633"/>
      <c r="CT18" s="633"/>
      <c r="CU18" s="633"/>
      <c r="CV18" s="633"/>
      <c r="CW18" s="633"/>
      <c r="CX18" s="633"/>
      <c r="CY18" s="634"/>
      <c r="CZ18" s="670" t="s">
        <v>122</v>
      </c>
      <c r="DA18" s="670"/>
      <c r="DB18" s="670"/>
      <c r="DC18" s="670"/>
      <c r="DD18" s="638" t="s">
        <v>122</v>
      </c>
      <c r="DE18" s="633"/>
      <c r="DF18" s="633"/>
      <c r="DG18" s="633"/>
      <c r="DH18" s="633"/>
      <c r="DI18" s="633"/>
      <c r="DJ18" s="633"/>
      <c r="DK18" s="633"/>
      <c r="DL18" s="633"/>
      <c r="DM18" s="633"/>
      <c r="DN18" s="633"/>
      <c r="DO18" s="633"/>
      <c r="DP18" s="634"/>
      <c r="DQ18" s="638" t="s">
        <v>122</v>
      </c>
      <c r="DR18" s="633"/>
      <c r="DS18" s="633"/>
      <c r="DT18" s="633"/>
      <c r="DU18" s="633"/>
      <c r="DV18" s="633"/>
      <c r="DW18" s="633"/>
      <c r="DX18" s="633"/>
      <c r="DY18" s="633"/>
      <c r="DZ18" s="633"/>
      <c r="EA18" s="633"/>
      <c r="EB18" s="633"/>
      <c r="EC18" s="669"/>
    </row>
    <row r="19" spans="2:133" ht="11.25" customHeight="1" x14ac:dyDescent="0.2">
      <c r="B19" s="629" t="s">
        <v>260</v>
      </c>
      <c r="C19" s="630"/>
      <c r="D19" s="630"/>
      <c r="E19" s="630"/>
      <c r="F19" s="630"/>
      <c r="G19" s="630"/>
      <c r="H19" s="630"/>
      <c r="I19" s="630"/>
      <c r="J19" s="630"/>
      <c r="K19" s="630"/>
      <c r="L19" s="630"/>
      <c r="M19" s="630"/>
      <c r="N19" s="630"/>
      <c r="O19" s="630"/>
      <c r="P19" s="630"/>
      <c r="Q19" s="631"/>
      <c r="R19" s="632">
        <v>341583</v>
      </c>
      <c r="S19" s="633"/>
      <c r="T19" s="633"/>
      <c r="U19" s="633"/>
      <c r="V19" s="633"/>
      <c r="W19" s="633"/>
      <c r="X19" s="633"/>
      <c r="Y19" s="634"/>
      <c r="Z19" s="670">
        <v>1.1000000000000001</v>
      </c>
      <c r="AA19" s="670"/>
      <c r="AB19" s="670"/>
      <c r="AC19" s="670"/>
      <c r="AD19" s="671">
        <v>341583</v>
      </c>
      <c r="AE19" s="671"/>
      <c r="AF19" s="671"/>
      <c r="AG19" s="671"/>
      <c r="AH19" s="671"/>
      <c r="AI19" s="671"/>
      <c r="AJ19" s="671"/>
      <c r="AK19" s="671"/>
      <c r="AL19" s="635">
        <v>2</v>
      </c>
      <c r="AM19" s="636"/>
      <c r="AN19" s="636"/>
      <c r="AO19" s="672"/>
      <c r="AP19" s="629" t="s">
        <v>261</v>
      </c>
      <c r="AQ19" s="630"/>
      <c r="AR19" s="630"/>
      <c r="AS19" s="630"/>
      <c r="AT19" s="630"/>
      <c r="AU19" s="630"/>
      <c r="AV19" s="630"/>
      <c r="AW19" s="630"/>
      <c r="AX19" s="630"/>
      <c r="AY19" s="630"/>
      <c r="AZ19" s="630"/>
      <c r="BA19" s="630"/>
      <c r="BB19" s="630"/>
      <c r="BC19" s="630"/>
      <c r="BD19" s="630"/>
      <c r="BE19" s="630"/>
      <c r="BF19" s="631"/>
      <c r="BG19" s="632">
        <v>794230</v>
      </c>
      <c r="BH19" s="633"/>
      <c r="BI19" s="633"/>
      <c r="BJ19" s="633"/>
      <c r="BK19" s="633"/>
      <c r="BL19" s="633"/>
      <c r="BM19" s="633"/>
      <c r="BN19" s="634"/>
      <c r="BO19" s="670">
        <v>6.4</v>
      </c>
      <c r="BP19" s="670"/>
      <c r="BQ19" s="670"/>
      <c r="BR19" s="670"/>
      <c r="BS19" s="671" t="s">
        <v>122</v>
      </c>
      <c r="BT19" s="671"/>
      <c r="BU19" s="671"/>
      <c r="BV19" s="671"/>
      <c r="BW19" s="671"/>
      <c r="BX19" s="671"/>
      <c r="BY19" s="671"/>
      <c r="BZ19" s="671"/>
      <c r="CA19" s="671"/>
      <c r="CB19" s="711"/>
      <c r="CD19" s="629" t="s">
        <v>262</v>
      </c>
      <c r="CE19" s="630"/>
      <c r="CF19" s="630"/>
      <c r="CG19" s="630"/>
      <c r="CH19" s="630"/>
      <c r="CI19" s="630"/>
      <c r="CJ19" s="630"/>
      <c r="CK19" s="630"/>
      <c r="CL19" s="630"/>
      <c r="CM19" s="630"/>
      <c r="CN19" s="630"/>
      <c r="CO19" s="630"/>
      <c r="CP19" s="630"/>
      <c r="CQ19" s="631"/>
      <c r="CR19" s="632" t="s">
        <v>122</v>
      </c>
      <c r="CS19" s="633"/>
      <c r="CT19" s="633"/>
      <c r="CU19" s="633"/>
      <c r="CV19" s="633"/>
      <c r="CW19" s="633"/>
      <c r="CX19" s="633"/>
      <c r="CY19" s="634"/>
      <c r="CZ19" s="670" t="s">
        <v>122</v>
      </c>
      <c r="DA19" s="670"/>
      <c r="DB19" s="670"/>
      <c r="DC19" s="670"/>
      <c r="DD19" s="638" t="s">
        <v>122</v>
      </c>
      <c r="DE19" s="633"/>
      <c r="DF19" s="633"/>
      <c r="DG19" s="633"/>
      <c r="DH19" s="633"/>
      <c r="DI19" s="633"/>
      <c r="DJ19" s="633"/>
      <c r="DK19" s="633"/>
      <c r="DL19" s="633"/>
      <c r="DM19" s="633"/>
      <c r="DN19" s="633"/>
      <c r="DO19" s="633"/>
      <c r="DP19" s="634"/>
      <c r="DQ19" s="638" t="s">
        <v>122</v>
      </c>
      <c r="DR19" s="633"/>
      <c r="DS19" s="633"/>
      <c r="DT19" s="633"/>
      <c r="DU19" s="633"/>
      <c r="DV19" s="633"/>
      <c r="DW19" s="633"/>
      <c r="DX19" s="633"/>
      <c r="DY19" s="633"/>
      <c r="DZ19" s="633"/>
      <c r="EA19" s="633"/>
      <c r="EB19" s="633"/>
      <c r="EC19" s="669"/>
    </row>
    <row r="20" spans="2:133" ht="11.25" customHeight="1" x14ac:dyDescent="0.2">
      <c r="B20" s="699" t="s">
        <v>263</v>
      </c>
      <c r="C20" s="700"/>
      <c r="D20" s="700"/>
      <c r="E20" s="700"/>
      <c r="F20" s="700"/>
      <c r="G20" s="700"/>
      <c r="H20" s="700"/>
      <c r="I20" s="700"/>
      <c r="J20" s="700"/>
      <c r="K20" s="700"/>
      <c r="L20" s="700"/>
      <c r="M20" s="700"/>
      <c r="N20" s="700"/>
      <c r="O20" s="700"/>
      <c r="P20" s="700"/>
      <c r="Q20" s="701"/>
      <c r="R20" s="632">
        <v>18733</v>
      </c>
      <c r="S20" s="633"/>
      <c r="T20" s="633"/>
      <c r="U20" s="633"/>
      <c r="V20" s="633"/>
      <c r="W20" s="633"/>
      <c r="X20" s="633"/>
      <c r="Y20" s="634"/>
      <c r="Z20" s="670">
        <v>0.1</v>
      </c>
      <c r="AA20" s="670"/>
      <c r="AB20" s="670"/>
      <c r="AC20" s="670"/>
      <c r="AD20" s="671">
        <v>18733</v>
      </c>
      <c r="AE20" s="671"/>
      <c r="AF20" s="671"/>
      <c r="AG20" s="671"/>
      <c r="AH20" s="671"/>
      <c r="AI20" s="671"/>
      <c r="AJ20" s="671"/>
      <c r="AK20" s="671"/>
      <c r="AL20" s="635">
        <v>0.1</v>
      </c>
      <c r="AM20" s="636"/>
      <c r="AN20" s="636"/>
      <c r="AO20" s="672"/>
      <c r="AP20" s="629" t="s">
        <v>264</v>
      </c>
      <c r="AQ20" s="630"/>
      <c r="AR20" s="630"/>
      <c r="AS20" s="630"/>
      <c r="AT20" s="630"/>
      <c r="AU20" s="630"/>
      <c r="AV20" s="630"/>
      <c r="AW20" s="630"/>
      <c r="AX20" s="630"/>
      <c r="AY20" s="630"/>
      <c r="AZ20" s="630"/>
      <c r="BA20" s="630"/>
      <c r="BB20" s="630"/>
      <c r="BC20" s="630"/>
      <c r="BD20" s="630"/>
      <c r="BE20" s="630"/>
      <c r="BF20" s="631"/>
      <c r="BG20" s="632">
        <v>794230</v>
      </c>
      <c r="BH20" s="633"/>
      <c r="BI20" s="633"/>
      <c r="BJ20" s="633"/>
      <c r="BK20" s="633"/>
      <c r="BL20" s="633"/>
      <c r="BM20" s="633"/>
      <c r="BN20" s="634"/>
      <c r="BO20" s="670">
        <v>6.4</v>
      </c>
      <c r="BP20" s="670"/>
      <c r="BQ20" s="670"/>
      <c r="BR20" s="670"/>
      <c r="BS20" s="671" t="s">
        <v>122</v>
      </c>
      <c r="BT20" s="671"/>
      <c r="BU20" s="671"/>
      <c r="BV20" s="671"/>
      <c r="BW20" s="671"/>
      <c r="BX20" s="671"/>
      <c r="BY20" s="671"/>
      <c r="BZ20" s="671"/>
      <c r="CA20" s="671"/>
      <c r="CB20" s="711"/>
      <c r="CD20" s="629" t="s">
        <v>265</v>
      </c>
      <c r="CE20" s="630"/>
      <c r="CF20" s="630"/>
      <c r="CG20" s="630"/>
      <c r="CH20" s="630"/>
      <c r="CI20" s="630"/>
      <c r="CJ20" s="630"/>
      <c r="CK20" s="630"/>
      <c r="CL20" s="630"/>
      <c r="CM20" s="630"/>
      <c r="CN20" s="630"/>
      <c r="CO20" s="630"/>
      <c r="CP20" s="630"/>
      <c r="CQ20" s="631"/>
      <c r="CR20" s="632">
        <v>31118119</v>
      </c>
      <c r="CS20" s="633"/>
      <c r="CT20" s="633"/>
      <c r="CU20" s="633"/>
      <c r="CV20" s="633"/>
      <c r="CW20" s="633"/>
      <c r="CX20" s="633"/>
      <c r="CY20" s="634"/>
      <c r="CZ20" s="670">
        <v>100</v>
      </c>
      <c r="DA20" s="670"/>
      <c r="DB20" s="670"/>
      <c r="DC20" s="670"/>
      <c r="DD20" s="638">
        <v>3687057</v>
      </c>
      <c r="DE20" s="633"/>
      <c r="DF20" s="633"/>
      <c r="DG20" s="633"/>
      <c r="DH20" s="633"/>
      <c r="DI20" s="633"/>
      <c r="DJ20" s="633"/>
      <c r="DK20" s="633"/>
      <c r="DL20" s="633"/>
      <c r="DM20" s="633"/>
      <c r="DN20" s="633"/>
      <c r="DO20" s="633"/>
      <c r="DP20" s="634"/>
      <c r="DQ20" s="638">
        <v>21580029</v>
      </c>
      <c r="DR20" s="633"/>
      <c r="DS20" s="633"/>
      <c r="DT20" s="633"/>
      <c r="DU20" s="633"/>
      <c r="DV20" s="633"/>
      <c r="DW20" s="633"/>
      <c r="DX20" s="633"/>
      <c r="DY20" s="633"/>
      <c r="DZ20" s="633"/>
      <c r="EA20" s="633"/>
      <c r="EB20" s="633"/>
      <c r="EC20" s="669"/>
    </row>
    <row r="21" spans="2:133" ht="11.25" customHeight="1" x14ac:dyDescent="0.2">
      <c r="B21" s="629" t="s">
        <v>266</v>
      </c>
      <c r="C21" s="630"/>
      <c r="D21" s="630"/>
      <c r="E21" s="630"/>
      <c r="F21" s="630"/>
      <c r="G21" s="630"/>
      <c r="H21" s="630"/>
      <c r="I21" s="630"/>
      <c r="J21" s="630"/>
      <c r="K21" s="630"/>
      <c r="L21" s="630"/>
      <c r="M21" s="630"/>
      <c r="N21" s="630"/>
      <c r="O21" s="630"/>
      <c r="P21" s="630"/>
      <c r="Q21" s="631"/>
      <c r="R21" s="632">
        <v>2463757</v>
      </c>
      <c r="S21" s="633"/>
      <c r="T21" s="633"/>
      <c r="U21" s="633"/>
      <c r="V21" s="633"/>
      <c r="W21" s="633"/>
      <c r="X21" s="633"/>
      <c r="Y21" s="634"/>
      <c r="Z21" s="670">
        <v>7.6</v>
      </c>
      <c r="AA21" s="670"/>
      <c r="AB21" s="670"/>
      <c r="AC21" s="670"/>
      <c r="AD21" s="671">
        <v>2170420</v>
      </c>
      <c r="AE21" s="671"/>
      <c r="AF21" s="671"/>
      <c r="AG21" s="671"/>
      <c r="AH21" s="671"/>
      <c r="AI21" s="671"/>
      <c r="AJ21" s="671"/>
      <c r="AK21" s="671"/>
      <c r="AL21" s="635">
        <v>12.9</v>
      </c>
      <c r="AM21" s="636"/>
      <c r="AN21" s="636"/>
      <c r="AO21" s="672"/>
      <c r="AP21" s="629" t="s">
        <v>267</v>
      </c>
      <c r="AQ21" s="709"/>
      <c r="AR21" s="709"/>
      <c r="AS21" s="709"/>
      <c r="AT21" s="709"/>
      <c r="AU21" s="709"/>
      <c r="AV21" s="709"/>
      <c r="AW21" s="709"/>
      <c r="AX21" s="709"/>
      <c r="AY21" s="709"/>
      <c r="AZ21" s="709"/>
      <c r="BA21" s="709"/>
      <c r="BB21" s="709"/>
      <c r="BC21" s="709"/>
      <c r="BD21" s="709"/>
      <c r="BE21" s="709"/>
      <c r="BF21" s="710"/>
      <c r="BG21" s="632">
        <v>11102</v>
      </c>
      <c r="BH21" s="633"/>
      <c r="BI21" s="633"/>
      <c r="BJ21" s="633"/>
      <c r="BK21" s="633"/>
      <c r="BL21" s="633"/>
      <c r="BM21" s="633"/>
      <c r="BN21" s="634"/>
      <c r="BO21" s="670">
        <v>0.1</v>
      </c>
      <c r="BP21" s="670"/>
      <c r="BQ21" s="670"/>
      <c r="BR21" s="670"/>
      <c r="BS21" s="671" t="s">
        <v>122</v>
      </c>
      <c r="BT21" s="671"/>
      <c r="BU21" s="671"/>
      <c r="BV21" s="671"/>
      <c r="BW21" s="671"/>
      <c r="BX21" s="671"/>
      <c r="BY21" s="671"/>
      <c r="BZ21" s="671"/>
      <c r="CA21" s="671"/>
      <c r="CB21" s="711"/>
      <c r="CD21" s="613"/>
      <c r="CE21" s="614"/>
      <c r="CF21" s="614"/>
      <c r="CG21" s="614"/>
      <c r="CH21" s="614"/>
      <c r="CI21" s="614"/>
      <c r="CJ21" s="614"/>
      <c r="CK21" s="614"/>
      <c r="CL21" s="614"/>
      <c r="CM21" s="614"/>
      <c r="CN21" s="614"/>
      <c r="CO21" s="614"/>
      <c r="CP21" s="614"/>
      <c r="CQ21" s="615"/>
      <c r="CR21" s="717"/>
      <c r="CS21" s="718"/>
      <c r="CT21" s="718"/>
      <c r="CU21" s="718"/>
      <c r="CV21" s="718"/>
      <c r="CW21" s="718"/>
      <c r="CX21" s="718"/>
      <c r="CY21" s="719"/>
      <c r="CZ21" s="720"/>
      <c r="DA21" s="720"/>
      <c r="DB21" s="720"/>
      <c r="DC21" s="720"/>
      <c r="DD21" s="721"/>
      <c r="DE21" s="718"/>
      <c r="DF21" s="718"/>
      <c r="DG21" s="718"/>
      <c r="DH21" s="718"/>
      <c r="DI21" s="718"/>
      <c r="DJ21" s="718"/>
      <c r="DK21" s="718"/>
      <c r="DL21" s="718"/>
      <c r="DM21" s="718"/>
      <c r="DN21" s="718"/>
      <c r="DO21" s="718"/>
      <c r="DP21" s="719"/>
      <c r="DQ21" s="721"/>
      <c r="DR21" s="718"/>
      <c r="DS21" s="718"/>
      <c r="DT21" s="718"/>
      <c r="DU21" s="718"/>
      <c r="DV21" s="718"/>
      <c r="DW21" s="718"/>
      <c r="DX21" s="718"/>
      <c r="DY21" s="718"/>
      <c r="DZ21" s="718"/>
      <c r="EA21" s="718"/>
      <c r="EB21" s="718"/>
      <c r="EC21" s="725"/>
    </row>
    <row r="22" spans="2:133" ht="11.25" customHeight="1" x14ac:dyDescent="0.2">
      <c r="B22" s="629" t="s">
        <v>268</v>
      </c>
      <c r="C22" s="630"/>
      <c r="D22" s="630"/>
      <c r="E22" s="630"/>
      <c r="F22" s="630"/>
      <c r="G22" s="630"/>
      <c r="H22" s="630"/>
      <c r="I22" s="630"/>
      <c r="J22" s="630"/>
      <c r="K22" s="630"/>
      <c r="L22" s="630"/>
      <c r="M22" s="630"/>
      <c r="N22" s="630"/>
      <c r="O22" s="630"/>
      <c r="P22" s="630"/>
      <c r="Q22" s="631"/>
      <c r="R22" s="632">
        <v>2170420</v>
      </c>
      <c r="S22" s="633"/>
      <c r="T22" s="633"/>
      <c r="U22" s="633"/>
      <c r="V22" s="633"/>
      <c r="W22" s="633"/>
      <c r="X22" s="633"/>
      <c r="Y22" s="634"/>
      <c r="Z22" s="670">
        <v>6.7</v>
      </c>
      <c r="AA22" s="670"/>
      <c r="AB22" s="670"/>
      <c r="AC22" s="670"/>
      <c r="AD22" s="671">
        <v>2170420</v>
      </c>
      <c r="AE22" s="671"/>
      <c r="AF22" s="671"/>
      <c r="AG22" s="671"/>
      <c r="AH22" s="671"/>
      <c r="AI22" s="671"/>
      <c r="AJ22" s="671"/>
      <c r="AK22" s="671"/>
      <c r="AL22" s="635">
        <v>12.9</v>
      </c>
      <c r="AM22" s="636"/>
      <c r="AN22" s="636"/>
      <c r="AO22" s="672"/>
      <c r="AP22" s="629" t="s">
        <v>269</v>
      </c>
      <c r="AQ22" s="709"/>
      <c r="AR22" s="709"/>
      <c r="AS22" s="709"/>
      <c r="AT22" s="709"/>
      <c r="AU22" s="709"/>
      <c r="AV22" s="709"/>
      <c r="AW22" s="709"/>
      <c r="AX22" s="709"/>
      <c r="AY22" s="709"/>
      <c r="AZ22" s="709"/>
      <c r="BA22" s="709"/>
      <c r="BB22" s="709"/>
      <c r="BC22" s="709"/>
      <c r="BD22" s="709"/>
      <c r="BE22" s="709"/>
      <c r="BF22" s="710"/>
      <c r="BG22" s="632" t="s">
        <v>122</v>
      </c>
      <c r="BH22" s="633"/>
      <c r="BI22" s="633"/>
      <c r="BJ22" s="633"/>
      <c r="BK22" s="633"/>
      <c r="BL22" s="633"/>
      <c r="BM22" s="633"/>
      <c r="BN22" s="634"/>
      <c r="BO22" s="670" t="s">
        <v>122</v>
      </c>
      <c r="BP22" s="670"/>
      <c r="BQ22" s="670"/>
      <c r="BR22" s="670"/>
      <c r="BS22" s="671" t="s">
        <v>122</v>
      </c>
      <c r="BT22" s="671"/>
      <c r="BU22" s="671"/>
      <c r="BV22" s="671"/>
      <c r="BW22" s="671"/>
      <c r="BX22" s="671"/>
      <c r="BY22" s="671"/>
      <c r="BZ22" s="671"/>
      <c r="CA22" s="671"/>
      <c r="CB22" s="711"/>
      <c r="CD22" s="684" t="s">
        <v>270</v>
      </c>
      <c r="CE22" s="685"/>
      <c r="CF22" s="685"/>
      <c r="CG22" s="685"/>
      <c r="CH22" s="685"/>
      <c r="CI22" s="685"/>
      <c r="CJ22" s="685"/>
      <c r="CK22" s="685"/>
      <c r="CL22" s="685"/>
      <c r="CM22" s="685"/>
      <c r="CN22" s="685"/>
      <c r="CO22" s="685"/>
      <c r="CP22" s="685"/>
      <c r="CQ22" s="685"/>
      <c r="CR22" s="685"/>
      <c r="CS22" s="685"/>
      <c r="CT22" s="685"/>
      <c r="CU22" s="685"/>
      <c r="CV22" s="685"/>
      <c r="CW22" s="685"/>
      <c r="CX22" s="685"/>
      <c r="CY22" s="685"/>
      <c r="CZ22" s="685"/>
      <c r="DA22" s="685"/>
      <c r="DB22" s="685"/>
      <c r="DC22" s="685"/>
      <c r="DD22" s="685"/>
      <c r="DE22" s="685"/>
      <c r="DF22" s="685"/>
      <c r="DG22" s="685"/>
      <c r="DH22" s="685"/>
      <c r="DI22" s="685"/>
      <c r="DJ22" s="685"/>
      <c r="DK22" s="685"/>
      <c r="DL22" s="685"/>
      <c r="DM22" s="685"/>
      <c r="DN22" s="685"/>
      <c r="DO22" s="685"/>
      <c r="DP22" s="685"/>
      <c r="DQ22" s="685"/>
      <c r="DR22" s="685"/>
      <c r="DS22" s="685"/>
      <c r="DT22" s="685"/>
      <c r="DU22" s="685"/>
      <c r="DV22" s="685"/>
      <c r="DW22" s="685"/>
      <c r="DX22" s="685"/>
      <c r="DY22" s="685"/>
      <c r="DZ22" s="685"/>
      <c r="EA22" s="685"/>
      <c r="EB22" s="685"/>
      <c r="EC22" s="686"/>
    </row>
    <row r="23" spans="2:133" ht="11.25" customHeight="1" x14ac:dyDescent="0.2">
      <c r="B23" s="629" t="s">
        <v>271</v>
      </c>
      <c r="C23" s="630"/>
      <c r="D23" s="630"/>
      <c r="E23" s="630"/>
      <c r="F23" s="630"/>
      <c r="G23" s="630"/>
      <c r="H23" s="630"/>
      <c r="I23" s="630"/>
      <c r="J23" s="630"/>
      <c r="K23" s="630"/>
      <c r="L23" s="630"/>
      <c r="M23" s="630"/>
      <c r="N23" s="630"/>
      <c r="O23" s="630"/>
      <c r="P23" s="630"/>
      <c r="Q23" s="631"/>
      <c r="R23" s="632">
        <v>293337</v>
      </c>
      <c r="S23" s="633"/>
      <c r="T23" s="633"/>
      <c r="U23" s="633"/>
      <c r="V23" s="633"/>
      <c r="W23" s="633"/>
      <c r="X23" s="633"/>
      <c r="Y23" s="634"/>
      <c r="Z23" s="670">
        <v>0.9</v>
      </c>
      <c r="AA23" s="670"/>
      <c r="AB23" s="670"/>
      <c r="AC23" s="670"/>
      <c r="AD23" s="671" t="s">
        <v>122</v>
      </c>
      <c r="AE23" s="671"/>
      <c r="AF23" s="671"/>
      <c r="AG23" s="671"/>
      <c r="AH23" s="671"/>
      <c r="AI23" s="671"/>
      <c r="AJ23" s="671"/>
      <c r="AK23" s="671"/>
      <c r="AL23" s="635" t="s">
        <v>122</v>
      </c>
      <c r="AM23" s="636"/>
      <c r="AN23" s="636"/>
      <c r="AO23" s="672"/>
      <c r="AP23" s="629" t="s">
        <v>272</v>
      </c>
      <c r="AQ23" s="709"/>
      <c r="AR23" s="709"/>
      <c r="AS23" s="709"/>
      <c r="AT23" s="709"/>
      <c r="AU23" s="709"/>
      <c r="AV23" s="709"/>
      <c r="AW23" s="709"/>
      <c r="AX23" s="709"/>
      <c r="AY23" s="709"/>
      <c r="AZ23" s="709"/>
      <c r="BA23" s="709"/>
      <c r="BB23" s="709"/>
      <c r="BC23" s="709"/>
      <c r="BD23" s="709"/>
      <c r="BE23" s="709"/>
      <c r="BF23" s="710"/>
      <c r="BG23" s="632">
        <v>783128</v>
      </c>
      <c r="BH23" s="633"/>
      <c r="BI23" s="633"/>
      <c r="BJ23" s="633"/>
      <c r="BK23" s="633"/>
      <c r="BL23" s="633"/>
      <c r="BM23" s="633"/>
      <c r="BN23" s="634"/>
      <c r="BO23" s="670">
        <v>6.3</v>
      </c>
      <c r="BP23" s="670"/>
      <c r="BQ23" s="670"/>
      <c r="BR23" s="670"/>
      <c r="BS23" s="671" t="s">
        <v>122</v>
      </c>
      <c r="BT23" s="671"/>
      <c r="BU23" s="671"/>
      <c r="BV23" s="671"/>
      <c r="BW23" s="671"/>
      <c r="BX23" s="671"/>
      <c r="BY23" s="671"/>
      <c r="BZ23" s="671"/>
      <c r="CA23" s="671"/>
      <c r="CB23" s="711"/>
      <c r="CD23" s="684" t="s">
        <v>212</v>
      </c>
      <c r="CE23" s="685"/>
      <c r="CF23" s="685"/>
      <c r="CG23" s="685"/>
      <c r="CH23" s="685"/>
      <c r="CI23" s="685"/>
      <c r="CJ23" s="685"/>
      <c r="CK23" s="685"/>
      <c r="CL23" s="685"/>
      <c r="CM23" s="685"/>
      <c r="CN23" s="685"/>
      <c r="CO23" s="685"/>
      <c r="CP23" s="685"/>
      <c r="CQ23" s="686"/>
      <c r="CR23" s="684" t="s">
        <v>273</v>
      </c>
      <c r="CS23" s="685"/>
      <c r="CT23" s="685"/>
      <c r="CU23" s="685"/>
      <c r="CV23" s="685"/>
      <c r="CW23" s="685"/>
      <c r="CX23" s="685"/>
      <c r="CY23" s="686"/>
      <c r="CZ23" s="684" t="s">
        <v>274</v>
      </c>
      <c r="DA23" s="685"/>
      <c r="DB23" s="685"/>
      <c r="DC23" s="686"/>
      <c r="DD23" s="684" t="s">
        <v>275</v>
      </c>
      <c r="DE23" s="685"/>
      <c r="DF23" s="685"/>
      <c r="DG23" s="685"/>
      <c r="DH23" s="685"/>
      <c r="DI23" s="685"/>
      <c r="DJ23" s="685"/>
      <c r="DK23" s="686"/>
      <c r="DL23" s="722" t="s">
        <v>276</v>
      </c>
      <c r="DM23" s="723"/>
      <c r="DN23" s="723"/>
      <c r="DO23" s="723"/>
      <c r="DP23" s="723"/>
      <c r="DQ23" s="723"/>
      <c r="DR23" s="723"/>
      <c r="DS23" s="723"/>
      <c r="DT23" s="723"/>
      <c r="DU23" s="723"/>
      <c r="DV23" s="724"/>
      <c r="DW23" s="684" t="s">
        <v>277</v>
      </c>
      <c r="DX23" s="685"/>
      <c r="DY23" s="685"/>
      <c r="DZ23" s="685"/>
      <c r="EA23" s="685"/>
      <c r="EB23" s="685"/>
      <c r="EC23" s="686"/>
    </row>
    <row r="24" spans="2:133" ht="11.25" customHeight="1" x14ac:dyDescent="0.2">
      <c r="B24" s="629" t="s">
        <v>278</v>
      </c>
      <c r="C24" s="630"/>
      <c r="D24" s="630"/>
      <c r="E24" s="630"/>
      <c r="F24" s="630"/>
      <c r="G24" s="630"/>
      <c r="H24" s="630"/>
      <c r="I24" s="630"/>
      <c r="J24" s="630"/>
      <c r="K24" s="630"/>
      <c r="L24" s="630"/>
      <c r="M24" s="630"/>
      <c r="N24" s="630"/>
      <c r="O24" s="630"/>
      <c r="P24" s="630"/>
      <c r="Q24" s="631"/>
      <c r="R24" s="632" t="s">
        <v>122</v>
      </c>
      <c r="S24" s="633"/>
      <c r="T24" s="633"/>
      <c r="U24" s="633"/>
      <c r="V24" s="633"/>
      <c r="W24" s="633"/>
      <c r="X24" s="633"/>
      <c r="Y24" s="634"/>
      <c r="Z24" s="670" t="s">
        <v>122</v>
      </c>
      <c r="AA24" s="670"/>
      <c r="AB24" s="670"/>
      <c r="AC24" s="670"/>
      <c r="AD24" s="671" t="s">
        <v>122</v>
      </c>
      <c r="AE24" s="671"/>
      <c r="AF24" s="671"/>
      <c r="AG24" s="671"/>
      <c r="AH24" s="671"/>
      <c r="AI24" s="671"/>
      <c r="AJ24" s="671"/>
      <c r="AK24" s="671"/>
      <c r="AL24" s="635" t="s">
        <v>122</v>
      </c>
      <c r="AM24" s="636"/>
      <c r="AN24" s="636"/>
      <c r="AO24" s="672"/>
      <c r="AP24" s="629" t="s">
        <v>279</v>
      </c>
      <c r="AQ24" s="709"/>
      <c r="AR24" s="709"/>
      <c r="AS24" s="709"/>
      <c r="AT24" s="709"/>
      <c r="AU24" s="709"/>
      <c r="AV24" s="709"/>
      <c r="AW24" s="709"/>
      <c r="AX24" s="709"/>
      <c r="AY24" s="709"/>
      <c r="AZ24" s="709"/>
      <c r="BA24" s="709"/>
      <c r="BB24" s="709"/>
      <c r="BC24" s="709"/>
      <c r="BD24" s="709"/>
      <c r="BE24" s="709"/>
      <c r="BF24" s="710"/>
      <c r="BG24" s="632" t="s">
        <v>122</v>
      </c>
      <c r="BH24" s="633"/>
      <c r="BI24" s="633"/>
      <c r="BJ24" s="633"/>
      <c r="BK24" s="633"/>
      <c r="BL24" s="633"/>
      <c r="BM24" s="633"/>
      <c r="BN24" s="634"/>
      <c r="BO24" s="670" t="s">
        <v>122</v>
      </c>
      <c r="BP24" s="670"/>
      <c r="BQ24" s="670"/>
      <c r="BR24" s="670"/>
      <c r="BS24" s="671" t="s">
        <v>122</v>
      </c>
      <c r="BT24" s="671"/>
      <c r="BU24" s="671"/>
      <c r="BV24" s="671"/>
      <c r="BW24" s="671"/>
      <c r="BX24" s="671"/>
      <c r="BY24" s="671"/>
      <c r="BZ24" s="671"/>
      <c r="CA24" s="671"/>
      <c r="CB24" s="711"/>
      <c r="CD24" s="690" t="s">
        <v>280</v>
      </c>
      <c r="CE24" s="691"/>
      <c r="CF24" s="691"/>
      <c r="CG24" s="691"/>
      <c r="CH24" s="691"/>
      <c r="CI24" s="691"/>
      <c r="CJ24" s="691"/>
      <c r="CK24" s="691"/>
      <c r="CL24" s="691"/>
      <c r="CM24" s="691"/>
      <c r="CN24" s="691"/>
      <c r="CO24" s="691"/>
      <c r="CP24" s="691"/>
      <c r="CQ24" s="692"/>
      <c r="CR24" s="687">
        <v>14335854</v>
      </c>
      <c r="CS24" s="688"/>
      <c r="CT24" s="688"/>
      <c r="CU24" s="688"/>
      <c r="CV24" s="688"/>
      <c r="CW24" s="688"/>
      <c r="CX24" s="688"/>
      <c r="CY24" s="713"/>
      <c r="CZ24" s="714">
        <v>46.1</v>
      </c>
      <c r="DA24" s="696"/>
      <c r="DB24" s="696"/>
      <c r="DC24" s="716"/>
      <c r="DD24" s="712">
        <v>10010902</v>
      </c>
      <c r="DE24" s="688"/>
      <c r="DF24" s="688"/>
      <c r="DG24" s="688"/>
      <c r="DH24" s="688"/>
      <c r="DI24" s="688"/>
      <c r="DJ24" s="688"/>
      <c r="DK24" s="713"/>
      <c r="DL24" s="712">
        <v>9138137</v>
      </c>
      <c r="DM24" s="688"/>
      <c r="DN24" s="688"/>
      <c r="DO24" s="688"/>
      <c r="DP24" s="688"/>
      <c r="DQ24" s="688"/>
      <c r="DR24" s="688"/>
      <c r="DS24" s="688"/>
      <c r="DT24" s="688"/>
      <c r="DU24" s="688"/>
      <c r="DV24" s="713"/>
      <c r="DW24" s="714">
        <v>54.3</v>
      </c>
      <c r="DX24" s="696"/>
      <c r="DY24" s="696"/>
      <c r="DZ24" s="696"/>
      <c r="EA24" s="696"/>
      <c r="EB24" s="696"/>
      <c r="EC24" s="715"/>
    </row>
    <row r="25" spans="2:133" ht="11.25" customHeight="1" x14ac:dyDescent="0.2">
      <c r="B25" s="629" t="s">
        <v>281</v>
      </c>
      <c r="C25" s="630"/>
      <c r="D25" s="630"/>
      <c r="E25" s="630"/>
      <c r="F25" s="630"/>
      <c r="G25" s="630"/>
      <c r="H25" s="630"/>
      <c r="I25" s="630"/>
      <c r="J25" s="630"/>
      <c r="K25" s="630"/>
      <c r="L25" s="630"/>
      <c r="M25" s="630"/>
      <c r="N25" s="630"/>
      <c r="O25" s="630"/>
      <c r="P25" s="630"/>
      <c r="Q25" s="631"/>
      <c r="R25" s="632">
        <v>18089976</v>
      </c>
      <c r="S25" s="633"/>
      <c r="T25" s="633"/>
      <c r="U25" s="633"/>
      <c r="V25" s="633"/>
      <c r="W25" s="633"/>
      <c r="X25" s="633"/>
      <c r="Y25" s="634"/>
      <c r="Z25" s="670">
        <v>55.8</v>
      </c>
      <c r="AA25" s="670"/>
      <c r="AB25" s="670"/>
      <c r="AC25" s="670"/>
      <c r="AD25" s="671">
        <v>16699616</v>
      </c>
      <c r="AE25" s="671"/>
      <c r="AF25" s="671"/>
      <c r="AG25" s="671"/>
      <c r="AH25" s="671"/>
      <c r="AI25" s="671"/>
      <c r="AJ25" s="671"/>
      <c r="AK25" s="671"/>
      <c r="AL25" s="635">
        <v>99.6</v>
      </c>
      <c r="AM25" s="636"/>
      <c r="AN25" s="636"/>
      <c r="AO25" s="672"/>
      <c r="AP25" s="629" t="s">
        <v>282</v>
      </c>
      <c r="AQ25" s="709"/>
      <c r="AR25" s="709"/>
      <c r="AS25" s="709"/>
      <c r="AT25" s="709"/>
      <c r="AU25" s="709"/>
      <c r="AV25" s="709"/>
      <c r="AW25" s="709"/>
      <c r="AX25" s="709"/>
      <c r="AY25" s="709"/>
      <c r="AZ25" s="709"/>
      <c r="BA25" s="709"/>
      <c r="BB25" s="709"/>
      <c r="BC25" s="709"/>
      <c r="BD25" s="709"/>
      <c r="BE25" s="709"/>
      <c r="BF25" s="710"/>
      <c r="BG25" s="632" t="s">
        <v>122</v>
      </c>
      <c r="BH25" s="633"/>
      <c r="BI25" s="633"/>
      <c r="BJ25" s="633"/>
      <c r="BK25" s="633"/>
      <c r="BL25" s="633"/>
      <c r="BM25" s="633"/>
      <c r="BN25" s="634"/>
      <c r="BO25" s="670" t="s">
        <v>122</v>
      </c>
      <c r="BP25" s="670"/>
      <c r="BQ25" s="670"/>
      <c r="BR25" s="670"/>
      <c r="BS25" s="671" t="s">
        <v>122</v>
      </c>
      <c r="BT25" s="671"/>
      <c r="BU25" s="671"/>
      <c r="BV25" s="671"/>
      <c r="BW25" s="671"/>
      <c r="BX25" s="671"/>
      <c r="BY25" s="671"/>
      <c r="BZ25" s="671"/>
      <c r="CA25" s="671"/>
      <c r="CB25" s="711"/>
      <c r="CD25" s="629" t="s">
        <v>283</v>
      </c>
      <c r="CE25" s="630"/>
      <c r="CF25" s="630"/>
      <c r="CG25" s="630"/>
      <c r="CH25" s="630"/>
      <c r="CI25" s="630"/>
      <c r="CJ25" s="630"/>
      <c r="CK25" s="630"/>
      <c r="CL25" s="630"/>
      <c r="CM25" s="630"/>
      <c r="CN25" s="630"/>
      <c r="CO25" s="630"/>
      <c r="CP25" s="630"/>
      <c r="CQ25" s="631"/>
      <c r="CR25" s="632">
        <v>5796687</v>
      </c>
      <c r="CS25" s="645"/>
      <c r="CT25" s="645"/>
      <c r="CU25" s="645"/>
      <c r="CV25" s="645"/>
      <c r="CW25" s="645"/>
      <c r="CX25" s="645"/>
      <c r="CY25" s="646"/>
      <c r="CZ25" s="635">
        <v>18.600000000000001</v>
      </c>
      <c r="DA25" s="647"/>
      <c r="DB25" s="647"/>
      <c r="DC25" s="648"/>
      <c r="DD25" s="638">
        <v>5310410</v>
      </c>
      <c r="DE25" s="645"/>
      <c r="DF25" s="645"/>
      <c r="DG25" s="645"/>
      <c r="DH25" s="645"/>
      <c r="DI25" s="645"/>
      <c r="DJ25" s="645"/>
      <c r="DK25" s="646"/>
      <c r="DL25" s="638">
        <v>5295984</v>
      </c>
      <c r="DM25" s="645"/>
      <c r="DN25" s="645"/>
      <c r="DO25" s="645"/>
      <c r="DP25" s="645"/>
      <c r="DQ25" s="645"/>
      <c r="DR25" s="645"/>
      <c r="DS25" s="645"/>
      <c r="DT25" s="645"/>
      <c r="DU25" s="645"/>
      <c r="DV25" s="646"/>
      <c r="DW25" s="635">
        <v>31.4</v>
      </c>
      <c r="DX25" s="647"/>
      <c r="DY25" s="647"/>
      <c r="DZ25" s="647"/>
      <c r="EA25" s="647"/>
      <c r="EB25" s="647"/>
      <c r="EC25" s="659"/>
    </row>
    <row r="26" spans="2:133" ht="11.25" customHeight="1" x14ac:dyDescent="0.2">
      <c r="B26" s="629" t="s">
        <v>284</v>
      </c>
      <c r="C26" s="630"/>
      <c r="D26" s="630"/>
      <c r="E26" s="630"/>
      <c r="F26" s="630"/>
      <c r="G26" s="630"/>
      <c r="H26" s="630"/>
      <c r="I26" s="630"/>
      <c r="J26" s="630"/>
      <c r="K26" s="630"/>
      <c r="L26" s="630"/>
      <c r="M26" s="630"/>
      <c r="N26" s="630"/>
      <c r="O26" s="630"/>
      <c r="P26" s="630"/>
      <c r="Q26" s="631"/>
      <c r="R26" s="632">
        <v>7743</v>
      </c>
      <c r="S26" s="633"/>
      <c r="T26" s="633"/>
      <c r="U26" s="633"/>
      <c r="V26" s="633"/>
      <c r="W26" s="633"/>
      <c r="X26" s="633"/>
      <c r="Y26" s="634"/>
      <c r="Z26" s="670">
        <v>0</v>
      </c>
      <c r="AA26" s="670"/>
      <c r="AB26" s="670"/>
      <c r="AC26" s="670"/>
      <c r="AD26" s="671">
        <v>7743</v>
      </c>
      <c r="AE26" s="671"/>
      <c r="AF26" s="671"/>
      <c r="AG26" s="671"/>
      <c r="AH26" s="671"/>
      <c r="AI26" s="671"/>
      <c r="AJ26" s="671"/>
      <c r="AK26" s="671"/>
      <c r="AL26" s="635">
        <v>0</v>
      </c>
      <c r="AM26" s="636"/>
      <c r="AN26" s="636"/>
      <c r="AO26" s="672"/>
      <c r="AP26" s="629" t="s">
        <v>285</v>
      </c>
      <c r="AQ26" s="709"/>
      <c r="AR26" s="709"/>
      <c r="AS26" s="709"/>
      <c r="AT26" s="709"/>
      <c r="AU26" s="709"/>
      <c r="AV26" s="709"/>
      <c r="AW26" s="709"/>
      <c r="AX26" s="709"/>
      <c r="AY26" s="709"/>
      <c r="AZ26" s="709"/>
      <c r="BA26" s="709"/>
      <c r="BB26" s="709"/>
      <c r="BC26" s="709"/>
      <c r="BD26" s="709"/>
      <c r="BE26" s="709"/>
      <c r="BF26" s="710"/>
      <c r="BG26" s="632" t="s">
        <v>122</v>
      </c>
      <c r="BH26" s="633"/>
      <c r="BI26" s="633"/>
      <c r="BJ26" s="633"/>
      <c r="BK26" s="633"/>
      <c r="BL26" s="633"/>
      <c r="BM26" s="633"/>
      <c r="BN26" s="634"/>
      <c r="BO26" s="670" t="s">
        <v>122</v>
      </c>
      <c r="BP26" s="670"/>
      <c r="BQ26" s="670"/>
      <c r="BR26" s="670"/>
      <c r="BS26" s="671" t="s">
        <v>122</v>
      </c>
      <c r="BT26" s="671"/>
      <c r="BU26" s="671"/>
      <c r="BV26" s="671"/>
      <c r="BW26" s="671"/>
      <c r="BX26" s="671"/>
      <c r="BY26" s="671"/>
      <c r="BZ26" s="671"/>
      <c r="CA26" s="671"/>
      <c r="CB26" s="711"/>
      <c r="CD26" s="629" t="s">
        <v>286</v>
      </c>
      <c r="CE26" s="630"/>
      <c r="CF26" s="630"/>
      <c r="CG26" s="630"/>
      <c r="CH26" s="630"/>
      <c r="CI26" s="630"/>
      <c r="CJ26" s="630"/>
      <c r="CK26" s="630"/>
      <c r="CL26" s="630"/>
      <c r="CM26" s="630"/>
      <c r="CN26" s="630"/>
      <c r="CO26" s="630"/>
      <c r="CP26" s="630"/>
      <c r="CQ26" s="631"/>
      <c r="CR26" s="632">
        <v>3496449</v>
      </c>
      <c r="CS26" s="633"/>
      <c r="CT26" s="633"/>
      <c r="CU26" s="633"/>
      <c r="CV26" s="633"/>
      <c r="CW26" s="633"/>
      <c r="CX26" s="633"/>
      <c r="CY26" s="634"/>
      <c r="CZ26" s="635">
        <v>11.2</v>
      </c>
      <c r="DA26" s="647"/>
      <c r="DB26" s="647"/>
      <c r="DC26" s="648"/>
      <c r="DD26" s="638">
        <v>3164830</v>
      </c>
      <c r="DE26" s="633"/>
      <c r="DF26" s="633"/>
      <c r="DG26" s="633"/>
      <c r="DH26" s="633"/>
      <c r="DI26" s="633"/>
      <c r="DJ26" s="633"/>
      <c r="DK26" s="634"/>
      <c r="DL26" s="638" t="s">
        <v>122</v>
      </c>
      <c r="DM26" s="633"/>
      <c r="DN26" s="633"/>
      <c r="DO26" s="633"/>
      <c r="DP26" s="633"/>
      <c r="DQ26" s="633"/>
      <c r="DR26" s="633"/>
      <c r="DS26" s="633"/>
      <c r="DT26" s="633"/>
      <c r="DU26" s="633"/>
      <c r="DV26" s="634"/>
      <c r="DW26" s="635" t="s">
        <v>122</v>
      </c>
      <c r="DX26" s="647"/>
      <c r="DY26" s="647"/>
      <c r="DZ26" s="647"/>
      <c r="EA26" s="647"/>
      <c r="EB26" s="647"/>
      <c r="EC26" s="659"/>
    </row>
    <row r="27" spans="2:133" ht="11.25" customHeight="1" x14ac:dyDescent="0.2">
      <c r="B27" s="629" t="s">
        <v>287</v>
      </c>
      <c r="C27" s="630"/>
      <c r="D27" s="630"/>
      <c r="E27" s="630"/>
      <c r="F27" s="630"/>
      <c r="G27" s="630"/>
      <c r="H27" s="630"/>
      <c r="I27" s="630"/>
      <c r="J27" s="630"/>
      <c r="K27" s="630"/>
      <c r="L27" s="630"/>
      <c r="M27" s="630"/>
      <c r="N27" s="630"/>
      <c r="O27" s="630"/>
      <c r="P27" s="630"/>
      <c r="Q27" s="631"/>
      <c r="R27" s="632">
        <v>49617</v>
      </c>
      <c r="S27" s="633"/>
      <c r="T27" s="633"/>
      <c r="U27" s="633"/>
      <c r="V27" s="633"/>
      <c r="W27" s="633"/>
      <c r="X27" s="633"/>
      <c r="Y27" s="634"/>
      <c r="Z27" s="670">
        <v>0.2</v>
      </c>
      <c r="AA27" s="670"/>
      <c r="AB27" s="670"/>
      <c r="AC27" s="670"/>
      <c r="AD27" s="671" t="s">
        <v>122</v>
      </c>
      <c r="AE27" s="671"/>
      <c r="AF27" s="671"/>
      <c r="AG27" s="671"/>
      <c r="AH27" s="671"/>
      <c r="AI27" s="671"/>
      <c r="AJ27" s="671"/>
      <c r="AK27" s="671"/>
      <c r="AL27" s="635" t="s">
        <v>122</v>
      </c>
      <c r="AM27" s="636"/>
      <c r="AN27" s="636"/>
      <c r="AO27" s="672"/>
      <c r="AP27" s="629" t="s">
        <v>288</v>
      </c>
      <c r="AQ27" s="630"/>
      <c r="AR27" s="630"/>
      <c r="AS27" s="630"/>
      <c r="AT27" s="630"/>
      <c r="AU27" s="630"/>
      <c r="AV27" s="630"/>
      <c r="AW27" s="630"/>
      <c r="AX27" s="630"/>
      <c r="AY27" s="630"/>
      <c r="AZ27" s="630"/>
      <c r="BA27" s="630"/>
      <c r="BB27" s="630"/>
      <c r="BC27" s="630"/>
      <c r="BD27" s="630"/>
      <c r="BE27" s="630"/>
      <c r="BF27" s="631"/>
      <c r="BG27" s="632">
        <v>12359116</v>
      </c>
      <c r="BH27" s="633"/>
      <c r="BI27" s="633"/>
      <c r="BJ27" s="633"/>
      <c r="BK27" s="633"/>
      <c r="BL27" s="633"/>
      <c r="BM27" s="633"/>
      <c r="BN27" s="634"/>
      <c r="BO27" s="670">
        <v>100</v>
      </c>
      <c r="BP27" s="670"/>
      <c r="BQ27" s="670"/>
      <c r="BR27" s="670"/>
      <c r="BS27" s="671">
        <v>313580</v>
      </c>
      <c r="BT27" s="671"/>
      <c r="BU27" s="671"/>
      <c r="BV27" s="671"/>
      <c r="BW27" s="671"/>
      <c r="BX27" s="671"/>
      <c r="BY27" s="671"/>
      <c r="BZ27" s="671"/>
      <c r="CA27" s="671"/>
      <c r="CB27" s="711"/>
      <c r="CD27" s="629" t="s">
        <v>289</v>
      </c>
      <c r="CE27" s="630"/>
      <c r="CF27" s="630"/>
      <c r="CG27" s="630"/>
      <c r="CH27" s="630"/>
      <c r="CI27" s="630"/>
      <c r="CJ27" s="630"/>
      <c r="CK27" s="630"/>
      <c r="CL27" s="630"/>
      <c r="CM27" s="630"/>
      <c r="CN27" s="630"/>
      <c r="CO27" s="630"/>
      <c r="CP27" s="630"/>
      <c r="CQ27" s="631"/>
      <c r="CR27" s="632">
        <v>6575648</v>
      </c>
      <c r="CS27" s="645"/>
      <c r="CT27" s="645"/>
      <c r="CU27" s="645"/>
      <c r="CV27" s="645"/>
      <c r="CW27" s="645"/>
      <c r="CX27" s="645"/>
      <c r="CY27" s="646"/>
      <c r="CZ27" s="635">
        <v>21.1</v>
      </c>
      <c r="DA27" s="647"/>
      <c r="DB27" s="647"/>
      <c r="DC27" s="648"/>
      <c r="DD27" s="638">
        <v>2736973</v>
      </c>
      <c r="DE27" s="645"/>
      <c r="DF27" s="645"/>
      <c r="DG27" s="645"/>
      <c r="DH27" s="645"/>
      <c r="DI27" s="645"/>
      <c r="DJ27" s="645"/>
      <c r="DK27" s="646"/>
      <c r="DL27" s="638">
        <v>1878634</v>
      </c>
      <c r="DM27" s="645"/>
      <c r="DN27" s="645"/>
      <c r="DO27" s="645"/>
      <c r="DP27" s="645"/>
      <c r="DQ27" s="645"/>
      <c r="DR27" s="645"/>
      <c r="DS27" s="645"/>
      <c r="DT27" s="645"/>
      <c r="DU27" s="645"/>
      <c r="DV27" s="646"/>
      <c r="DW27" s="635">
        <v>11.2</v>
      </c>
      <c r="DX27" s="647"/>
      <c r="DY27" s="647"/>
      <c r="DZ27" s="647"/>
      <c r="EA27" s="647"/>
      <c r="EB27" s="647"/>
      <c r="EC27" s="659"/>
    </row>
    <row r="28" spans="2:133" ht="11.25" customHeight="1" x14ac:dyDescent="0.2">
      <c r="B28" s="629" t="s">
        <v>290</v>
      </c>
      <c r="C28" s="630"/>
      <c r="D28" s="630"/>
      <c r="E28" s="630"/>
      <c r="F28" s="630"/>
      <c r="G28" s="630"/>
      <c r="H28" s="630"/>
      <c r="I28" s="630"/>
      <c r="J28" s="630"/>
      <c r="K28" s="630"/>
      <c r="L28" s="630"/>
      <c r="M28" s="630"/>
      <c r="N28" s="630"/>
      <c r="O28" s="630"/>
      <c r="P28" s="630"/>
      <c r="Q28" s="631"/>
      <c r="R28" s="632">
        <v>370621</v>
      </c>
      <c r="S28" s="633"/>
      <c r="T28" s="633"/>
      <c r="U28" s="633"/>
      <c r="V28" s="633"/>
      <c r="W28" s="633"/>
      <c r="X28" s="633"/>
      <c r="Y28" s="634"/>
      <c r="Z28" s="670">
        <v>1.1000000000000001</v>
      </c>
      <c r="AA28" s="670"/>
      <c r="AB28" s="670"/>
      <c r="AC28" s="670"/>
      <c r="AD28" s="671">
        <v>44142</v>
      </c>
      <c r="AE28" s="671"/>
      <c r="AF28" s="671"/>
      <c r="AG28" s="671"/>
      <c r="AH28" s="671"/>
      <c r="AI28" s="671"/>
      <c r="AJ28" s="671"/>
      <c r="AK28" s="671"/>
      <c r="AL28" s="635">
        <v>0.3</v>
      </c>
      <c r="AM28" s="636"/>
      <c r="AN28" s="636"/>
      <c r="AO28" s="672"/>
      <c r="AP28" s="629"/>
      <c r="AQ28" s="630"/>
      <c r="AR28" s="630"/>
      <c r="AS28" s="630"/>
      <c r="AT28" s="630"/>
      <c r="AU28" s="630"/>
      <c r="AV28" s="630"/>
      <c r="AW28" s="630"/>
      <c r="AX28" s="630"/>
      <c r="AY28" s="630"/>
      <c r="AZ28" s="630"/>
      <c r="BA28" s="630"/>
      <c r="BB28" s="630"/>
      <c r="BC28" s="630"/>
      <c r="BD28" s="630"/>
      <c r="BE28" s="630"/>
      <c r="BF28" s="631"/>
      <c r="BG28" s="632"/>
      <c r="BH28" s="633"/>
      <c r="BI28" s="633"/>
      <c r="BJ28" s="633"/>
      <c r="BK28" s="633"/>
      <c r="BL28" s="633"/>
      <c r="BM28" s="633"/>
      <c r="BN28" s="634"/>
      <c r="BO28" s="670"/>
      <c r="BP28" s="670"/>
      <c r="BQ28" s="670"/>
      <c r="BR28" s="670"/>
      <c r="BS28" s="638"/>
      <c r="BT28" s="633"/>
      <c r="BU28" s="633"/>
      <c r="BV28" s="633"/>
      <c r="BW28" s="633"/>
      <c r="BX28" s="633"/>
      <c r="BY28" s="633"/>
      <c r="BZ28" s="633"/>
      <c r="CA28" s="633"/>
      <c r="CB28" s="669"/>
      <c r="CD28" s="629" t="s">
        <v>291</v>
      </c>
      <c r="CE28" s="630"/>
      <c r="CF28" s="630"/>
      <c r="CG28" s="630"/>
      <c r="CH28" s="630"/>
      <c r="CI28" s="630"/>
      <c r="CJ28" s="630"/>
      <c r="CK28" s="630"/>
      <c r="CL28" s="630"/>
      <c r="CM28" s="630"/>
      <c r="CN28" s="630"/>
      <c r="CO28" s="630"/>
      <c r="CP28" s="630"/>
      <c r="CQ28" s="631"/>
      <c r="CR28" s="632">
        <v>1963519</v>
      </c>
      <c r="CS28" s="633"/>
      <c r="CT28" s="633"/>
      <c r="CU28" s="633"/>
      <c r="CV28" s="633"/>
      <c r="CW28" s="633"/>
      <c r="CX28" s="633"/>
      <c r="CY28" s="634"/>
      <c r="CZ28" s="635">
        <v>6.3</v>
      </c>
      <c r="DA28" s="647"/>
      <c r="DB28" s="647"/>
      <c r="DC28" s="648"/>
      <c r="DD28" s="638">
        <v>1963519</v>
      </c>
      <c r="DE28" s="633"/>
      <c r="DF28" s="633"/>
      <c r="DG28" s="633"/>
      <c r="DH28" s="633"/>
      <c r="DI28" s="633"/>
      <c r="DJ28" s="633"/>
      <c r="DK28" s="634"/>
      <c r="DL28" s="638">
        <v>1963519</v>
      </c>
      <c r="DM28" s="633"/>
      <c r="DN28" s="633"/>
      <c r="DO28" s="633"/>
      <c r="DP28" s="633"/>
      <c r="DQ28" s="633"/>
      <c r="DR28" s="633"/>
      <c r="DS28" s="633"/>
      <c r="DT28" s="633"/>
      <c r="DU28" s="633"/>
      <c r="DV28" s="634"/>
      <c r="DW28" s="635">
        <v>11.7</v>
      </c>
      <c r="DX28" s="647"/>
      <c r="DY28" s="647"/>
      <c r="DZ28" s="647"/>
      <c r="EA28" s="647"/>
      <c r="EB28" s="647"/>
      <c r="EC28" s="659"/>
    </row>
    <row r="29" spans="2:133" ht="11.25" customHeight="1" x14ac:dyDescent="0.2">
      <c r="B29" s="629" t="s">
        <v>292</v>
      </c>
      <c r="C29" s="630"/>
      <c r="D29" s="630"/>
      <c r="E29" s="630"/>
      <c r="F29" s="630"/>
      <c r="G29" s="630"/>
      <c r="H29" s="630"/>
      <c r="I29" s="630"/>
      <c r="J29" s="630"/>
      <c r="K29" s="630"/>
      <c r="L29" s="630"/>
      <c r="M29" s="630"/>
      <c r="N29" s="630"/>
      <c r="O29" s="630"/>
      <c r="P29" s="630"/>
      <c r="Q29" s="631"/>
      <c r="R29" s="632">
        <v>248391</v>
      </c>
      <c r="S29" s="633"/>
      <c r="T29" s="633"/>
      <c r="U29" s="633"/>
      <c r="V29" s="633"/>
      <c r="W29" s="633"/>
      <c r="X29" s="633"/>
      <c r="Y29" s="634"/>
      <c r="Z29" s="670">
        <v>0.8</v>
      </c>
      <c r="AA29" s="670"/>
      <c r="AB29" s="670"/>
      <c r="AC29" s="670"/>
      <c r="AD29" s="671">
        <v>3</v>
      </c>
      <c r="AE29" s="671"/>
      <c r="AF29" s="671"/>
      <c r="AG29" s="671"/>
      <c r="AH29" s="671"/>
      <c r="AI29" s="671"/>
      <c r="AJ29" s="671"/>
      <c r="AK29" s="671"/>
      <c r="AL29" s="635">
        <v>0</v>
      </c>
      <c r="AM29" s="636"/>
      <c r="AN29" s="636"/>
      <c r="AO29" s="672"/>
      <c r="AP29" s="613"/>
      <c r="AQ29" s="614"/>
      <c r="AR29" s="614"/>
      <c r="AS29" s="614"/>
      <c r="AT29" s="614"/>
      <c r="AU29" s="614"/>
      <c r="AV29" s="614"/>
      <c r="AW29" s="614"/>
      <c r="AX29" s="614"/>
      <c r="AY29" s="614"/>
      <c r="AZ29" s="614"/>
      <c r="BA29" s="614"/>
      <c r="BB29" s="614"/>
      <c r="BC29" s="614"/>
      <c r="BD29" s="614"/>
      <c r="BE29" s="614"/>
      <c r="BF29" s="615"/>
      <c r="BG29" s="632"/>
      <c r="BH29" s="633"/>
      <c r="BI29" s="633"/>
      <c r="BJ29" s="633"/>
      <c r="BK29" s="633"/>
      <c r="BL29" s="633"/>
      <c r="BM29" s="633"/>
      <c r="BN29" s="634"/>
      <c r="BO29" s="670"/>
      <c r="BP29" s="670"/>
      <c r="BQ29" s="670"/>
      <c r="BR29" s="670"/>
      <c r="BS29" s="671"/>
      <c r="BT29" s="671"/>
      <c r="BU29" s="671"/>
      <c r="BV29" s="671"/>
      <c r="BW29" s="671"/>
      <c r="BX29" s="671"/>
      <c r="BY29" s="671"/>
      <c r="BZ29" s="671"/>
      <c r="CA29" s="671"/>
      <c r="CB29" s="711"/>
      <c r="CD29" s="651" t="s">
        <v>293</v>
      </c>
      <c r="CE29" s="652"/>
      <c r="CF29" s="629" t="s">
        <v>66</v>
      </c>
      <c r="CG29" s="630"/>
      <c r="CH29" s="630"/>
      <c r="CI29" s="630"/>
      <c r="CJ29" s="630"/>
      <c r="CK29" s="630"/>
      <c r="CL29" s="630"/>
      <c r="CM29" s="630"/>
      <c r="CN29" s="630"/>
      <c r="CO29" s="630"/>
      <c r="CP29" s="630"/>
      <c r="CQ29" s="631"/>
      <c r="CR29" s="632">
        <v>1963519</v>
      </c>
      <c r="CS29" s="645"/>
      <c r="CT29" s="645"/>
      <c r="CU29" s="645"/>
      <c r="CV29" s="645"/>
      <c r="CW29" s="645"/>
      <c r="CX29" s="645"/>
      <c r="CY29" s="646"/>
      <c r="CZ29" s="635">
        <v>6.3</v>
      </c>
      <c r="DA29" s="647"/>
      <c r="DB29" s="647"/>
      <c r="DC29" s="648"/>
      <c r="DD29" s="638">
        <v>1963519</v>
      </c>
      <c r="DE29" s="645"/>
      <c r="DF29" s="645"/>
      <c r="DG29" s="645"/>
      <c r="DH29" s="645"/>
      <c r="DI29" s="645"/>
      <c r="DJ29" s="645"/>
      <c r="DK29" s="646"/>
      <c r="DL29" s="638">
        <v>1963519</v>
      </c>
      <c r="DM29" s="645"/>
      <c r="DN29" s="645"/>
      <c r="DO29" s="645"/>
      <c r="DP29" s="645"/>
      <c r="DQ29" s="645"/>
      <c r="DR29" s="645"/>
      <c r="DS29" s="645"/>
      <c r="DT29" s="645"/>
      <c r="DU29" s="645"/>
      <c r="DV29" s="646"/>
      <c r="DW29" s="635">
        <v>11.7</v>
      </c>
      <c r="DX29" s="647"/>
      <c r="DY29" s="647"/>
      <c r="DZ29" s="647"/>
      <c r="EA29" s="647"/>
      <c r="EB29" s="647"/>
      <c r="EC29" s="659"/>
    </row>
    <row r="30" spans="2:133" ht="11.25" customHeight="1" x14ac:dyDescent="0.2">
      <c r="B30" s="629" t="s">
        <v>294</v>
      </c>
      <c r="C30" s="630"/>
      <c r="D30" s="630"/>
      <c r="E30" s="630"/>
      <c r="F30" s="630"/>
      <c r="G30" s="630"/>
      <c r="H30" s="630"/>
      <c r="I30" s="630"/>
      <c r="J30" s="630"/>
      <c r="K30" s="630"/>
      <c r="L30" s="630"/>
      <c r="M30" s="630"/>
      <c r="N30" s="630"/>
      <c r="O30" s="630"/>
      <c r="P30" s="630"/>
      <c r="Q30" s="631"/>
      <c r="R30" s="632">
        <v>4314706</v>
      </c>
      <c r="S30" s="633"/>
      <c r="T30" s="633"/>
      <c r="U30" s="633"/>
      <c r="V30" s="633"/>
      <c r="W30" s="633"/>
      <c r="X30" s="633"/>
      <c r="Y30" s="634"/>
      <c r="Z30" s="670">
        <v>13.3</v>
      </c>
      <c r="AA30" s="670"/>
      <c r="AB30" s="670"/>
      <c r="AC30" s="670"/>
      <c r="AD30" s="671" t="s">
        <v>122</v>
      </c>
      <c r="AE30" s="671"/>
      <c r="AF30" s="671"/>
      <c r="AG30" s="671"/>
      <c r="AH30" s="671"/>
      <c r="AI30" s="671"/>
      <c r="AJ30" s="671"/>
      <c r="AK30" s="671"/>
      <c r="AL30" s="635" t="s">
        <v>122</v>
      </c>
      <c r="AM30" s="636"/>
      <c r="AN30" s="636"/>
      <c r="AO30" s="672"/>
      <c r="AP30" s="684" t="s">
        <v>212</v>
      </c>
      <c r="AQ30" s="685"/>
      <c r="AR30" s="685"/>
      <c r="AS30" s="685"/>
      <c r="AT30" s="685"/>
      <c r="AU30" s="685"/>
      <c r="AV30" s="685"/>
      <c r="AW30" s="685"/>
      <c r="AX30" s="685"/>
      <c r="AY30" s="685"/>
      <c r="AZ30" s="685"/>
      <c r="BA30" s="685"/>
      <c r="BB30" s="685"/>
      <c r="BC30" s="685"/>
      <c r="BD30" s="685"/>
      <c r="BE30" s="685"/>
      <c r="BF30" s="686"/>
      <c r="BG30" s="684" t="s">
        <v>295</v>
      </c>
      <c r="BH30" s="702"/>
      <c r="BI30" s="702"/>
      <c r="BJ30" s="702"/>
      <c r="BK30" s="702"/>
      <c r="BL30" s="702"/>
      <c r="BM30" s="702"/>
      <c r="BN30" s="702"/>
      <c r="BO30" s="702"/>
      <c r="BP30" s="702"/>
      <c r="BQ30" s="703"/>
      <c r="BR30" s="684" t="s">
        <v>296</v>
      </c>
      <c r="BS30" s="702"/>
      <c r="BT30" s="702"/>
      <c r="BU30" s="702"/>
      <c r="BV30" s="702"/>
      <c r="BW30" s="702"/>
      <c r="BX30" s="702"/>
      <c r="BY30" s="702"/>
      <c r="BZ30" s="702"/>
      <c r="CA30" s="702"/>
      <c r="CB30" s="703"/>
      <c r="CD30" s="653"/>
      <c r="CE30" s="654"/>
      <c r="CF30" s="629" t="s">
        <v>297</v>
      </c>
      <c r="CG30" s="630"/>
      <c r="CH30" s="630"/>
      <c r="CI30" s="630"/>
      <c r="CJ30" s="630"/>
      <c r="CK30" s="630"/>
      <c r="CL30" s="630"/>
      <c r="CM30" s="630"/>
      <c r="CN30" s="630"/>
      <c r="CO30" s="630"/>
      <c r="CP30" s="630"/>
      <c r="CQ30" s="631"/>
      <c r="CR30" s="632">
        <v>1906867</v>
      </c>
      <c r="CS30" s="633"/>
      <c r="CT30" s="633"/>
      <c r="CU30" s="633"/>
      <c r="CV30" s="633"/>
      <c r="CW30" s="633"/>
      <c r="CX30" s="633"/>
      <c r="CY30" s="634"/>
      <c r="CZ30" s="635">
        <v>6.1</v>
      </c>
      <c r="DA30" s="647"/>
      <c r="DB30" s="647"/>
      <c r="DC30" s="648"/>
      <c r="DD30" s="638">
        <v>1906867</v>
      </c>
      <c r="DE30" s="633"/>
      <c r="DF30" s="633"/>
      <c r="DG30" s="633"/>
      <c r="DH30" s="633"/>
      <c r="DI30" s="633"/>
      <c r="DJ30" s="633"/>
      <c r="DK30" s="634"/>
      <c r="DL30" s="638">
        <v>1906867</v>
      </c>
      <c r="DM30" s="633"/>
      <c r="DN30" s="633"/>
      <c r="DO30" s="633"/>
      <c r="DP30" s="633"/>
      <c r="DQ30" s="633"/>
      <c r="DR30" s="633"/>
      <c r="DS30" s="633"/>
      <c r="DT30" s="633"/>
      <c r="DU30" s="633"/>
      <c r="DV30" s="634"/>
      <c r="DW30" s="635">
        <v>11.3</v>
      </c>
      <c r="DX30" s="647"/>
      <c r="DY30" s="647"/>
      <c r="DZ30" s="647"/>
      <c r="EA30" s="647"/>
      <c r="EB30" s="647"/>
      <c r="EC30" s="659"/>
    </row>
    <row r="31" spans="2:133" ht="11.25" customHeight="1" x14ac:dyDescent="0.2">
      <c r="B31" s="699" t="s">
        <v>298</v>
      </c>
      <c r="C31" s="700"/>
      <c r="D31" s="700"/>
      <c r="E31" s="700"/>
      <c r="F31" s="700"/>
      <c r="G31" s="700"/>
      <c r="H31" s="700"/>
      <c r="I31" s="700"/>
      <c r="J31" s="700"/>
      <c r="K31" s="700"/>
      <c r="L31" s="700"/>
      <c r="M31" s="700"/>
      <c r="N31" s="700"/>
      <c r="O31" s="700"/>
      <c r="P31" s="700"/>
      <c r="Q31" s="701"/>
      <c r="R31" s="632" t="s">
        <v>122</v>
      </c>
      <c r="S31" s="633"/>
      <c r="T31" s="633"/>
      <c r="U31" s="633"/>
      <c r="V31" s="633"/>
      <c r="W31" s="633"/>
      <c r="X31" s="633"/>
      <c r="Y31" s="634"/>
      <c r="Z31" s="670" t="s">
        <v>122</v>
      </c>
      <c r="AA31" s="670"/>
      <c r="AB31" s="670"/>
      <c r="AC31" s="670"/>
      <c r="AD31" s="671" t="s">
        <v>122</v>
      </c>
      <c r="AE31" s="671"/>
      <c r="AF31" s="671"/>
      <c r="AG31" s="671"/>
      <c r="AH31" s="671"/>
      <c r="AI31" s="671"/>
      <c r="AJ31" s="671"/>
      <c r="AK31" s="671"/>
      <c r="AL31" s="635" t="s">
        <v>122</v>
      </c>
      <c r="AM31" s="636"/>
      <c r="AN31" s="636"/>
      <c r="AO31" s="672"/>
      <c r="AP31" s="704" t="s">
        <v>299</v>
      </c>
      <c r="AQ31" s="705"/>
      <c r="AR31" s="705"/>
      <c r="AS31" s="705"/>
      <c r="AT31" s="706" t="s">
        <v>300</v>
      </c>
      <c r="AU31" s="200"/>
      <c r="AV31" s="200"/>
      <c r="AW31" s="200"/>
      <c r="AX31" s="690" t="s">
        <v>178</v>
      </c>
      <c r="AY31" s="691"/>
      <c r="AZ31" s="691"/>
      <c r="BA31" s="691"/>
      <c r="BB31" s="691"/>
      <c r="BC31" s="691"/>
      <c r="BD31" s="691"/>
      <c r="BE31" s="691"/>
      <c r="BF31" s="692"/>
      <c r="BG31" s="694">
        <v>99.4</v>
      </c>
      <c r="BH31" s="695"/>
      <c r="BI31" s="695"/>
      <c r="BJ31" s="695"/>
      <c r="BK31" s="695"/>
      <c r="BL31" s="695"/>
      <c r="BM31" s="696">
        <v>98.2</v>
      </c>
      <c r="BN31" s="695"/>
      <c r="BO31" s="695"/>
      <c r="BP31" s="695"/>
      <c r="BQ31" s="697"/>
      <c r="BR31" s="694">
        <v>99.3</v>
      </c>
      <c r="BS31" s="695"/>
      <c r="BT31" s="695"/>
      <c r="BU31" s="695"/>
      <c r="BV31" s="695"/>
      <c r="BW31" s="695"/>
      <c r="BX31" s="696">
        <v>98.2</v>
      </c>
      <c r="BY31" s="695"/>
      <c r="BZ31" s="695"/>
      <c r="CA31" s="695"/>
      <c r="CB31" s="697"/>
      <c r="CD31" s="653"/>
      <c r="CE31" s="654"/>
      <c r="CF31" s="629" t="s">
        <v>301</v>
      </c>
      <c r="CG31" s="630"/>
      <c r="CH31" s="630"/>
      <c r="CI31" s="630"/>
      <c r="CJ31" s="630"/>
      <c r="CK31" s="630"/>
      <c r="CL31" s="630"/>
      <c r="CM31" s="630"/>
      <c r="CN31" s="630"/>
      <c r="CO31" s="630"/>
      <c r="CP31" s="630"/>
      <c r="CQ31" s="631"/>
      <c r="CR31" s="632">
        <v>56652</v>
      </c>
      <c r="CS31" s="645"/>
      <c r="CT31" s="645"/>
      <c r="CU31" s="645"/>
      <c r="CV31" s="645"/>
      <c r="CW31" s="645"/>
      <c r="CX31" s="645"/>
      <c r="CY31" s="646"/>
      <c r="CZ31" s="635">
        <v>0.2</v>
      </c>
      <c r="DA31" s="647"/>
      <c r="DB31" s="647"/>
      <c r="DC31" s="648"/>
      <c r="DD31" s="638">
        <v>56652</v>
      </c>
      <c r="DE31" s="645"/>
      <c r="DF31" s="645"/>
      <c r="DG31" s="645"/>
      <c r="DH31" s="645"/>
      <c r="DI31" s="645"/>
      <c r="DJ31" s="645"/>
      <c r="DK31" s="646"/>
      <c r="DL31" s="638">
        <v>56652</v>
      </c>
      <c r="DM31" s="645"/>
      <c r="DN31" s="645"/>
      <c r="DO31" s="645"/>
      <c r="DP31" s="645"/>
      <c r="DQ31" s="645"/>
      <c r="DR31" s="645"/>
      <c r="DS31" s="645"/>
      <c r="DT31" s="645"/>
      <c r="DU31" s="645"/>
      <c r="DV31" s="646"/>
      <c r="DW31" s="635">
        <v>0.3</v>
      </c>
      <c r="DX31" s="647"/>
      <c r="DY31" s="647"/>
      <c r="DZ31" s="647"/>
      <c r="EA31" s="647"/>
      <c r="EB31" s="647"/>
      <c r="EC31" s="659"/>
    </row>
    <row r="32" spans="2:133" ht="11.25" customHeight="1" x14ac:dyDescent="0.2">
      <c r="B32" s="629" t="s">
        <v>302</v>
      </c>
      <c r="C32" s="630"/>
      <c r="D32" s="630"/>
      <c r="E32" s="630"/>
      <c r="F32" s="630"/>
      <c r="G32" s="630"/>
      <c r="H32" s="630"/>
      <c r="I32" s="630"/>
      <c r="J32" s="630"/>
      <c r="K32" s="630"/>
      <c r="L32" s="630"/>
      <c r="M32" s="630"/>
      <c r="N32" s="630"/>
      <c r="O32" s="630"/>
      <c r="P32" s="630"/>
      <c r="Q32" s="631"/>
      <c r="R32" s="632">
        <v>1777783</v>
      </c>
      <c r="S32" s="633"/>
      <c r="T32" s="633"/>
      <c r="U32" s="633"/>
      <c r="V32" s="633"/>
      <c r="W32" s="633"/>
      <c r="X32" s="633"/>
      <c r="Y32" s="634"/>
      <c r="Z32" s="670">
        <v>5.5</v>
      </c>
      <c r="AA32" s="670"/>
      <c r="AB32" s="670"/>
      <c r="AC32" s="670"/>
      <c r="AD32" s="671" t="s">
        <v>122</v>
      </c>
      <c r="AE32" s="671"/>
      <c r="AF32" s="671"/>
      <c r="AG32" s="671"/>
      <c r="AH32" s="671"/>
      <c r="AI32" s="671"/>
      <c r="AJ32" s="671"/>
      <c r="AK32" s="671"/>
      <c r="AL32" s="635" t="s">
        <v>122</v>
      </c>
      <c r="AM32" s="636"/>
      <c r="AN32" s="636"/>
      <c r="AO32" s="672"/>
      <c r="AP32" s="673"/>
      <c r="AQ32" s="674"/>
      <c r="AR32" s="674"/>
      <c r="AS32" s="674"/>
      <c r="AT32" s="707"/>
      <c r="AU32" s="196" t="s">
        <v>303</v>
      </c>
      <c r="AX32" s="629" t="s">
        <v>304</v>
      </c>
      <c r="AY32" s="630"/>
      <c r="AZ32" s="630"/>
      <c r="BA32" s="630"/>
      <c r="BB32" s="630"/>
      <c r="BC32" s="630"/>
      <c r="BD32" s="630"/>
      <c r="BE32" s="630"/>
      <c r="BF32" s="631"/>
      <c r="BG32" s="698">
        <v>99.3</v>
      </c>
      <c r="BH32" s="645"/>
      <c r="BI32" s="645"/>
      <c r="BJ32" s="645"/>
      <c r="BK32" s="645"/>
      <c r="BL32" s="645"/>
      <c r="BM32" s="636">
        <v>97.7</v>
      </c>
      <c r="BN32" s="645"/>
      <c r="BO32" s="645"/>
      <c r="BP32" s="645"/>
      <c r="BQ32" s="668"/>
      <c r="BR32" s="698">
        <v>99.1</v>
      </c>
      <c r="BS32" s="645"/>
      <c r="BT32" s="645"/>
      <c r="BU32" s="645"/>
      <c r="BV32" s="645"/>
      <c r="BW32" s="645"/>
      <c r="BX32" s="636">
        <v>97.7</v>
      </c>
      <c r="BY32" s="645"/>
      <c r="BZ32" s="645"/>
      <c r="CA32" s="645"/>
      <c r="CB32" s="668"/>
      <c r="CD32" s="655"/>
      <c r="CE32" s="656"/>
      <c r="CF32" s="629" t="s">
        <v>305</v>
      </c>
      <c r="CG32" s="630"/>
      <c r="CH32" s="630"/>
      <c r="CI32" s="630"/>
      <c r="CJ32" s="630"/>
      <c r="CK32" s="630"/>
      <c r="CL32" s="630"/>
      <c r="CM32" s="630"/>
      <c r="CN32" s="630"/>
      <c r="CO32" s="630"/>
      <c r="CP32" s="630"/>
      <c r="CQ32" s="631"/>
      <c r="CR32" s="632" t="s">
        <v>122</v>
      </c>
      <c r="CS32" s="633"/>
      <c r="CT32" s="633"/>
      <c r="CU32" s="633"/>
      <c r="CV32" s="633"/>
      <c r="CW32" s="633"/>
      <c r="CX32" s="633"/>
      <c r="CY32" s="634"/>
      <c r="CZ32" s="635" t="s">
        <v>122</v>
      </c>
      <c r="DA32" s="647"/>
      <c r="DB32" s="647"/>
      <c r="DC32" s="648"/>
      <c r="DD32" s="638" t="s">
        <v>122</v>
      </c>
      <c r="DE32" s="633"/>
      <c r="DF32" s="633"/>
      <c r="DG32" s="633"/>
      <c r="DH32" s="633"/>
      <c r="DI32" s="633"/>
      <c r="DJ32" s="633"/>
      <c r="DK32" s="634"/>
      <c r="DL32" s="638" t="s">
        <v>122</v>
      </c>
      <c r="DM32" s="633"/>
      <c r="DN32" s="633"/>
      <c r="DO32" s="633"/>
      <c r="DP32" s="633"/>
      <c r="DQ32" s="633"/>
      <c r="DR32" s="633"/>
      <c r="DS32" s="633"/>
      <c r="DT32" s="633"/>
      <c r="DU32" s="633"/>
      <c r="DV32" s="634"/>
      <c r="DW32" s="635" t="s">
        <v>122</v>
      </c>
      <c r="DX32" s="647"/>
      <c r="DY32" s="647"/>
      <c r="DZ32" s="647"/>
      <c r="EA32" s="647"/>
      <c r="EB32" s="647"/>
      <c r="EC32" s="659"/>
    </row>
    <row r="33" spans="2:133" ht="11.25" customHeight="1" x14ac:dyDescent="0.2">
      <c r="B33" s="629" t="s">
        <v>306</v>
      </c>
      <c r="C33" s="630"/>
      <c r="D33" s="630"/>
      <c r="E33" s="630"/>
      <c r="F33" s="630"/>
      <c r="G33" s="630"/>
      <c r="H33" s="630"/>
      <c r="I33" s="630"/>
      <c r="J33" s="630"/>
      <c r="K33" s="630"/>
      <c r="L33" s="630"/>
      <c r="M33" s="630"/>
      <c r="N33" s="630"/>
      <c r="O33" s="630"/>
      <c r="P33" s="630"/>
      <c r="Q33" s="631"/>
      <c r="R33" s="632">
        <v>69272</v>
      </c>
      <c r="S33" s="633"/>
      <c r="T33" s="633"/>
      <c r="U33" s="633"/>
      <c r="V33" s="633"/>
      <c r="W33" s="633"/>
      <c r="X33" s="633"/>
      <c r="Y33" s="634"/>
      <c r="Z33" s="670">
        <v>0.2</v>
      </c>
      <c r="AA33" s="670"/>
      <c r="AB33" s="670"/>
      <c r="AC33" s="670"/>
      <c r="AD33" s="671">
        <v>19611</v>
      </c>
      <c r="AE33" s="671"/>
      <c r="AF33" s="671"/>
      <c r="AG33" s="671"/>
      <c r="AH33" s="671"/>
      <c r="AI33" s="671"/>
      <c r="AJ33" s="671"/>
      <c r="AK33" s="671"/>
      <c r="AL33" s="635">
        <v>0.1</v>
      </c>
      <c r="AM33" s="636"/>
      <c r="AN33" s="636"/>
      <c r="AO33" s="672"/>
      <c r="AP33" s="675"/>
      <c r="AQ33" s="676"/>
      <c r="AR33" s="676"/>
      <c r="AS33" s="676"/>
      <c r="AT33" s="708"/>
      <c r="AU33" s="201"/>
      <c r="AV33" s="201"/>
      <c r="AW33" s="201"/>
      <c r="AX33" s="613" t="s">
        <v>307</v>
      </c>
      <c r="AY33" s="614"/>
      <c r="AZ33" s="614"/>
      <c r="BA33" s="614"/>
      <c r="BB33" s="614"/>
      <c r="BC33" s="614"/>
      <c r="BD33" s="614"/>
      <c r="BE33" s="614"/>
      <c r="BF33" s="615"/>
      <c r="BG33" s="693">
        <v>99.4</v>
      </c>
      <c r="BH33" s="617"/>
      <c r="BI33" s="617"/>
      <c r="BJ33" s="617"/>
      <c r="BK33" s="617"/>
      <c r="BL33" s="617"/>
      <c r="BM33" s="663">
        <v>98.6</v>
      </c>
      <c r="BN33" s="617"/>
      <c r="BO33" s="617"/>
      <c r="BP33" s="617"/>
      <c r="BQ33" s="680"/>
      <c r="BR33" s="693">
        <v>99.5</v>
      </c>
      <c r="BS33" s="617"/>
      <c r="BT33" s="617"/>
      <c r="BU33" s="617"/>
      <c r="BV33" s="617"/>
      <c r="BW33" s="617"/>
      <c r="BX33" s="663">
        <v>98.6</v>
      </c>
      <c r="BY33" s="617"/>
      <c r="BZ33" s="617"/>
      <c r="CA33" s="617"/>
      <c r="CB33" s="680"/>
      <c r="CD33" s="629" t="s">
        <v>308</v>
      </c>
      <c r="CE33" s="630"/>
      <c r="CF33" s="630"/>
      <c r="CG33" s="630"/>
      <c r="CH33" s="630"/>
      <c r="CI33" s="630"/>
      <c r="CJ33" s="630"/>
      <c r="CK33" s="630"/>
      <c r="CL33" s="630"/>
      <c r="CM33" s="630"/>
      <c r="CN33" s="630"/>
      <c r="CO33" s="630"/>
      <c r="CP33" s="630"/>
      <c r="CQ33" s="631"/>
      <c r="CR33" s="632">
        <v>13090786</v>
      </c>
      <c r="CS33" s="645"/>
      <c r="CT33" s="645"/>
      <c r="CU33" s="645"/>
      <c r="CV33" s="645"/>
      <c r="CW33" s="645"/>
      <c r="CX33" s="645"/>
      <c r="CY33" s="646"/>
      <c r="CZ33" s="635">
        <v>42.1</v>
      </c>
      <c r="DA33" s="647"/>
      <c r="DB33" s="647"/>
      <c r="DC33" s="648"/>
      <c r="DD33" s="638">
        <v>10216132</v>
      </c>
      <c r="DE33" s="645"/>
      <c r="DF33" s="645"/>
      <c r="DG33" s="645"/>
      <c r="DH33" s="645"/>
      <c r="DI33" s="645"/>
      <c r="DJ33" s="645"/>
      <c r="DK33" s="646"/>
      <c r="DL33" s="638">
        <v>6915300</v>
      </c>
      <c r="DM33" s="645"/>
      <c r="DN33" s="645"/>
      <c r="DO33" s="645"/>
      <c r="DP33" s="645"/>
      <c r="DQ33" s="645"/>
      <c r="DR33" s="645"/>
      <c r="DS33" s="645"/>
      <c r="DT33" s="645"/>
      <c r="DU33" s="645"/>
      <c r="DV33" s="646"/>
      <c r="DW33" s="635">
        <v>41.1</v>
      </c>
      <c r="DX33" s="647"/>
      <c r="DY33" s="647"/>
      <c r="DZ33" s="647"/>
      <c r="EA33" s="647"/>
      <c r="EB33" s="647"/>
      <c r="EC33" s="659"/>
    </row>
    <row r="34" spans="2:133" ht="11.25" customHeight="1" x14ac:dyDescent="0.2">
      <c r="B34" s="629" t="s">
        <v>309</v>
      </c>
      <c r="C34" s="630"/>
      <c r="D34" s="630"/>
      <c r="E34" s="630"/>
      <c r="F34" s="630"/>
      <c r="G34" s="630"/>
      <c r="H34" s="630"/>
      <c r="I34" s="630"/>
      <c r="J34" s="630"/>
      <c r="K34" s="630"/>
      <c r="L34" s="630"/>
      <c r="M34" s="630"/>
      <c r="N34" s="630"/>
      <c r="O34" s="630"/>
      <c r="P34" s="630"/>
      <c r="Q34" s="631"/>
      <c r="R34" s="632">
        <v>391047</v>
      </c>
      <c r="S34" s="633"/>
      <c r="T34" s="633"/>
      <c r="U34" s="633"/>
      <c r="V34" s="633"/>
      <c r="W34" s="633"/>
      <c r="X34" s="633"/>
      <c r="Y34" s="634"/>
      <c r="Z34" s="670">
        <v>1.2</v>
      </c>
      <c r="AA34" s="670"/>
      <c r="AB34" s="670"/>
      <c r="AC34" s="670"/>
      <c r="AD34" s="671" t="s">
        <v>122</v>
      </c>
      <c r="AE34" s="671"/>
      <c r="AF34" s="671"/>
      <c r="AG34" s="671"/>
      <c r="AH34" s="671"/>
      <c r="AI34" s="671"/>
      <c r="AJ34" s="671"/>
      <c r="AK34" s="671"/>
      <c r="AL34" s="635" t="s">
        <v>122</v>
      </c>
      <c r="AM34" s="636"/>
      <c r="AN34" s="636"/>
      <c r="AO34" s="672"/>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29" t="s">
        <v>310</v>
      </c>
      <c r="CE34" s="630"/>
      <c r="CF34" s="630"/>
      <c r="CG34" s="630"/>
      <c r="CH34" s="630"/>
      <c r="CI34" s="630"/>
      <c r="CJ34" s="630"/>
      <c r="CK34" s="630"/>
      <c r="CL34" s="630"/>
      <c r="CM34" s="630"/>
      <c r="CN34" s="630"/>
      <c r="CO34" s="630"/>
      <c r="CP34" s="630"/>
      <c r="CQ34" s="631"/>
      <c r="CR34" s="632">
        <v>5425505</v>
      </c>
      <c r="CS34" s="633"/>
      <c r="CT34" s="633"/>
      <c r="CU34" s="633"/>
      <c r="CV34" s="633"/>
      <c r="CW34" s="633"/>
      <c r="CX34" s="633"/>
      <c r="CY34" s="634"/>
      <c r="CZ34" s="635">
        <v>17.399999999999999</v>
      </c>
      <c r="DA34" s="647"/>
      <c r="DB34" s="647"/>
      <c r="DC34" s="648"/>
      <c r="DD34" s="638">
        <v>4139091</v>
      </c>
      <c r="DE34" s="633"/>
      <c r="DF34" s="633"/>
      <c r="DG34" s="633"/>
      <c r="DH34" s="633"/>
      <c r="DI34" s="633"/>
      <c r="DJ34" s="633"/>
      <c r="DK34" s="634"/>
      <c r="DL34" s="638">
        <v>3659800</v>
      </c>
      <c r="DM34" s="633"/>
      <c r="DN34" s="633"/>
      <c r="DO34" s="633"/>
      <c r="DP34" s="633"/>
      <c r="DQ34" s="633"/>
      <c r="DR34" s="633"/>
      <c r="DS34" s="633"/>
      <c r="DT34" s="633"/>
      <c r="DU34" s="633"/>
      <c r="DV34" s="634"/>
      <c r="DW34" s="635">
        <v>21.7</v>
      </c>
      <c r="DX34" s="647"/>
      <c r="DY34" s="647"/>
      <c r="DZ34" s="647"/>
      <c r="EA34" s="647"/>
      <c r="EB34" s="647"/>
      <c r="EC34" s="659"/>
    </row>
    <row r="35" spans="2:133" ht="11.25" customHeight="1" x14ac:dyDescent="0.2">
      <c r="B35" s="629" t="s">
        <v>311</v>
      </c>
      <c r="C35" s="630"/>
      <c r="D35" s="630"/>
      <c r="E35" s="630"/>
      <c r="F35" s="630"/>
      <c r="G35" s="630"/>
      <c r="H35" s="630"/>
      <c r="I35" s="630"/>
      <c r="J35" s="630"/>
      <c r="K35" s="630"/>
      <c r="L35" s="630"/>
      <c r="M35" s="630"/>
      <c r="N35" s="630"/>
      <c r="O35" s="630"/>
      <c r="P35" s="630"/>
      <c r="Q35" s="631"/>
      <c r="R35" s="632">
        <v>2466613</v>
      </c>
      <c r="S35" s="633"/>
      <c r="T35" s="633"/>
      <c r="U35" s="633"/>
      <c r="V35" s="633"/>
      <c r="W35" s="633"/>
      <c r="X35" s="633"/>
      <c r="Y35" s="634"/>
      <c r="Z35" s="670">
        <v>7.6</v>
      </c>
      <c r="AA35" s="670"/>
      <c r="AB35" s="670"/>
      <c r="AC35" s="670"/>
      <c r="AD35" s="671" t="s">
        <v>122</v>
      </c>
      <c r="AE35" s="671"/>
      <c r="AF35" s="671"/>
      <c r="AG35" s="671"/>
      <c r="AH35" s="671"/>
      <c r="AI35" s="671"/>
      <c r="AJ35" s="671"/>
      <c r="AK35" s="671"/>
      <c r="AL35" s="635" t="s">
        <v>122</v>
      </c>
      <c r="AM35" s="636"/>
      <c r="AN35" s="636"/>
      <c r="AO35" s="672"/>
      <c r="AP35" s="204"/>
      <c r="AQ35" s="684" t="s">
        <v>312</v>
      </c>
      <c r="AR35" s="685"/>
      <c r="AS35" s="685"/>
      <c r="AT35" s="685"/>
      <c r="AU35" s="685"/>
      <c r="AV35" s="685"/>
      <c r="AW35" s="685"/>
      <c r="AX35" s="685"/>
      <c r="AY35" s="685"/>
      <c r="AZ35" s="685"/>
      <c r="BA35" s="685"/>
      <c r="BB35" s="685"/>
      <c r="BC35" s="685"/>
      <c r="BD35" s="685"/>
      <c r="BE35" s="685"/>
      <c r="BF35" s="686"/>
      <c r="BG35" s="684" t="s">
        <v>313</v>
      </c>
      <c r="BH35" s="685"/>
      <c r="BI35" s="685"/>
      <c r="BJ35" s="685"/>
      <c r="BK35" s="685"/>
      <c r="BL35" s="685"/>
      <c r="BM35" s="685"/>
      <c r="BN35" s="685"/>
      <c r="BO35" s="685"/>
      <c r="BP35" s="685"/>
      <c r="BQ35" s="685"/>
      <c r="BR35" s="685"/>
      <c r="BS35" s="685"/>
      <c r="BT35" s="685"/>
      <c r="BU35" s="685"/>
      <c r="BV35" s="685"/>
      <c r="BW35" s="685"/>
      <c r="BX35" s="685"/>
      <c r="BY35" s="685"/>
      <c r="BZ35" s="685"/>
      <c r="CA35" s="685"/>
      <c r="CB35" s="686"/>
      <c r="CD35" s="629" t="s">
        <v>314</v>
      </c>
      <c r="CE35" s="630"/>
      <c r="CF35" s="630"/>
      <c r="CG35" s="630"/>
      <c r="CH35" s="630"/>
      <c r="CI35" s="630"/>
      <c r="CJ35" s="630"/>
      <c r="CK35" s="630"/>
      <c r="CL35" s="630"/>
      <c r="CM35" s="630"/>
      <c r="CN35" s="630"/>
      <c r="CO35" s="630"/>
      <c r="CP35" s="630"/>
      <c r="CQ35" s="631"/>
      <c r="CR35" s="632">
        <v>111175</v>
      </c>
      <c r="CS35" s="645"/>
      <c r="CT35" s="645"/>
      <c r="CU35" s="645"/>
      <c r="CV35" s="645"/>
      <c r="CW35" s="645"/>
      <c r="CX35" s="645"/>
      <c r="CY35" s="646"/>
      <c r="CZ35" s="635">
        <v>0.4</v>
      </c>
      <c r="DA35" s="647"/>
      <c r="DB35" s="647"/>
      <c r="DC35" s="648"/>
      <c r="DD35" s="638">
        <v>105862</v>
      </c>
      <c r="DE35" s="645"/>
      <c r="DF35" s="645"/>
      <c r="DG35" s="645"/>
      <c r="DH35" s="645"/>
      <c r="DI35" s="645"/>
      <c r="DJ35" s="645"/>
      <c r="DK35" s="646"/>
      <c r="DL35" s="638">
        <v>104876</v>
      </c>
      <c r="DM35" s="645"/>
      <c r="DN35" s="645"/>
      <c r="DO35" s="645"/>
      <c r="DP35" s="645"/>
      <c r="DQ35" s="645"/>
      <c r="DR35" s="645"/>
      <c r="DS35" s="645"/>
      <c r="DT35" s="645"/>
      <c r="DU35" s="645"/>
      <c r="DV35" s="646"/>
      <c r="DW35" s="635">
        <v>0.6</v>
      </c>
      <c r="DX35" s="647"/>
      <c r="DY35" s="647"/>
      <c r="DZ35" s="647"/>
      <c r="EA35" s="647"/>
      <c r="EB35" s="647"/>
      <c r="EC35" s="659"/>
    </row>
    <row r="36" spans="2:133" ht="11.25" customHeight="1" x14ac:dyDescent="0.2">
      <c r="B36" s="629" t="s">
        <v>315</v>
      </c>
      <c r="C36" s="630"/>
      <c r="D36" s="630"/>
      <c r="E36" s="630"/>
      <c r="F36" s="630"/>
      <c r="G36" s="630"/>
      <c r="H36" s="630"/>
      <c r="I36" s="630"/>
      <c r="J36" s="630"/>
      <c r="K36" s="630"/>
      <c r="L36" s="630"/>
      <c r="M36" s="630"/>
      <c r="N36" s="630"/>
      <c r="O36" s="630"/>
      <c r="P36" s="630"/>
      <c r="Q36" s="631"/>
      <c r="R36" s="632">
        <v>1843794</v>
      </c>
      <c r="S36" s="633"/>
      <c r="T36" s="633"/>
      <c r="U36" s="633"/>
      <c r="V36" s="633"/>
      <c r="W36" s="633"/>
      <c r="X36" s="633"/>
      <c r="Y36" s="634"/>
      <c r="Z36" s="670">
        <v>5.7</v>
      </c>
      <c r="AA36" s="670"/>
      <c r="AB36" s="670"/>
      <c r="AC36" s="670"/>
      <c r="AD36" s="671" t="s">
        <v>122</v>
      </c>
      <c r="AE36" s="671"/>
      <c r="AF36" s="671"/>
      <c r="AG36" s="671"/>
      <c r="AH36" s="671"/>
      <c r="AI36" s="671"/>
      <c r="AJ36" s="671"/>
      <c r="AK36" s="671"/>
      <c r="AL36" s="635" t="s">
        <v>122</v>
      </c>
      <c r="AM36" s="636"/>
      <c r="AN36" s="636"/>
      <c r="AO36" s="672"/>
      <c r="AP36" s="204"/>
      <c r="AQ36" s="681" t="s">
        <v>316</v>
      </c>
      <c r="AR36" s="682"/>
      <c r="AS36" s="682"/>
      <c r="AT36" s="682"/>
      <c r="AU36" s="682"/>
      <c r="AV36" s="682"/>
      <c r="AW36" s="682"/>
      <c r="AX36" s="682"/>
      <c r="AY36" s="683"/>
      <c r="AZ36" s="687">
        <v>3855454</v>
      </c>
      <c r="BA36" s="688"/>
      <c r="BB36" s="688"/>
      <c r="BC36" s="688"/>
      <c r="BD36" s="688"/>
      <c r="BE36" s="688"/>
      <c r="BF36" s="689"/>
      <c r="BG36" s="690" t="s">
        <v>317</v>
      </c>
      <c r="BH36" s="691"/>
      <c r="BI36" s="691"/>
      <c r="BJ36" s="691"/>
      <c r="BK36" s="691"/>
      <c r="BL36" s="691"/>
      <c r="BM36" s="691"/>
      <c r="BN36" s="691"/>
      <c r="BO36" s="691"/>
      <c r="BP36" s="691"/>
      <c r="BQ36" s="691"/>
      <c r="BR36" s="691"/>
      <c r="BS36" s="691"/>
      <c r="BT36" s="691"/>
      <c r="BU36" s="692"/>
      <c r="BV36" s="687">
        <v>127306</v>
      </c>
      <c r="BW36" s="688"/>
      <c r="BX36" s="688"/>
      <c r="BY36" s="688"/>
      <c r="BZ36" s="688"/>
      <c r="CA36" s="688"/>
      <c r="CB36" s="689"/>
      <c r="CD36" s="629" t="s">
        <v>318</v>
      </c>
      <c r="CE36" s="630"/>
      <c r="CF36" s="630"/>
      <c r="CG36" s="630"/>
      <c r="CH36" s="630"/>
      <c r="CI36" s="630"/>
      <c r="CJ36" s="630"/>
      <c r="CK36" s="630"/>
      <c r="CL36" s="630"/>
      <c r="CM36" s="630"/>
      <c r="CN36" s="630"/>
      <c r="CO36" s="630"/>
      <c r="CP36" s="630"/>
      <c r="CQ36" s="631"/>
      <c r="CR36" s="632">
        <v>1993838</v>
      </c>
      <c r="CS36" s="633"/>
      <c r="CT36" s="633"/>
      <c r="CU36" s="633"/>
      <c r="CV36" s="633"/>
      <c r="CW36" s="633"/>
      <c r="CX36" s="633"/>
      <c r="CY36" s="634"/>
      <c r="CZ36" s="635">
        <v>6.4</v>
      </c>
      <c r="DA36" s="647"/>
      <c r="DB36" s="647"/>
      <c r="DC36" s="648"/>
      <c r="DD36" s="638">
        <v>1540017</v>
      </c>
      <c r="DE36" s="633"/>
      <c r="DF36" s="633"/>
      <c r="DG36" s="633"/>
      <c r="DH36" s="633"/>
      <c r="DI36" s="633"/>
      <c r="DJ36" s="633"/>
      <c r="DK36" s="634"/>
      <c r="DL36" s="638">
        <v>1044909</v>
      </c>
      <c r="DM36" s="633"/>
      <c r="DN36" s="633"/>
      <c r="DO36" s="633"/>
      <c r="DP36" s="633"/>
      <c r="DQ36" s="633"/>
      <c r="DR36" s="633"/>
      <c r="DS36" s="633"/>
      <c r="DT36" s="633"/>
      <c r="DU36" s="633"/>
      <c r="DV36" s="634"/>
      <c r="DW36" s="635">
        <v>6.2</v>
      </c>
      <c r="DX36" s="647"/>
      <c r="DY36" s="647"/>
      <c r="DZ36" s="647"/>
      <c r="EA36" s="647"/>
      <c r="EB36" s="647"/>
      <c r="EC36" s="659"/>
    </row>
    <row r="37" spans="2:133" ht="11.25" customHeight="1" x14ac:dyDescent="0.2">
      <c r="B37" s="629" t="s">
        <v>319</v>
      </c>
      <c r="C37" s="630"/>
      <c r="D37" s="630"/>
      <c r="E37" s="630"/>
      <c r="F37" s="630"/>
      <c r="G37" s="630"/>
      <c r="H37" s="630"/>
      <c r="I37" s="630"/>
      <c r="J37" s="630"/>
      <c r="K37" s="630"/>
      <c r="L37" s="630"/>
      <c r="M37" s="630"/>
      <c r="N37" s="630"/>
      <c r="O37" s="630"/>
      <c r="P37" s="630"/>
      <c r="Q37" s="631"/>
      <c r="R37" s="632">
        <v>945804</v>
      </c>
      <c r="S37" s="633"/>
      <c r="T37" s="633"/>
      <c r="U37" s="633"/>
      <c r="V37" s="633"/>
      <c r="W37" s="633"/>
      <c r="X37" s="633"/>
      <c r="Y37" s="634"/>
      <c r="Z37" s="670">
        <v>2.9</v>
      </c>
      <c r="AA37" s="670"/>
      <c r="AB37" s="670"/>
      <c r="AC37" s="670"/>
      <c r="AD37" s="671">
        <v>3520</v>
      </c>
      <c r="AE37" s="671"/>
      <c r="AF37" s="671"/>
      <c r="AG37" s="671"/>
      <c r="AH37" s="671"/>
      <c r="AI37" s="671"/>
      <c r="AJ37" s="671"/>
      <c r="AK37" s="671"/>
      <c r="AL37" s="635">
        <v>0</v>
      </c>
      <c r="AM37" s="636"/>
      <c r="AN37" s="636"/>
      <c r="AO37" s="672"/>
      <c r="AQ37" s="665" t="s">
        <v>320</v>
      </c>
      <c r="AR37" s="666"/>
      <c r="AS37" s="666"/>
      <c r="AT37" s="666"/>
      <c r="AU37" s="666"/>
      <c r="AV37" s="666"/>
      <c r="AW37" s="666"/>
      <c r="AX37" s="666"/>
      <c r="AY37" s="667"/>
      <c r="AZ37" s="632">
        <v>992708</v>
      </c>
      <c r="BA37" s="633"/>
      <c r="BB37" s="633"/>
      <c r="BC37" s="633"/>
      <c r="BD37" s="645"/>
      <c r="BE37" s="645"/>
      <c r="BF37" s="668"/>
      <c r="BG37" s="629" t="s">
        <v>321</v>
      </c>
      <c r="BH37" s="630"/>
      <c r="BI37" s="630"/>
      <c r="BJ37" s="630"/>
      <c r="BK37" s="630"/>
      <c r="BL37" s="630"/>
      <c r="BM37" s="630"/>
      <c r="BN37" s="630"/>
      <c r="BO37" s="630"/>
      <c r="BP37" s="630"/>
      <c r="BQ37" s="630"/>
      <c r="BR37" s="630"/>
      <c r="BS37" s="630"/>
      <c r="BT37" s="630"/>
      <c r="BU37" s="631"/>
      <c r="BV37" s="632">
        <v>-41143</v>
      </c>
      <c r="BW37" s="633"/>
      <c r="BX37" s="633"/>
      <c r="BY37" s="633"/>
      <c r="BZ37" s="633"/>
      <c r="CA37" s="633"/>
      <c r="CB37" s="669"/>
      <c r="CD37" s="629" t="s">
        <v>322</v>
      </c>
      <c r="CE37" s="630"/>
      <c r="CF37" s="630"/>
      <c r="CG37" s="630"/>
      <c r="CH37" s="630"/>
      <c r="CI37" s="630"/>
      <c r="CJ37" s="630"/>
      <c r="CK37" s="630"/>
      <c r="CL37" s="630"/>
      <c r="CM37" s="630"/>
      <c r="CN37" s="630"/>
      <c r="CO37" s="630"/>
      <c r="CP37" s="630"/>
      <c r="CQ37" s="631"/>
      <c r="CR37" s="632">
        <v>247342</v>
      </c>
      <c r="CS37" s="645"/>
      <c r="CT37" s="645"/>
      <c r="CU37" s="645"/>
      <c r="CV37" s="645"/>
      <c r="CW37" s="645"/>
      <c r="CX37" s="645"/>
      <c r="CY37" s="646"/>
      <c r="CZ37" s="635">
        <v>0.8</v>
      </c>
      <c r="DA37" s="647"/>
      <c r="DB37" s="647"/>
      <c r="DC37" s="648"/>
      <c r="DD37" s="638">
        <v>131968</v>
      </c>
      <c r="DE37" s="645"/>
      <c r="DF37" s="645"/>
      <c r="DG37" s="645"/>
      <c r="DH37" s="645"/>
      <c r="DI37" s="645"/>
      <c r="DJ37" s="645"/>
      <c r="DK37" s="646"/>
      <c r="DL37" s="638">
        <v>121184</v>
      </c>
      <c r="DM37" s="645"/>
      <c r="DN37" s="645"/>
      <c r="DO37" s="645"/>
      <c r="DP37" s="645"/>
      <c r="DQ37" s="645"/>
      <c r="DR37" s="645"/>
      <c r="DS37" s="645"/>
      <c r="DT37" s="645"/>
      <c r="DU37" s="645"/>
      <c r="DV37" s="646"/>
      <c r="DW37" s="635">
        <v>0.7</v>
      </c>
      <c r="DX37" s="647"/>
      <c r="DY37" s="647"/>
      <c r="DZ37" s="647"/>
      <c r="EA37" s="647"/>
      <c r="EB37" s="647"/>
      <c r="EC37" s="659"/>
    </row>
    <row r="38" spans="2:133" ht="11.25" customHeight="1" x14ac:dyDescent="0.2">
      <c r="B38" s="629" t="s">
        <v>323</v>
      </c>
      <c r="C38" s="630"/>
      <c r="D38" s="630"/>
      <c r="E38" s="630"/>
      <c r="F38" s="630"/>
      <c r="G38" s="630"/>
      <c r="H38" s="630"/>
      <c r="I38" s="630"/>
      <c r="J38" s="630"/>
      <c r="K38" s="630"/>
      <c r="L38" s="630"/>
      <c r="M38" s="630"/>
      <c r="N38" s="630"/>
      <c r="O38" s="630"/>
      <c r="P38" s="630"/>
      <c r="Q38" s="631"/>
      <c r="R38" s="632">
        <v>1870065</v>
      </c>
      <c r="S38" s="633"/>
      <c r="T38" s="633"/>
      <c r="U38" s="633"/>
      <c r="V38" s="633"/>
      <c r="W38" s="633"/>
      <c r="X38" s="633"/>
      <c r="Y38" s="634"/>
      <c r="Z38" s="670">
        <v>5.8</v>
      </c>
      <c r="AA38" s="670"/>
      <c r="AB38" s="670"/>
      <c r="AC38" s="670"/>
      <c r="AD38" s="671" t="s">
        <v>122</v>
      </c>
      <c r="AE38" s="671"/>
      <c r="AF38" s="671"/>
      <c r="AG38" s="671"/>
      <c r="AH38" s="671"/>
      <c r="AI38" s="671"/>
      <c r="AJ38" s="671"/>
      <c r="AK38" s="671"/>
      <c r="AL38" s="635" t="s">
        <v>122</v>
      </c>
      <c r="AM38" s="636"/>
      <c r="AN38" s="636"/>
      <c r="AO38" s="672"/>
      <c r="AQ38" s="665" t="s">
        <v>324</v>
      </c>
      <c r="AR38" s="666"/>
      <c r="AS38" s="666"/>
      <c r="AT38" s="666"/>
      <c r="AU38" s="666"/>
      <c r="AV38" s="666"/>
      <c r="AW38" s="666"/>
      <c r="AX38" s="666"/>
      <c r="AY38" s="667"/>
      <c r="AZ38" s="632">
        <v>57411</v>
      </c>
      <c r="BA38" s="633"/>
      <c r="BB38" s="633"/>
      <c r="BC38" s="633"/>
      <c r="BD38" s="645"/>
      <c r="BE38" s="645"/>
      <c r="BF38" s="668"/>
      <c r="BG38" s="629" t="s">
        <v>325</v>
      </c>
      <c r="BH38" s="630"/>
      <c r="BI38" s="630"/>
      <c r="BJ38" s="630"/>
      <c r="BK38" s="630"/>
      <c r="BL38" s="630"/>
      <c r="BM38" s="630"/>
      <c r="BN38" s="630"/>
      <c r="BO38" s="630"/>
      <c r="BP38" s="630"/>
      <c r="BQ38" s="630"/>
      <c r="BR38" s="630"/>
      <c r="BS38" s="630"/>
      <c r="BT38" s="630"/>
      <c r="BU38" s="631"/>
      <c r="BV38" s="632">
        <v>7703</v>
      </c>
      <c r="BW38" s="633"/>
      <c r="BX38" s="633"/>
      <c r="BY38" s="633"/>
      <c r="BZ38" s="633"/>
      <c r="CA38" s="633"/>
      <c r="CB38" s="669"/>
      <c r="CD38" s="629" t="s">
        <v>326</v>
      </c>
      <c r="CE38" s="630"/>
      <c r="CF38" s="630"/>
      <c r="CG38" s="630"/>
      <c r="CH38" s="630"/>
      <c r="CI38" s="630"/>
      <c r="CJ38" s="630"/>
      <c r="CK38" s="630"/>
      <c r="CL38" s="630"/>
      <c r="CM38" s="630"/>
      <c r="CN38" s="630"/>
      <c r="CO38" s="630"/>
      <c r="CP38" s="630"/>
      <c r="CQ38" s="631"/>
      <c r="CR38" s="632">
        <v>2859423</v>
      </c>
      <c r="CS38" s="633"/>
      <c r="CT38" s="633"/>
      <c r="CU38" s="633"/>
      <c r="CV38" s="633"/>
      <c r="CW38" s="633"/>
      <c r="CX38" s="633"/>
      <c r="CY38" s="634"/>
      <c r="CZ38" s="635">
        <v>9.1999999999999993</v>
      </c>
      <c r="DA38" s="647"/>
      <c r="DB38" s="647"/>
      <c r="DC38" s="648"/>
      <c r="DD38" s="638">
        <v>2272088</v>
      </c>
      <c r="DE38" s="633"/>
      <c r="DF38" s="633"/>
      <c r="DG38" s="633"/>
      <c r="DH38" s="633"/>
      <c r="DI38" s="633"/>
      <c r="DJ38" s="633"/>
      <c r="DK38" s="634"/>
      <c r="DL38" s="638">
        <v>2105715</v>
      </c>
      <c r="DM38" s="633"/>
      <c r="DN38" s="633"/>
      <c r="DO38" s="633"/>
      <c r="DP38" s="633"/>
      <c r="DQ38" s="633"/>
      <c r="DR38" s="633"/>
      <c r="DS38" s="633"/>
      <c r="DT38" s="633"/>
      <c r="DU38" s="633"/>
      <c r="DV38" s="634"/>
      <c r="DW38" s="635">
        <v>12.5</v>
      </c>
      <c r="DX38" s="647"/>
      <c r="DY38" s="647"/>
      <c r="DZ38" s="647"/>
      <c r="EA38" s="647"/>
      <c r="EB38" s="647"/>
      <c r="EC38" s="659"/>
    </row>
    <row r="39" spans="2:133" ht="11.25" customHeight="1" x14ac:dyDescent="0.2">
      <c r="B39" s="629" t="s">
        <v>327</v>
      </c>
      <c r="C39" s="630"/>
      <c r="D39" s="630"/>
      <c r="E39" s="630"/>
      <c r="F39" s="630"/>
      <c r="G39" s="630"/>
      <c r="H39" s="630"/>
      <c r="I39" s="630"/>
      <c r="J39" s="630"/>
      <c r="K39" s="630"/>
      <c r="L39" s="630"/>
      <c r="M39" s="630"/>
      <c r="N39" s="630"/>
      <c r="O39" s="630"/>
      <c r="P39" s="630"/>
      <c r="Q39" s="631"/>
      <c r="R39" s="632" t="s">
        <v>122</v>
      </c>
      <c r="S39" s="633"/>
      <c r="T39" s="633"/>
      <c r="U39" s="633"/>
      <c r="V39" s="633"/>
      <c r="W39" s="633"/>
      <c r="X39" s="633"/>
      <c r="Y39" s="634"/>
      <c r="Z39" s="670" t="s">
        <v>122</v>
      </c>
      <c r="AA39" s="670"/>
      <c r="AB39" s="670"/>
      <c r="AC39" s="670"/>
      <c r="AD39" s="671" t="s">
        <v>122</v>
      </c>
      <c r="AE39" s="671"/>
      <c r="AF39" s="671"/>
      <c r="AG39" s="671"/>
      <c r="AH39" s="671"/>
      <c r="AI39" s="671"/>
      <c r="AJ39" s="671"/>
      <c r="AK39" s="671"/>
      <c r="AL39" s="635" t="s">
        <v>122</v>
      </c>
      <c r="AM39" s="636"/>
      <c r="AN39" s="636"/>
      <c r="AO39" s="672"/>
      <c r="AQ39" s="665" t="s">
        <v>328</v>
      </c>
      <c r="AR39" s="666"/>
      <c r="AS39" s="666"/>
      <c r="AT39" s="666"/>
      <c r="AU39" s="666"/>
      <c r="AV39" s="666"/>
      <c r="AW39" s="666"/>
      <c r="AX39" s="666"/>
      <c r="AY39" s="667"/>
      <c r="AZ39" s="632">
        <v>3323</v>
      </c>
      <c r="BA39" s="633"/>
      <c r="BB39" s="633"/>
      <c r="BC39" s="633"/>
      <c r="BD39" s="645"/>
      <c r="BE39" s="645"/>
      <c r="BF39" s="668"/>
      <c r="BG39" s="629" t="s">
        <v>329</v>
      </c>
      <c r="BH39" s="630"/>
      <c r="BI39" s="630"/>
      <c r="BJ39" s="630"/>
      <c r="BK39" s="630"/>
      <c r="BL39" s="630"/>
      <c r="BM39" s="630"/>
      <c r="BN39" s="630"/>
      <c r="BO39" s="630"/>
      <c r="BP39" s="630"/>
      <c r="BQ39" s="630"/>
      <c r="BR39" s="630"/>
      <c r="BS39" s="630"/>
      <c r="BT39" s="630"/>
      <c r="BU39" s="631"/>
      <c r="BV39" s="632">
        <v>10960</v>
      </c>
      <c r="BW39" s="633"/>
      <c r="BX39" s="633"/>
      <c r="BY39" s="633"/>
      <c r="BZ39" s="633"/>
      <c r="CA39" s="633"/>
      <c r="CB39" s="669"/>
      <c r="CD39" s="629" t="s">
        <v>330</v>
      </c>
      <c r="CE39" s="630"/>
      <c r="CF39" s="630"/>
      <c r="CG39" s="630"/>
      <c r="CH39" s="630"/>
      <c r="CI39" s="630"/>
      <c r="CJ39" s="630"/>
      <c r="CK39" s="630"/>
      <c r="CL39" s="630"/>
      <c r="CM39" s="630"/>
      <c r="CN39" s="630"/>
      <c r="CO39" s="630"/>
      <c r="CP39" s="630"/>
      <c r="CQ39" s="631"/>
      <c r="CR39" s="632">
        <v>2254868</v>
      </c>
      <c r="CS39" s="645"/>
      <c r="CT39" s="645"/>
      <c r="CU39" s="645"/>
      <c r="CV39" s="645"/>
      <c r="CW39" s="645"/>
      <c r="CX39" s="645"/>
      <c r="CY39" s="646"/>
      <c r="CZ39" s="635">
        <v>7.2</v>
      </c>
      <c r="DA39" s="647"/>
      <c r="DB39" s="647"/>
      <c r="DC39" s="648"/>
      <c r="DD39" s="638">
        <v>1824097</v>
      </c>
      <c r="DE39" s="645"/>
      <c r="DF39" s="645"/>
      <c r="DG39" s="645"/>
      <c r="DH39" s="645"/>
      <c r="DI39" s="645"/>
      <c r="DJ39" s="645"/>
      <c r="DK39" s="646"/>
      <c r="DL39" s="638" t="s">
        <v>122</v>
      </c>
      <c r="DM39" s="645"/>
      <c r="DN39" s="645"/>
      <c r="DO39" s="645"/>
      <c r="DP39" s="645"/>
      <c r="DQ39" s="645"/>
      <c r="DR39" s="645"/>
      <c r="DS39" s="645"/>
      <c r="DT39" s="645"/>
      <c r="DU39" s="645"/>
      <c r="DV39" s="646"/>
      <c r="DW39" s="635" t="s">
        <v>122</v>
      </c>
      <c r="DX39" s="647"/>
      <c r="DY39" s="647"/>
      <c r="DZ39" s="647"/>
      <c r="EA39" s="647"/>
      <c r="EB39" s="647"/>
      <c r="EC39" s="659"/>
    </row>
    <row r="40" spans="2:133" ht="11.25" customHeight="1" x14ac:dyDescent="0.2">
      <c r="B40" s="629" t="s">
        <v>331</v>
      </c>
      <c r="C40" s="630"/>
      <c r="D40" s="630"/>
      <c r="E40" s="630"/>
      <c r="F40" s="630"/>
      <c r="G40" s="630"/>
      <c r="H40" s="630"/>
      <c r="I40" s="630"/>
      <c r="J40" s="630"/>
      <c r="K40" s="630"/>
      <c r="L40" s="630"/>
      <c r="M40" s="630"/>
      <c r="N40" s="630"/>
      <c r="O40" s="630"/>
      <c r="P40" s="630"/>
      <c r="Q40" s="631"/>
      <c r="R40" s="632">
        <v>69365</v>
      </c>
      <c r="S40" s="633"/>
      <c r="T40" s="633"/>
      <c r="U40" s="633"/>
      <c r="V40" s="633"/>
      <c r="W40" s="633"/>
      <c r="X40" s="633"/>
      <c r="Y40" s="634"/>
      <c r="Z40" s="670">
        <v>0.2</v>
      </c>
      <c r="AA40" s="670"/>
      <c r="AB40" s="670"/>
      <c r="AC40" s="670"/>
      <c r="AD40" s="671" t="s">
        <v>122</v>
      </c>
      <c r="AE40" s="671"/>
      <c r="AF40" s="671"/>
      <c r="AG40" s="671"/>
      <c r="AH40" s="671"/>
      <c r="AI40" s="671"/>
      <c r="AJ40" s="671"/>
      <c r="AK40" s="671"/>
      <c r="AL40" s="635" t="s">
        <v>122</v>
      </c>
      <c r="AM40" s="636"/>
      <c r="AN40" s="636"/>
      <c r="AO40" s="672"/>
      <c r="AQ40" s="665" t="s">
        <v>332</v>
      </c>
      <c r="AR40" s="666"/>
      <c r="AS40" s="666"/>
      <c r="AT40" s="666"/>
      <c r="AU40" s="666"/>
      <c r="AV40" s="666"/>
      <c r="AW40" s="666"/>
      <c r="AX40" s="666"/>
      <c r="AY40" s="667"/>
      <c r="AZ40" s="632" t="s">
        <v>122</v>
      </c>
      <c r="BA40" s="633"/>
      <c r="BB40" s="633"/>
      <c r="BC40" s="633"/>
      <c r="BD40" s="645"/>
      <c r="BE40" s="645"/>
      <c r="BF40" s="668"/>
      <c r="BG40" s="673" t="s">
        <v>333</v>
      </c>
      <c r="BH40" s="674"/>
      <c r="BI40" s="674"/>
      <c r="BJ40" s="674"/>
      <c r="BK40" s="674"/>
      <c r="BL40" s="205"/>
      <c r="BM40" s="630" t="s">
        <v>334</v>
      </c>
      <c r="BN40" s="630"/>
      <c r="BO40" s="630"/>
      <c r="BP40" s="630"/>
      <c r="BQ40" s="630"/>
      <c r="BR40" s="630"/>
      <c r="BS40" s="630"/>
      <c r="BT40" s="630"/>
      <c r="BU40" s="631"/>
      <c r="BV40" s="632">
        <v>123</v>
      </c>
      <c r="BW40" s="633"/>
      <c r="BX40" s="633"/>
      <c r="BY40" s="633"/>
      <c r="BZ40" s="633"/>
      <c r="CA40" s="633"/>
      <c r="CB40" s="669"/>
      <c r="CD40" s="629" t="s">
        <v>335</v>
      </c>
      <c r="CE40" s="630"/>
      <c r="CF40" s="630"/>
      <c r="CG40" s="630"/>
      <c r="CH40" s="630"/>
      <c r="CI40" s="630"/>
      <c r="CJ40" s="630"/>
      <c r="CK40" s="630"/>
      <c r="CL40" s="630"/>
      <c r="CM40" s="630"/>
      <c r="CN40" s="630"/>
      <c r="CO40" s="630"/>
      <c r="CP40" s="630"/>
      <c r="CQ40" s="631"/>
      <c r="CR40" s="632">
        <v>445977</v>
      </c>
      <c r="CS40" s="633"/>
      <c r="CT40" s="633"/>
      <c r="CU40" s="633"/>
      <c r="CV40" s="633"/>
      <c r="CW40" s="633"/>
      <c r="CX40" s="633"/>
      <c r="CY40" s="634"/>
      <c r="CZ40" s="635">
        <v>1.4</v>
      </c>
      <c r="DA40" s="647"/>
      <c r="DB40" s="647"/>
      <c r="DC40" s="648"/>
      <c r="DD40" s="638">
        <v>334977</v>
      </c>
      <c r="DE40" s="633"/>
      <c r="DF40" s="633"/>
      <c r="DG40" s="633"/>
      <c r="DH40" s="633"/>
      <c r="DI40" s="633"/>
      <c r="DJ40" s="633"/>
      <c r="DK40" s="634"/>
      <c r="DL40" s="638" t="s">
        <v>122</v>
      </c>
      <c r="DM40" s="633"/>
      <c r="DN40" s="633"/>
      <c r="DO40" s="633"/>
      <c r="DP40" s="633"/>
      <c r="DQ40" s="633"/>
      <c r="DR40" s="633"/>
      <c r="DS40" s="633"/>
      <c r="DT40" s="633"/>
      <c r="DU40" s="633"/>
      <c r="DV40" s="634"/>
      <c r="DW40" s="635" t="s">
        <v>122</v>
      </c>
      <c r="DX40" s="647"/>
      <c r="DY40" s="647"/>
      <c r="DZ40" s="647"/>
      <c r="EA40" s="647"/>
      <c r="EB40" s="647"/>
      <c r="EC40" s="659"/>
    </row>
    <row r="41" spans="2:133" ht="11.25" customHeight="1" x14ac:dyDescent="0.2">
      <c r="B41" s="613" t="s">
        <v>336</v>
      </c>
      <c r="C41" s="614"/>
      <c r="D41" s="614"/>
      <c r="E41" s="614"/>
      <c r="F41" s="614"/>
      <c r="G41" s="614"/>
      <c r="H41" s="614"/>
      <c r="I41" s="614"/>
      <c r="J41" s="614"/>
      <c r="K41" s="614"/>
      <c r="L41" s="614"/>
      <c r="M41" s="614"/>
      <c r="N41" s="614"/>
      <c r="O41" s="614"/>
      <c r="P41" s="614"/>
      <c r="Q41" s="615"/>
      <c r="R41" s="616">
        <v>32445432</v>
      </c>
      <c r="S41" s="657"/>
      <c r="T41" s="657"/>
      <c r="U41" s="657"/>
      <c r="V41" s="657"/>
      <c r="W41" s="657"/>
      <c r="X41" s="657"/>
      <c r="Y41" s="660"/>
      <c r="Z41" s="661">
        <v>100</v>
      </c>
      <c r="AA41" s="661"/>
      <c r="AB41" s="661"/>
      <c r="AC41" s="661"/>
      <c r="AD41" s="662">
        <v>16774635</v>
      </c>
      <c r="AE41" s="662"/>
      <c r="AF41" s="662"/>
      <c r="AG41" s="662"/>
      <c r="AH41" s="662"/>
      <c r="AI41" s="662"/>
      <c r="AJ41" s="662"/>
      <c r="AK41" s="662"/>
      <c r="AL41" s="619">
        <v>100</v>
      </c>
      <c r="AM41" s="663"/>
      <c r="AN41" s="663"/>
      <c r="AO41" s="664"/>
      <c r="AQ41" s="665" t="s">
        <v>337</v>
      </c>
      <c r="AR41" s="666"/>
      <c r="AS41" s="666"/>
      <c r="AT41" s="666"/>
      <c r="AU41" s="666"/>
      <c r="AV41" s="666"/>
      <c r="AW41" s="666"/>
      <c r="AX41" s="666"/>
      <c r="AY41" s="667"/>
      <c r="AZ41" s="632">
        <v>602016</v>
      </c>
      <c r="BA41" s="633"/>
      <c r="BB41" s="633"/>
      <c r="BC41" s="633"/>
      <c r="BD41" s="645"/>
      <c r="BE41" s="645"/>
      <c r="BF41" s="668"/>
      <c r="BG41" s="673"/>
      <c r="BH41" s="674"/>
      <c r="BI41" s="674"/>
      <c r="BJ41" s="674"/>
      <c r="BK41" s="674"/>
      <c r="BL41" s="205"/>
      <c r="BM41" s="630" t="s">
        <v>338</v>
      </c>
      <c r="BN41" s="630"/>
      <c r="BO41" s="630"/>
      <c r="BP41" s="630"/>
      <c r="BQ41" s="630"/>
      <c r="BR41" s="630"/>
      <c r="BS41" s="630"/>
      <c r="BT41" s="630"/>
      <c r="BU41" s="631"/>
      <c r="BV41" s="632">
        <v>1</v>
      </c>
      <c r="BW41" s="633"/>
      <c r="BX41" s="633"/>
      <c r="BY41" s="633"/>
      <c r="BZ41" s="633"/>
      <c r="CA41" s="633"/>
      <c r="CB41" s="669"/>
      <c r="CD41" s="629" t="s">
        <v>339</v>
      </c>
      <c r="CE41" s="630"/>
      <c r="CF41" s="630"/>
      <c r="CG41" s="630"/>
      <c r="CH41" s="630"/>
      <c r="CI41" s="630"/>
      <c r="CJ41" s="630"/>
      <c r="CK41" s="630"/>
      <c r="CL41" s="630"/>
      <c r="CM41" s="630"/>
      <c r="CN41" s="630"/>
      <c r="CO41" s="630"/>
      <c r="CP41" s="630"/>
      <c r="CQ41" s="631"/>
      <c r="CR41" s="632" t="s">
        <v>122</v>
      </c>
      <c r="CS41" s="645"/>
      <c r="CT41" s="645"/>
      <c r="CU41" s="645"/>
      <c r="CV41" s="645"/>
      <c r="CW41" s="645"/>
      <c r="CX41" s="645"/>
      <c r="CY41" s="646"/>
      <c r="CZ41" s="635" t="s">
        <v>122</v>
      </c>
      <c r="DA41" s="647"/>
      <c r="DB41" s="647"/>
      <c r="DC41" s="648"/>
      <c r="DD41" s="638" t="s">
        <v>122</v>
      </c>
      <c r="DE41" s="645"/>
      <c r="DF41" s="645"/>
      <c r="DG41" s="645"/>
      <c r="DH41" s="645"/>
      <c r="DI41" s="645"/>
      <c r="DJ41" s="645"/>
      <c r="DK41" s="646"/>
      <c r="DL41" s="639"/>
      <c r="DM41" s="640"/>
      <c r="DN41" s="640"/>
      <c r="DO41" s="640"/>
      <c r="DP41" s="640"/>
      <c r="DQ41" s="640"/>
      <c r="DR41" s="640"/>
      <c r="DS41" s="640"/>
      <c r="DT41" s="640"/>
      <c r="DU41" s="640"/>
      <c r="DV41" s="641"/>
      <c r="DW41" s="642"/>
      <c r="DX41" s="643"/>
      <c r="DY41" s="643"/>
      <c r="DZ41" s="643"/>
      <c r="EA41" s="643"/>
      <c r="EB41" s="643"/>
      <c r="EC41" s="644"/>
    </row>
    <row r="42" spans="2:133" ht="11.25" customHeight="1" x14ac:dyDescent="0.2">
      <c r="AQ42" s="677" t="s">
        <v>340</v>
      </c>
      <c r="AR42" s="678"/>
      <c r="AS42" s="678"/>
      <c r="AT42" s="678"/>
      <c r="AU42" s="678"/>
      <c r="AV42" s="678"/>
      <c r="AW42" s="678"/>
      <c r="AX42" s="678"/>
      <c r="AY42" s="679"/>
      <c r="AZ42" s="616">
        <v>2199996</v>
      </c>
      <c r="BA42" s="657"/>
      <c r="BB42" s="657"/>
      <c r="BC42" s="657"/>
      <c r="BD42" s="617"/>
      <c r="BE42" s="617"/>
      <c r="BF42" s="680"/>
      <c r="BG42" s="675"/>
      <c r="BH42" s="676"/>
      <c r="BI42" s="676"/>
      <c r="BJ42" s="676"/>
      <c r="BK42" s="676"/>
      <c r="BL42" s="206"/>
      <c r="BM42" s="614" t="s">
        <v>341</v>
      </c>
      <c r="BN42" s="614"/>
      <c r="BO42" s="614"/>
      <c r="BP42" s="614"/>
      <c r="BQ42" s="614"/>
      <c r="BR42" s="614"/>
      <c r="BS42" s="614"/>
      <c r="BT42" s="614"/>
      <c r="BU42" s="615"/>
      <c r="BV42" s="616">
        <v>353</v>
      </c>
      <c r="BW42" s="657"/>
      <c r="BX42" s="657"/>
      <c r="BY42" s="657"/>
      <c r="BZ42" s="657"/>
      <c r="CA42" s="657"/>
      <c r="CB42" s="658"/>
      <c r="CD42" s="629" t="s">
        <v>342</v>
      </c>
      <c r="CE42" s="630"/>
      <c r="CF42" s="630"/>
      <c r="CG42" s="630"/>
      <c r="CH42" s="630"/>
      <c r="CI42" s="630"/>
      <c r="CJ42" s="630"/>
      <c r="CK42" s="630"/>
      <c r="CL42" s="630"/>
      <c r="CM42" s="630"/>
      <c r="CN42" s="630"/>
      <c r="CO42" s="630"/>
      <c r="CP42" s="630"/>
      <c r="CQ42" s="631"/>
      <c r="CR42" s="632">
        <v>3691479</v>
      </c>
      <c r="CS42" s="645"/>
      <c r="CT42" s="645"/>
      <c r="CU42" s="645"/>
      <c r="CV42" s="645"/>
      <c r="CW42" s="645"/>
      <c r="CX42" s="645"/>
      <c r="CY42" s="646"/>
      <c r="CZ42" s="635">
        <v>11.9</v>
      </c>
      <c r="DA42" s="647"/>
      <c r="DB42" s="647"/>
      <c r="DC42" s="648"/>
      <c r="DD42" s="638">
        <v>1352995</v>
      </c>
      <c r="DE42" s="645"/>
      <c r="DF42" s="645"/>
      <c r="DG42" s="645"/>
      <c r="DH42" s="645"/>
      <c r="DI42" s="645"/>
      <c r="DJ42" s="645"/>
      <c r="DK42" s="646"/>
      <c r="DL42" s="639"/>
      <c r="DM42" s="640"/>
      <c r="DN42" s="640"/>
      <c r="DO42" s="640"/>
      <c r="DP42" s="640"/>
      <c r="DQ42" s="640"/>
      <c r="DR42" s="640"/>
      <c r="DS42" s="640"/>
      <c r="DT42" s="640"/>
      <c r="DU42" s="640"/>
      <c r="DV42" s="641"/>
      <c r="DW42" s="642"/>
      <c r="DX42" s="643"/>
      <c r="DY42" s="643"/>
      <c r="DZ42" s="643"/>
      <c r="EA42" s="643"/>
      <c r="EB42" s="643"/>
      <c r="EC42" s="644"/>
    </row>
    <row r="43" spans="2:133" ht="11.25" customHeight="1" x14ac:dyDescent="0.2">
      <c r="B43" s="196" t="s">
        <v>343</v>
      </c>
      <c r="CD43" s="629" t="s">
        <v>344</v>
      </c>
      <c r="CE43" s="630"/>
      <c r="CF43" s="630"/>
      <c r="CG43" s="630"/>
      <c r="CH43" s="630"/>
      <c r="CI43" s="630"/>
      <c r="CJ43" s="630"/>
      <c r="CK43" s="630"/>
      <c r="CL43" s="630"/>
      <c r="CM43" s="630"/>
      <c r="CN43" s="630"/>
      <c r="CO43" s="630"/>
      <c r="CP43" s="630"/>
      <c r="CQ43" s="631"/>
      <c r="CR43" s="632">
        <v>116826</v>
      </c>
      <c r="CS43" s="645"/>
      <c r="CT43" s="645"/>
      <c r="CU43" s="645"/>
      <c r="CV43" s="645"/>
      <c r="CW43" s="645"/>
      <c r="CX43" s="645"/>
      <c r="CY43" s="646"/>
      <c r="CZ43" s="635">
        <v>0.4</v>
      </c>
      <c r="DA43" s="647"/>
      <c r="DB43" s="647"/>
      <c r="DC43" s="648"/>
      <c r="DD43" s="638">
        <v>116826</v>
      </c>
      <c r="DE43" s="645"/>
      <c r="DF43" s="645"/>
      <c r="DG43" s="645"/>
      <c r="DH43" s="645"/>
      <c r="DI43" s="645"/>
      <c r="DJ43" s="645"/>
      <c r="DK43" s="646"/>
      <c r="DL43" s="639"/>
      <c r="DM43" s="640"/>
      <c r="DN43" s="640"/>
      <c r="DO43" s="640"/>
      <c r="DP43" s="640"/>
      <c r="DQ43" s="640"/>
      <c r="DR43" s="640"/>
      <c r="DS43" s="640"/>
      <c r="DT43" s="640"/>
      <c r="DU43" s="640"/>
      <c r="DV43" s="641"/>
      <c r="DW43" s="642"/>
      <c r="DX43" s="643"/>
      <c r="DY43" s="643"/>
      <c r="DZ43" s="643"/>
      <c r="EA43" s="643"/>
      <c r="EB43" s="643"/>
      <c r="EC43" s="644"/>
    </row>
    <row r="44" spans="2:133" ht="11.25" customHeight="1" x14ac:dyDescent="0.2">
      <c r="B44" s="649" t="s">
        <v>345</v>
      </c>
      <c r="C44" s="649"/>
      <c r="D44" s="649"/>
      <c r="E44" s="649"/>
      <c r="F44" s="649"/>
      <c r="G44" s="649"/>
      <c r="H44" s="649"/>
      <c r="I44" s="649"/>
      <c r="J44" s="649"/>
      <c r="K44" s="649"/>
      <c r="L44" s="649"/>
      <c r="M44" s="649"/>
      <c r="N44" s="649"/>
      <c r="O44" s="649"/>
      <c r="P44" s="649"/>
      <c r="Q44" s="649"/>
      <c r="R44" s="649"/>
      <c r="S44" s="649"/>
      <c r="T44" s="649"/>
      <c r="U44" s="649"/>
      <c r="V44" s="649"/>
      <c r="W44" s="649"/>
      <c r="X44" s="649"/>
      <c r="Y44" s="649"/>
      <c r="Z44" s="649"/>
      <c r="AA44" s="649"/>
      <c r="AB44" s="649"/>
      <c r="AC44" s="649"/>
      <c r="AD44" s="649"/>
      <c r="AE44" s="649"/>
      <c r="AF44" s="649"/>
      <c r="AG44" s="649"/>
      <c r="AH44" s="649"/>
      <c r="AI44" s="649"/>
      <c r="AJ44" s="649"/>
      <c r="AK44" s="649"/>
      <c r="AL44" s="649"/>
      <c r="AM44" s="649"/>
      <c r="AN44" s="649"/>
      <c r="AO44" s="649"/>
      <c r="AP44" s="649"/>
      <c r="AQ44" s="649"/>
      <c r="AR44" s="649"/>
      <c r="AS44" s="649"/>
      <c r="AT44" s="649"/>
      <c r="AU44" s="649"/>
      <c r="AV44" s="649"/>
      <c r="AW44" s="649"/>
      <c r="AX44" s="649"/>
      <c r="AY44" s="649"/>
      <c r="AZ44" s="649"/>
      <c r="BA44" s="649"/>
      <c r="BB44" s="649"/>
      <c r="BC44" s="649"/>
      <c r="BD44" s="649"/>
      <c r="BE44" s="649"/>
      <c r="BF44" s="649"/>
      <c r="BG44" s="649"/>
      <c r="BH44" s="649"/>
      <c r="BI44" s="649"/>
      <c r="BJ44" s="649"/>
      <c r="BK44" s="649"/>
      <c r="BL44" s="649"/>
      <c r="BM44" s="649"/>
      <c r="BN44" s="649"/>
      <c r="BO44" s="649"/>
      <c r="BP44" s="649"/>
      <c r="BQ44" s="649"/>
      <c r="BR44" s="649"/>
      <c r="BS44" s="649"/>
      <c r="BT44" s="649"/>
      <c r="BU44" s="649"/>
      <c r="BV44" s="649"/>
      <c r="BW44" s="649"/>
      <c r="BX44" s="649"/>
      <c r="BY44" s="649"/>
      <c r="BZ44" s="649"/>
      <c r="CA44" s="649"/>
      <c r="CB44" s="649"/>
      <c r="CC44" s="650"/>
      <c r="CD44" s="651" t="s">
        <v>293</v>
      </c>
      <c r="CE44" s="652"/>
      <c r="CF44" s="629" t="s">
        <v>346</v>
      </c>
      <c r="CG44" s="630"/>
      <c r="CH44" s="630"/>
      <c r="CI44" s="630"/>
      <c r="CJ44" s="630"/>
      <c r="CK44" s="630"/>
      <c r="CL44" s="630"/>
      <c r="CM44" s="630"/>
      <c r="CN44" s="630"/>
      <c r="CO44" s="630"/>
      <c r="CP44" s="630"/>
      <c r="CQ44" s="631"/>
      <c r="CR44" s="632">
        <v>3687057</v>
      </c>
      <c r="CS44" s="633"/>
      <c r="CT44" s="633"/>
      <c r="CU44" s="633"/>
      <c r="CV44" s="633"/>
      <c r="CW44" s="633"/>
      <c r="CX44" s="633"/>
      <c r="CY44" s="634"/>
      <c r="CZ44" s="635">
        <v>11.8</v>
      </c>
      <c r="DA44" s="636"/>
      <c r="DB44" s="636"/>
      <c r="DC44" s="637"/>
      <c r="DD44" s="638">
        <v>1348573</v>
      </c>
      <c r="DE44" s="633"/>
      <c r="DF44" s="633"/>
      <c r="DG44" s="633"/>
      <c r="DH44" s="633"/>
      <c r="DI44" s="633"/>
      <c r="DJ44" s="633"/>
      <c r="DK44" s="634"/>
      <c r="DL44" s="639"/>
      <c r="DM44" s="640"/>
      <c r="DN44" s="640"/>
      <c r="DO44" s="640"/>
      <c r="DP44" s="640"/>
      <c r="DQ44" s="640"/>
      <c r="DR44" s="640"/>
      <c r="DS44" s="640"/>
      <c r="DT44" s="640"/>
      <c r="DU44" s="640"/>
      <c r="DV44" s="641"/>
      <c r="DW44" s="642"/>
      <c r="DX44" s="643"/>
      <c r="DY44" s="643"/>
      <c r="DZ44" s="643"/>
      <c r="EA44" s="643"/>
      <c r="EB44" s="643"/>
      <c r="EC44" s="644"/>
    </row>
    <row r="45" spans="2:133" ht="11.25" customHeight="1" x14ac:dyDescent="0.2">
      <c r="B45" s="649" t="s">
        <v>347</v>
      </c>
      <c r="C45" s="649"/>
      <c r="D45" s="649"/>
      <c r="E45" s="649"/>
      <c r="F45" s="649"/>
      <c r="G45" s="649"/>
      <c r="H45" s="649"/>
      <c r="I45" s="649"/>
      <c r="J45" s="649"/>
      <c r="K45" s="649"/>
      <c r="L45" s="649"/>
      <c r="M45" s="649"/>
      <c r="N45" s="649"/>
      <c r="O45" s="649"/>
      <c r="P45" s="649"/>
      <c r="Q45" s="649"/>
      <c r="R45" s="649"/>
      <c r="S45" s="649"/>
      <c r="T45" s="649"/>
      <c r="U45" s="649"/>
      <c r="V45" s="649"/>
      <c r="W45" s="649"/>
      <c r="X45" s="649"/>
      <c r="Y45" s="649"/>
      <c r="Z45" s="649"/>
      <c r="AA45" s="649"/>
      <c r="AB45" s="649"/>
      <c r="AC45" s="649"/>
      <c r="AD45" s="649"/>
      <c r="AE45" s="649"/>
      <c r="AF45" s="649"/>
      <c r="AG45" s="649"/>
      <c r="AH45" s="649"/>
      <c r="AI45" s="649"/>
      <c r="AJ45" s="649"/>
      <c r="AK45" s="649"/>
      <c r="AL45" s="649"/>
      <c r="AM45" s="649"/>
      <c r="AN45" s="649"/>
      <c r="AO45" s="649"/>
      <c r="AP45" s="649"/>
      <c r="AQ45" s="649"/>
      <c r="AR45" s="649"/>
      <c r="AS45" s="649"/>
      <c r="AT45" s="649"/>
      <c r="AU45" s="649"/>
      <c r="AV45" s="649"/>
      <c r="AW45" s="649"/>
      <c r="AX45" s="649"/>
      <c r="AY45" s="649"/>
      <c r="AZ45" s="649"/>
      <c r="BA45" s="649"/>
      <c r="BB45" s="649"/>
      <c r="BC45" s="649"/>
      <c r="BD45" s="649"/>
      <c r="BE45" s="649"/>
      <c r="BF45" s="649"/>
      <c r="BG45" s="649"/>
      <c r="BH45" s="649"/>
      <c r="BI45" s="649"/>
      <c r="BJ45" s="649"/>
      <c r="BK45" s="649"/>
      <c r="BL45" s="649"/>
      <c r="BM45" s="649"/>
      <c r="BN45" s="649"/>
      <c r="BO45" s="649"/>
      <c r="BP45" s="649"/>
      <c r="BQ45" s="649"/>
      <c r="BR45" s="649"/>
      <c r="BS45" s="649"/>
      <c r="BT45" s="649"/>
      <c r="BU45" s="649"/>
      <c r="BV45" s="649"/>
      <c r="BW45" s="649"/>
      <c r="BX45" s="649"/>
      <c r="BY45" s="649"/>
      <c r="BZ45" s="649"/>
      <c r="CA45" s="649"/>
      <c r="CB45" s="649"/>
      <c r="CC45" s="650"/>
      <c r="CD45" s="653"/>
      <c r="CE45" s="654"/>
      <c r="CF45" s="629" t="s">
        <v>348</v>
      </c>
      <c r="CG45" s="630"/>
      <c r="CH45" s="630"/>
      <c r="CI45" s="630"/>
      <c r="CJ45" s="630"/>
      <c r="CK45" s="630"/>
      <c r="CL45" s="630"/>
      <c r="CM45" s="630"/>
      <c r="CN45" s="630"/>
      <c r="CO45" s="630"/>
      <c r="CP45" s="630"/>
      <c r="CQ45" s="631"/>
      <c r="CR45" s="632">
        <v>999505</v>
      </c>
      <c r="CS45" s="645"/>
      <c r="CT45" s="645"/>
      <c r="CU45" s="645"/>
      <c r="CV45" s="645"/>
      <c r="CW45" s="645"/>
      <c r="CX45" s="645"/>
      <c r="CY45" s="646"/>
      <c r="CZ45" s="635">
        <v>3.2</v>
      </c>
      <c r="DA45" s="647"/>
      <c r="DB45" s="647"/>
      <c r="DC45" s="648"/>
      <c r="DD45" s="638">
        <v>124735</v>
      </c>
      <c r="DE45" s="645"/>
      <c r="DF45" s="645"/>
      <c r="DG45" s="645"/>
      <c r="DH45" s="645"/>
      <c r="DI45" s="645"/>
      <c r="DJ45" s="645"/>
      <c r="DK45" s="646"/>
      <c r="DL45" s="639"/>
      <c r="DM45" s="640"/>
      <c r="DN45" s="640"/>
      <c r="DO45" s="640"/>
      <c r="DP45" s="640"/>
      <c r="DQ45" s="640"/>
      <c r="DR45" s="640"/>
      <c r="DS45" s="640"/>
      <c r="DT45" s="640"/>
      <c r="DU45" s="640"/>
      <c r="DV45" s="641"/>
      <c r="DW45" s="642"/>
      <c r="DX45" s="643"/>
      <c r="DY45" s="643"/>
      <c r="DZ45" s="643"/>
      <c r="EA45" s="643"/>
      <c r="EB45" s="643"/>
      <c r="EC45" s="644"/>
    </row>
    <row r="46" spans="2:133" ht="11.25" customHeight="1" x14ac:dyDescent="0.2">
      <c r="B46" s="207"/>
      <c r="CD46" s="653"/>
      <c r="CE46" s="654"/>
      <c r="CF46" s="629" t="s">
        <v>349</v>
      </c>
      <c r="CG46" s="630"/>
      <c r="CH46" s="630"/>
      <c r="CI46" s="630"/>
      <c r="CJ46" s="630"/>
      <c r="CK46" s="630"/>
      <c r="CL46" s="630"/>
      <c r="CM46" s="630"/>
      <c r="CN46" s="630"/>
      <c r="CO46" s="630"/>
      <c r="CP46" s="630"/>
      <c r="CQ46" s="631"/>
      <c r="CR46" s="632">
        <v>2647636</v>
      </c>
      <c r="CS46" s="633"/>
      <c r="CT46" s="633"/>
      <c r="CU46" s="633"/>
      <c r="CV46" s="633"/>
      <c r="CW46" s="633"/>
      <c r="CX46" s="633"/>
      <c r="CY46" s="634"/>
      <c r="CZ46" s="635">
        <v>8.5</v>
      </c>
      <c r="DA46" s="636"/>
      <c r="DB46" s="636"/>
      <c r="DC46" s="637"/>
      <c r="DD46" s="638">
        <v>1191422</v>
      </c>
      <c r="DE46" s="633"/>
      <c r="DF46" s="633"/>
      <c r="DG46" s="633"/>
      <c r="DH46" s="633"/>
      <c r="DI46" s="633"/>
      <c r="DJ46" s="633"/>
      <c r="DK46" s="634"/>
      <c r="DL46" s="639"/>
      <c r="DM46" s="640"/>
      <c r="DN46" s="640"/>
      <c r="DO46" s="640"/>
      <c r="DP46" s="640"/>
      <c r="DQ46" s="640"/>
      <c r="DR46" s="640"/>
      <c r="DS46" s="640"/>
      <c r="DT46" s="640"/>
      <c r="DU46" s="640"/>
      <c r="DV46" s="641"/>
      <c r="DW46" s="642"/>
      <c r="DX46" s="643"/>
      <c r="DY46" s="643"/>
      <c r="DZ46" s="643"/>
      <c r="EA46" s="643"/>
      <c r="EB46" s="643"/>
      <c r="EC46" s="644"/>
    </row>
    <row r="47" spans="2:133" ht="11.25" customHeight="1" x14ac:dyDescent="0.2">
      <c r="B47" s="207"/>
      <c r="CD47" s="653"/>
      <c r="CE47" s="654"/>
      <c r="CF47" s="629" t="s">
        <v>350</v>
      </c>
      <c r="CG47" s="630"/>
      <c r="CH47" s="630"/>
      <c r="CI47" s="630"/>
      <c r="CJ47" s="630"/>
      <c r="CK47" s="630"/>
      <c r="CL47" s="630"/>
      <c r="CM47" s="630"/>
      <c r="CN47" s="630"/>
      <c r="CO47" s="630"/>
      <c r="CP47" s="630"/>
      <c r="CQ47" s="631"/>
      <c r="CR47" s="632">
        <v>4422</v>
      </c>
      <c r="CS47" s="645"/>
      <c r="CT47" s="645"/>
      <c r="CU47" s="645"/>
      <c r="CV47" s="645"/>
      <c r="CW47" s="645"/>
      <c r="CX47" s="645"/>
      <c r="CY47" s="646"/>
      <c r="CZ47" s="635">
        <v>0</v>
      </c>
      <c r="DA47" s="647"/>
      <c r="DB47" s="647"/>
      <c r="DC47" s="648"/>
      <c r="DD47" s="638">
        <v>4422</v>
      </c>
      <c r="DE47" s="645"/>
      <c r="DF47" s="645"/>
      <c r="DG47" s="645"/>
      <c r="DH47" s="645"/>
      <c r="DI47" s="645"/>
      <c r="DJ47" s="645"/>
      <c r="DK47" s="646"/>
      <c r="DL47" s="639"/>
      <c r="DM47" s="640"/>
      <c r="DN47" s="640"/>
      <c r="DO47" s="640"/>
      <c r="DP47" s="640"/>
      <c r="DQ47" s="640"/>
      <c r="DR47" s="640"/>
      <c r="DS47" s="640"/>
      <c r="DT47" s="640"/>
      <c r="DU47" s="640"/>
      <c r="DV47" s="641"/>
      <c r="DW47" s="642"/>
      <c r="DX47" s="643"/>
      <c r="DY47" s="643"/>
      <c r="DZ47" s="643"/>
      <c r="EA47" s="643"/>
      <c r="EB47" s="643"/>
      <c r="EC47" s="644"/>
    </row>
    <row r="48" spans="2:133" ht="10.8" x14ac:dyDescent="0.2">
      <c r="B48" s="207"/>
      <c r="CD48" s="655"/>
      <c r="CE48" s="656"/>
      <c r="CF48" s="629" t="s">
        <v>351</v>
      </c>
      <c r="CG48" s="630"/>
      <c r="CH48" s="630"/>
      <c r="CI48" s="630"/>
      <c r="CJ48" s="630"/>
      <c r="CK48" s="630"/>
      <c r="CL48" s="630"/>
      <c r="CM48" s="630"/>
      <c r="CN48" s="630"/>
      <c r="CO48" s="630"/>
      <c r="CP48" s="630"/>
      <c r="CQ48" s="631"/>
      <c r="CR48" s="632" t="s">
        <v>122</v>
      </c>
      <c r="CS48" s="633"/>
      <c r="CT48" s="633"/>
      <c r="CU48" s="633"/>
      <c r="CV48" s="633"/>
      <c r="CW48" s="633"/>
      <c r="CX48" s="633"/>
      <c r="CY48" s="634"/>
      <c r="CZ48" s="635" t="s">
        <v>122</v>
      </c>
      <c r="DA48" s="636"/>
      <c r="DB48" s="636"/>
      <c r="DC48" s="637"/>
      <c r="DD48" s="638" t="s">
        <v>122</v>
      </c>
      <c r="DE48" s="633"/>
      <c r="DF48" s="633"/>
      <c r="DG48" s="633"/>
      <c r="DH48" s="633"/>
      <c r="DI48" s="633"/>
      <c r="DJ48" s="633"/>
      <c r="DK48" s="634"/>
      <c r="DL48" s="639"/>
      <c r="DM48" s="640"/>
      <c r="DN48" s="640"/>
      <c r="DO48" s="640"/>
      <c r="DP48" s="640"/>
      <c r="DQ48" s="640"/>
      <c r="DR48" s="640"/>
      <c r="DS48" s="640"/>
      <c r="DT48" s="640"/>
      <c r="DU48" s="640"/>
      <c r="DV48" s="641"/>
      <c r="DW48" s="642"/>
      <c r="DX48" s="643"/>
      <c r="DY48" s="643"/>
      <c r="DZ48" s="643"/>
      <c r="EA48" s="643"/>
      <c r="EB48" s="643"/>
      <c r="EC48" s="644"/>
    </row>
    <row r="49" spans="2:133" ht="11.25" customHeight="1" x14ac:dyDescent="0.2">
      <c r="B49" s="207"/>
      <c r="CD49" s="613" t="s">
        <v>352</v>
      </c>
      <c r="CE49" s="614"/>
      <c r="CF49" s="614"/>
      <c r="CG49" s="614"/>
      <c r="CH49" s="614"/>
      <c r="CI49" s="614"/>
      <c r="CJ49" s="614"/>
      <c r="CK49" s="614"/>
      <c r="CL49" s="614"/>
      <c r="CM49" s="614"/>
      <c r="CN49" s="614"/>
      <c r="CO49" s="614"/>
      <c r="CP49" s="614"/>
      <c r="CQ49" s="615"/>
      <c r="CR49" s="616">
        <v>31118119</v>
      </c>
      <c r="CS49" s="617"/>
      <c r="CT49" s="617"/>
      <c r="CU49" s="617"/>
      <c r="CV49" s="617"/>
      <c r="CW49" s="617"/>
      <c r="CX49" s="617"/>
      <c r="CY49" s="618"/>
      <c r="CZ49" s="619">
        <v>100</v>
      </c>
      <c r="DA49" s="620"/>
      <c r="DB49" s="620"/>
      <c r="DC49" s="621"/>
      <c r="DD49" s="622">
        <v>21580029</v>
      </c>
      <c r="DE49" s="617"/>
      <c r="DF49" s="617"/>
      <c r="DG49" s="617"/>
      <c r="DH49" s="617"/>
      <c r="DI49" s="617"/>
      <c r="DJ49" s="617"/>
      <c r="DK49" s="618"/>
      <c r="DL49" s="623"/>
      <c r="DM49" s="624"/>
      <c r="DN49" s="624"/>
      <c r="DO49" s="624"/>
      <c r="DP49" s="624"/>
      <c r="DQ49" s="624"/>
      <c r="DR49" s="624"/>
      <c r="DS49" s="624"/>
      <c r="DT49" s="624"/>
      <c r="DU49" s="624"/>
      <c r="DV49" s="625"/>
      <c r="DW49" s="626"/>
      <c r="DX49" s="627"/>
      <c r="DY49" s="627"/>
      <c r="DZ49" s="627"/>
      <c r="EA49" s="627"/>
      <c r="EB49" s="627"/>
      <c r="EC49" s="628"/>
    </row>
  </sheetData>
  <sheetProtection algorithmName="SHA-512" hashValue="q5AvW182IghMWkTOLCgDEqJUiyA6PsX7a2nRdAHXL5g29BIVU8XlHxQYPrymy6MzPo1KLqdMgLpuhYn5fur6sw==" saltValue="Bns3JKD2m2CU3qW4v/M2P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1" t="s">
        <v>353</v>
      </c>
      <c r="B2" s="1101"/>
      <c r="C2" s="1101"/>
      <c r="D2" s="1101"/>
      <c r="E2" s="1101"/>
      <c r="F2" s="1101"/>
      <c r="G2" s="1101"/>
      <c r="H2" s="1101"/>
      <c r="I2" s="1101"/>
      <c r="J2" s="1101"/>
      <c r="K2" s="1101"/>
      <c r="L2" s="1101"/>
      <c r="M2" s="1101"/>
      <c r="N2" s="1101"/>
      <c r="O2" s="1101"/>
      <c r="P2" s="1101"/>
      <c r="Q2" s="1101"/>
      <c r="R2" s="1101"/>
      <c r="S2" s="1101"/>
      <c r="T2" s="1101"/>
      <c r="U2" s="1101"/>
      <c r="V2" s="1101"/>
      <c r="W2" s="1101"/>
      <c r="X2" s="1101"/>
      <c r="Y2" s="1101"/>
      <c r="Z2" s="1101"/>
      <c r="AA2" s="1101"/>
      <c r="AB2" s="1101"/>
      <c r="AC2" s="1101"/>
      <c r="AD2" s="1101"/>
      <c r="AE2" s="1101"/>
      <c r="AF2" s="1101"/>
      <c r="AG2" s="1101"/>
      <c r="AH2" s="1101"/>
      <c r="AI2" s="1101"/>
      <c r="AJ2" s="1101"/>
      <c r="AK2" s="1101"/>
      <c r="AL2" s="1101"/>
      <c r="AM2" s="1101"/>
      <c r="AN2" s="1101"/>
      <c r="AO2" s="1101"/>
      <c r="AP2" s="1101"/>
      <c r="AQ2" s="1101"/>
      <c r="AR2" s="1101"/>
      <c r="AS2" s="1101"/>
      <c r="AT2" s="1101"/>
      <c r="AU2" s="1101"/>
      <c r="AV2" s="1101"/>
      <c r="AW2" s="1101"/>
      <c r="AX2" s="1101"/>
      <c r="AY2" s="1101"/>
      <c r="AZ2" s="1101"/>
      <c r="BA2" s="1101"/>
      <c r="BB2" s="1101"/>
      <c r="BC2" s="1101"/>
      <c r="BD2" s="1101"/>
      <c r="BE2" s="1101"/>
      <c r="BF2" s="1101"/>
      <c r="BG2" s="1101"/>
      <c r="BH2" s="1101"/>
      <c r="BI2" s="110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2" t="s">
        <v>354</v>
      </c>
      <c r="DK2" s="1103"/>
      <c r="DL2" s="1103"/>
      <c r="DM2" s="1103"/>
      <c r="DN2" s="1103"/>
      <c r="DO2" s="1104"/>
      <c r="DP2" s="210"/>
      <c r="DQ2" s="1102" t="s">
        <v>355</v>
      </c>
      <c r="DR2" s="1103"/>
      <c r="DS2" s="1103"/>
      <c r="DT2" s="1103"/>
      <c r="DU2" s="1103"/>
      <c r="DV2" s="1103"/>
      <c r="DW2" s="1103"/>
      <c r="DX2" s="1103"/>
      <c r="DY2" s="1103"/>
      <c r="DZ2" s="1104"/>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0" t="s">
        <v>356</v>
      </c>
      <c r="B4" s="1070"/>
      <c r="C4" s="1070"/>
      <c r="D4" s="1070"/>
      <c r="E4" s="1070"/>
      <c r="F4" s="1070"/>
      <c r="G4" s="1070"/>
      <c r="H4" s="1070"/>
      <c r="I4" s="1070"/>
      <c r="J4" s="1070"/>
      <c r="K4" s="1070"/>
      <c r="L4" s="1070"/>
      <c r="M4" s="1070"/>
      <c r="N4" s="1070"/>
      <c r="O4" s="1070"/>
      <c r="P4" s="1070"/>
      <c r="Q4" s="1070"/>
      <c r="R4" s="1070"/>
      <c r="S4" s="1070"/>
      <c r="T4" s="1070"/>
      <c r="U4" s="1070"/>
      <c r="V4" s="1070"/>
      <c r="W4" s="1070"/>
      <c r="X4" s="1070"/>
      <c r="Y4" s="1070"/>
      <c r="Z4" s="1070"/>
      <c r="AA4" s="1070"/>
      <c r="AB4" s="1070"/>
      <c r="AC4" s="1070"/>
      <c r="AD4" s="1070"/>
      <c r="AE4" s="1070"/>
      <c r="AF4" s="1070"/>
      <c r="AG4" s="1070"/>
      <c r="AH4" s="1070"/>
      <c r="AI4" s="1070"/>
      <c r="AJ4" s="1070"/>
      <c r="AK4" s="1070"/>
      <c r="AL4" s="1070"/>
      <c r="AM4" s="1070"/>
      <c r="AN4" s="1070"/>
      <c r="AO4" s="1070"/>
      <c r="AP4" s="1070"/>
      <c r="AQ4" s="1070"/>
      <c r="AR4" s="1070"/>
      <c r="AS4" s="1070"/>
      <c r="AT4" s="1070"/>
      <c r="AU4" s="1070"/>
      <c r="AV4" s="1070"/>
      <c r="AW4" s="1070"/>
      <c r="AX4" s="1070"/>
      <c r="AY4" s="1070"/>
      <c r="AZ4" s="214"/>
      <c r="BA4" s="214"/>
      <c r="BB4" s="214"/>
      <c r="BC4" s="214"/>
      <c r="BD4" s="214"/>
      <c r="BE4" s="215"/>
      <c r="BF4" s="215"/>
      <c r="BG4" s="215"/>
      <c r="BH4" s="215"/>
      <c r="BI4" s="215"/>
      <c r="BJ4" s="215"/>
      <c r="BK4" s="215"/>
      <c r="BL4" s="215"/>
      <c r="BM4" s="215"/>
      <c r="BN4" s="215"/>
      <c r="BO4" s="215"/>
      <c r="BP4" s="215"/>
      <c r="BQ4" s="741" t="s">
        <v>357</v>
      </c>
      <c r="BR4" s="741"/>
      <c r="BS4" s="741"/>
      <c r="BT4" s="741"/>
      <c r="BU4" s="741"/>
      <c r="BV4" s="741"/>
      <c r="BW4" s="741"/>
      <c r="BX4" s="741"/>
      <c r="BY4" s="741"/>
      <c r="BZ4" s="741"/>
      <c r="CA4" s="741"/>
      <c r="CB4" s="741"/>
      <c r="CC4" s="741"/>
      <c r="CD4" s="741"/>
      <c r="CE4" s="741"/>
      <c r="CF4" s="741"/>
      <c r="CG4" s="741"/>
      <c r="CH4" s="741"/>
      <c r="CI4" s="741"/>
      <c r="CJ4" s="741"/>
      <c r="CK4" s="741"/>
      <c r="CL4" s="741"/>
      <c r="CM4" s="741"/>
      <c r="CN4" s="741"/>
      <c r="CO4" s="741"/>
      <c r="CP4" s="741"/>
      <c r="CQ4" s="741"/>
      <c r="CR4" s="741"/>
      <c r="CS4" s="741"/>
      <c r="CT4" s="741"/>
      <c r="CU4" s="741"/>
      <c r="CV4" s="741"/>
      <c r="CW4" s="741"/>
      <c r="CX4" s="741"/>
      <c r="CY4" s="741"/>
      <c r="CZ4" s="741"/>
      <c r="DA4" s="741"/>
      <c r="DB4" s="741"/>
      <c r="DC4" s="741"/>
      <c r="DD4" s="741"/>
      <c r="DE4" s="741"/>
      <c r="DF4" s="741"/>
      <c r="DG4" s="741"/>
      <c r="DH4" s="741"/>
      <c r="DI4" s="741"/>
      <c r="DJ4" s="741"/>
      <c r="DK4" s="741"/>
      <c r="DL4" s="741"/>
      <c r="DM4" s="741"/>
      <c r="DN4" s="741"/>
      <c r="DO4" s="741"/>
      <c r="DP4" s="741"/>
      <c r="DQ4" s="741"/>
      <c r="DR4" s="741"/>
      <c r="DS4" s="741"/>
      <c r="DT4" s="741"/>
      <c r="DU4" s="741"/>
      <c r="DV4" s="741"/>
      <c r="DW4" s="741"/>
      <c r="DX4" s="741"/>
      <c r="DY4" s="741"/>
      <c r="DZ4" s="741"/>
      <c r="EA4" s="216"/>
    </row>
    <row r="5" spans="1:131" s="217" customFormat="1" ht="26.25" customHeight="1" x14ac:dyDescent="0.2">
      <c r="A5" s="1006" t="s">
        <v>358</v>
      </c>
      <c r="B5" s="1007"/>
      <c r="C5" s="1007"/>
      <c r="D5" s="1007"/>
      <c r="E5" s="1007"/>
      <c r="F5" s="1007"/>
      <c r="G5" s="1007"/>
      <c r="H5" s="1007"/>
      <c r="I5" s="1007"/>
      <c r="J5" s="1007"/>
      <c r="K5" s="1007"/>
      <c r="L5" s="1007"/>
      <c r="M5" s="1007"/>
      <c r="N5" s="1007"/>
      <c r="O5" s="1007"/>
      <c r="P5" s="1008"/>
      <c r="Q5" s="1012" t="s">
        <v>359</v>
      </c>
      <c r="R5" s="1013"/>
      <c r="S5" s="1013"/>
      <c r="T5" s="1013"/>
      <c r="U5" s="1014"/>
      <c r="V5" s="1012" t="s">
        <v>360</v>
      </c>
      <c r="W5" s="1013"/>
      <c r="X5" s="1013"/>
      <c r="Y5" s="1013"/>
      <c r="Z5" s="1014"/>
      <c r="AA5" s="1012" t="s">
        <v>361</v>
      </c>
      <c r="AB5" s="1013"/>
      <c r="AC5" s="1013"/>
      <c r="AD5" s="1013"/>
      <c r="AE5" s="1013"/>
      <c r="AF5" s="1105" t="s">
        <v>362</v>
      </c>
      <c r="AG5" s="1013"/>
      <c r="AH5" s="1013"/>
      <c r="AI5" s="1013"/>
      <c r="AJ5" s="1026"/>
      <c r="AK5" s="1013" t="s">
        <v>363</v>
      </c>
      <c r="AL5" s="1013"/>
      <c r="AM5" s="1013"/>
      <c r="AN5" s="1013"/>
      <c r="AO5" s="1014"/>
      <c r="AP5" s="1012" t="s">
        <v>364</v>
      </c>
      <c r="AQ5" s="1013"/>
      <c r="AR5" s="1013"/>
      <c r="AS5" s="1013"/>
      <c r="AT5" s="1014"/>
      <c r="AU5" s="1012" t="s">
        <v>365</v>
      </c>
      <c r="AV5" s="1013"/>
      <c r="AW5" s="1013"/>
      <c r="AX5" s="1013"/>
      <c r="AY5" s="1026"/>
      <c r="AZ5" s="214"/>
      <c r="BA5" s="214"/>
      <c r="BB5" s="214"/>
      <c r="BC5" s="214"/>
      <c r="BD5" s="214"/>
      <c r="BE5" s="215"/>
      <c r="BF5" s="215"/>
      <c r="BG5" s="215"/>
      <c r="BH5" s="215"/>
      <c r="BI5" s="215"/>
      <c r="BJ5" s="215"/>
      <c r="BK5" s="215"/>
      <c r="BL5" s="215"/>
      <c r="BM5" s="215"/>
      <c r="BN5" s="215"/>
      <c r="BO5" s="215"/>
      <c r="BP5" s="215"/>
      <c r="BQ5" s="1006" t="s">
        <v>366</v>
      </c>
      <c r="BR5" s="1007"/>
      <c r="BS5" s="1007"/>
      <c r="BT5" s="1007"/>
      <c r="BU5" s="1007"/>
      <c r="BV5" s="1007"/>
      <c r="BW5" s="1007"/>
      <c r="BX5" s="1007"/>
      <c r="BY5" s="1007"/>
      <c r="BZ5" s="1007"/>
      <c r="CA5" s="1007"/>
      <c r="CB5" s="1007"/>
      <c r="CC5" s="1007"/>
      <c r="CD5" s="1007"/>
      <c r="CE5" s="1007"/>
      <c r="CF5" s="1007"/>
      <c r="CG5" s="1008"/>
      <c r="CH5" s="1012" t="s">
        <v>367</v>
      </c>
      <c r="CI5" s="1013"/>
      <c r="CJ5" s="1013"/>
      <c r="CK5" s="1013"/>
      <c r="CL5" s="1014"/>
      <c r="CM5" s="1012" t="s">
        <v>368</v>
      </c>
      <c r="CN5" s="1013"/>
      <c r="CO5" s="1013"/>
      <c r="CP5" s="1013"/>
      <c r="CQ5" s="1014"/>
      <c r="CR5" s="1012" t="s">
        <v>369</v>
      </c>
      <c r="CS5" s="1013"/>
      <c r="CT5" s="1013"/>
      <c r="CU5" s="1013"/>
      <c r="CV5" s="1014"/>
      <c r="CW5" s="1012" t="s">
        <v>370</v>
      </c>
      <c r="CX5" s="1013"/>
      <c r="CY5" s="1013"/>
      <c r="CZ5" s="1013"/>
      <c r="DA5" s="1014"/>
      <c r="DB5" s="1012" t="s">
        <v>371</v>
      </c>
      <c r="DC5" s="1013"/>
      <c r="DD5" s="1013"/>
      <c r="DE5" s="1013"/>
      <c r="DF5" s="1014"/>
      <c r="DG5" s="1095" t="s">
        <v>372</v>
      </c>
      <c r="DH5" s="1096"/>
      <c r="DI5" s="1096"/>
      <c r="DJ5" s="1096"/>
      <c r="DK5" s="1097"/>
      <c r="DL5" s="1095" t="s">
        <v>373</v>
      </c>
      <c r="DM5" s="1096"/>
      <c r="DN5" s="1096"/>
      <c r="DO5" s="1096"/>
      <c r="DP5" s="1097"/>
      <c r="DQ5" s="1012" t="s">
        <v>374</v>
      </c>
      <c r="DR5" s="1013"/>
      <c r="DS5" s="1013"/>
      <c r="DT5" s="1013"/>
      <c r="DU5" s="1014"/>
      <c r="DV5" s="1012" t="s">
        <v>365</v>
      </c>
      <c r="DW5" s="1013"/>
      <c r="DX5" s="1013"/>
      <c r="DY5" s="1013"/>
      <c r="DZ5" s="1026"/>
      <c r="EA5" s="216"/>
    </row>
    <row r="6" spans="1:131" s="217" customFormat="1" ht="26.25" customHeight="1" thickBot="1" x14ac:dyDescent="0.25">
      <c r="A6" s="1009"/>
      <c r="B6" s="1010"/>
      <c r="C6" s="1010"/>
      <c r="D6" s="1010"/>
      <c r="E6" s="1010"/>
      <c r="F6" s="1010"/>
      <c r="G6" s="1010"/>
      <c r="H6" s="1010"/>
      <c r="I6" s="1010"/>
      <c r="J6" s="1010"/>
      <c r="K6" s="1010"/>
      <c r="L6" s="1010"/>
      <c r="M6" s="1010"/>
      <c r="N6" s="1010"/>
      <c r="O6" s="1010"/>
      <c r="P6" s="1011"/>
      <c r="Q6" s="1015"/>
      <c r="R6" s="1016"/>
      <c r="S6" s="1016"/>
      <c r="T6" s="1016"/>
      <c r="U6" s="1017"/>
      <c r="V6" s="1015"/>
      <c r="W6" s="1016"/>
      <c r="X6" s="1016"/>
      <c r="Y6" s="1016"/>
      <c r="Z6" s="1017"/>
      <c r="AA6" s="1015"/>
      <c r="AB6" s="1016"/>
      <c r="AC6" s="1016"/>
      <c r="AD6" s="1016"/>
      <c r="AE6" s="1016"/>
      <c r="AF6" s="1106"/>
      <c r="AG6" s="1016"/>
      <c r="AH6" s="1016"/>
      <c r="AI6" s="1016"/>
      <c r="AJ6" s="1027"/>
      <c r="AK6" s="1016"/>
      <c r="AL6" s="1016"/>
      <c r="AM6" s="1016"/>
      <c r="AN6" s="1016"/>
      <c r="AO6" s="1017"/>
      <c r="AP6" s="1015"/>
      <c r="AQ6" s="1016"/>
      <c r="AR6" s="1016"/>
      <c r="AS6" s="1016"/>
      <c r="AT6" s="1017"/>
      <c r="AU6" s="1015"/>
      <c r="AV6" s="1016"/>
      <c r="AW6" s="1016"/>
      <c r="AX6" s="1016"/>
      <c r="AY6" s="1027"/>
      <c r="AZ6" s="214"/>
      <c r="BA6" s="214"/>
      <c r="BB6" s="214"/>
      <c r="BC6" s="214"/>
      <c r="BD6" s="214"/>
      <c r="BE6" s="215"/>
      <c r="BF6" s="215"/>
      <c r="BG6" s="215"/>
      <c r="BH6" s="215"/>
      <c r="BI6" s="215"/>
      <c r="BJ6" s="215"/>
      <c r="BK6" s="215"/>
      <c r="BL6" s="215"/>
      <c r="BM6" s="215"/>
      <c r="BN6" s="215"/>
      <c r="BO6" s="215"/>
      <c r="BP6" s="215"/>
      <c r="BQ6" s="1009"/>
      <c r="BR6" s="1010"/>
      <c r="BS6" s="1010"/>
      <c r="BT6" s="1010"/>
      <c r="BU6" s="1010"/>
      <c r="BV6" s="1010"/>
      <c r="BW6" s="1010"/>
      <c r="BX6" s="1010"/>
      <c r="BY6" s="1010"/>
      <c r="BZ6" s="1010"/>
      <c r="CA6" s="1010"/>
      <c r="CB6" s="1010"/>
      <c r="CC6" s="1010"/>
      <c r="CD6" s="1010"/>
      <c r="CE6" s="1010"/>
      <c r="CF6" s="1010"/>
      <c r="CG6" s="1011"/>
      <c r="CH6" s="1015"/>
      <c r="CI6" s="1016"/>
      <c r="CJ6" s="1016"/>
      <c r="CK6" s="1016"/>
      <c r="CL6" s="1017"/>
      <c r="CM6" s="1015"/>
      <c r="CN6" s="1016"/>
      <c r="CO6" s="1016"/>
      <c r="CP6" s="1016"/>
      <c r="CQ6" s="1017"/>
      <c r="CR6" s="1015"/>
      <c r="CS6" s="1016"/>
      <c r="CT6" s="1016"/>
      <c r="CU6" s="1016"/>
      <c r="CV6" s="1017"/>
      <c r="CW6" s="1015"/>
      <c r="CX6" s="1016"/>
      <c r="CY6" s="1016"/>
      <c r="CZ6" s="1016"/>
      <c r="DA6" s="1017"/>
      <c r="DB6" s="1015"/>
      <c r="DC6" s="1016"/>
      <c r="DD6" s="1016"/>
      <c r="DE6" s="1016"/>
      <c r="DF6" s="1017"/>
      <c r="DG6" s="1098"/>
      <c r="DH6" s="1099"/>
      <c r="DI6" s="1099"/>
      <c r="DJ6" s="1099"/>
      <c r="DK6" s="1100"/>
      <c r="DL6" s="1098"/>
      <c r="DM6" s="1099"/>
      <c r="DN6" s="1099"/>
      <c r="DO6" s="1099"/>
      <c r="DP6" s="1100"/>
      <c r="DQ6" s="1015"/>
      <c r="DR6" s="1016"/>
      <c r="DS6" s="1016"/>
      <c r="DT6" s="1016"/>
      <c r="DU6" s="1017"/>
      <c r="DV6" s="1015"/>
      <c r="DW6" s="1016"/>
      <c r="DX6" s="1016"/>
      <c r="DY6" s="1016"/>
      <c r="DZ6" s="1027"/>
      <c r="EA6" s="216"/>
    </row>
    <row r="7" spans="1:131" s="217" customFormat="1" ht="26.25" customHeight="1" thickTop="1" x14ac:dyDescent="0.2">
      <c r="A7" s="218">
        <v>1</v>
      </c>
      <c r="B7" s="1058" t="s">
        <v>375</v>
      </c>
      <c r="C7" s="1059"/>
      <c r="D7" s="1059"/>
      <c r="E7" s="1059"/>
      <c r="F7" s="1059"/>
      <c r="G7" s="1059"/>
      <c r="H7" s="1059"/>
      <c r="I7" s="1059"/>
      <c r="J7" s="1059"/>
      <c r="K7" s="1059"/>
      <c r="L7" s="1059"/>
      <c r="M7" s="1059"/>
      <c r="N7" s="1059"/>
      <c r="O7" s="1059"/>
      <c r="P7" s="1060"/>
      <c r="Q7" s="1113">
        <v>32445</v>
      </c>
      <c r="R7" s="1114"/>
      <c r="S7" s="1114"/>
      <c r="T7" s="1114"/>
      <c r="U7" s="1114"/>
      <c r="V7" s="1114">
        <v>31118</v>
      </c>
      <c r="W7" s="1114"/>
      <c r="X7" s="1114"/>
      <c r="Y7" s="1114"/>
      <c r="Z7" s="1114"/>
      <c r="AA7" s="1114">
        <v>1327</v>
      </c>
      <c r="AB7" s="1114"/>
      <c r="AC7" s="1114"/>
      <c r="AD7" s="1114"/>
      <c r="AE7" s="1115"/>
      <c r="AF7" s="1116">
        <v>1131</v>
      </c>
      <c r="AG7" s="1117"/>
      <c r="AH7" s="1117"/>
      <c r="AI7" s="1117"/>
      <c r="AJ7" s="1118"/>
      <c r="AK7" s="1119">
        <v>2467</v>
      </c>
      <c r="AL7" s="1120"/>
      <c r="AM7" s="1120"/>
      <c r="AN7" s="1120"/>
      <c r="AO7" s="1120"/>
      <c r="AP7" s="1120">
        <v>18752</v>
      </c>
      <c r="AQ7" s="1120"/>
      <c r="AR7" s="1120"/>
      <c r="AS7" s="1120"/>
      <c r="AT7" s="1120"/>
      <c r="AU7" s="1121"/>
      <c r="AV7" s="1121"/>
      <c r="AW7" s="1121"/>
      <c r="AX7" s="1121"/>
      <c r="AY7" s="1122"/>
      <c r="AZ7" s="214"/>
      <c r="BA7" s="214"/>
      <c r="BB7" s="214"/>
      <c r="BC7" s="214"/>
      <c r="BD7" s="214"/>
      <c r="BE7" s="215"/>
      <c r="BF7" s="215"/>
      <c r="BG7" s="215"/>
      <c r="BH7" s="215"/>
      <c r="BI7" s="215"/>
      <c r="BJ7" s="215"/>
      <c r="BK7" s="215"/>
      <c r="BL7" s="215"/>
      <c r="BM7" s="215"/>
      <c r="BN7" s="215"/>
      <c r="BO7" s="215"/>
      <c r="BP7" s="215"/>
      <c r="BQ7" s="218">
        <v>1</v>
      </c>
      <c r="BR7" s="219"/>
      <c r="BS7" s="1110" t="s">
        <v>554</v>
      </c>
      <c r="BT7" s="1111"/>
      <c r="BU7" s="1111"/>
      <c r="BV7" s="1111"/>
      <c r="BW7" s="1111"/>
      <c r="BX7" s="1111"/>
      <c r="BY7" s="1111"/>
      <c r="BZ7" s="1111"/>
      <c r="CA7" s="1111"/>
      <c r="CB7" s="1111"/>
      <c r="CC7" s="1111"/>
      <c r="CD7" s="1111"/>
      <c r="CE7" s="1111"/>
      <c r="CF7" s="1111"/>
      <c r="CG7" s="1123"/>
      <c r="CH7" s="1107">
        <v>0</v>
      </c>
      <c r="CI7" s="1108"/>
      <c r="CJ7" s="1108"/>
      <c r="CK7" s="1108"/>
      <c r="CL7" s="1109"/>
      <c r="CM7" s="1107">
        <v>54</v>
      </c>
      <c r="CN7" s="1108"/>
      <c r="CO7" s="1108"/>
      <c r="CP7" s="1108"/>
      <c r="CQ7" s="1109"/>
      <c r="CR7" s="1107">
        <v>10</v>
      </c>
      <c r="CS7" s="1108"/>
      <c r="CT7" s="1108"/>
      <c r="CU7" s="1108"/>
      <c r="CV7" s="1109"/>
      <c r="CW7" s="1107" t="s">
        <v>555</v>
      </c>
      <c r="CX7" s="1108"/>
      <c r="CY7" s="1108"/>
      <c r="CZ7" s="1108"/>
      <c r="DA7" s="1109"/>
      <c r="DB7" s="1107">
        <v>1</v>
      </c>
      <c r="DC7" s="1108"/>
      <c r="DD7" s="1108"/>
      <c r="DE7" s="1108"/>
      <c r="DF7" s="1109"/>
      <c r="DG7" s="1107">
        <v>22</v>
      </c>
      <c r="DH7" s="1108"/>
      <c r="DI7" s="1108"/>
      <c r="DJ7" s="1108"/>
      <c r="DK7" s="1109"/>
      <c r="DL7" s="1107" t="s">
        <v>555</v>
      </c>
      <c r="DM7" s="1108"/>
      <c r="DN7" s="1108"/>
      <c r="DO7" s="1108"/>
      <c r="DP7" s="1109"/>
      <c r="DQ7" s="1107" t="s">
        <v>555</v>
      </c>
      <c r="DR7" s="1108"/>
      <c r="DS7" s="1108"/>
      <c r="DT7" s="1108"/>
      <c r="DU7" s="1109"/>
      <c r="DV7" s="1110"/>
      <c r="DW7" s="1111"/>
      <c r="DX7" s="1111"/>
      <c r="DY7" s="1111"/>
      <c r="DZ7" s="1112"/>
      <c r="EA7" s="216"/>
    </row>
    <row r="8" spans="1:131" s="217" customFormat="1" ht="26.25" customHeight="1" x14ac:dyDescent="0.2">
      <c r="A8" s="220">
        <v>2</v>
      </c>
      <c r="B8" s="1041"/>
      <c r="C8" s="1042"/>
      <c r="D8" s="1042"/>
      <c r="E8" s="1042"/>
      <c r="F8" s="1042"/>
      <c r="G8" s="1042"/>
      <c r="H8" s="1042"/>
      <c r="I8" s="1042"/>
      <c r="J8" s="1042"/>
      <c r="K8" s="1042"/>
      <c r="L8" s="1042"/>
      <c r="M8" s="1042"/>
      <c r="N8" s="1042"/>
      <c r="O8" s="1042"/>
      <c r="P8" s="1043"/>
      <c r="Q8" s="1049"/>
      <c r="R8" s="1050"/>
      <c r="S8" s="1050"/>
      <c r="T8" s="1050"/>
      <c r="U8" s="1050"/>
      <c r="V8" s="1050"/>
      <c r="W8" s="1050"/>
      <c r="X8" s="1050"/>
      <c r="Y8" s="1050"/>
      <c r="Z8" s="1050"/>
      <c r="AA8" s="1050"/>
      <c r="AB8" s="1050"/>
      <c r="AC8" s="1050"/>
      <c r="AD8" s="1050"/>
      <c r="AE8" s="1051"/>
      <c r="AF8" s="1046"/>
      <c r="AG8" s="1047"/>
      <c r="AH8" s="1047"/>
      <c r="AI8" s="1047"/>
      <c r="AJ8" s="1048"/>
      <c r="AK8" s="1091"/>
      <c r="AL8" s="1092"/>
      <c r="AM8" s="1092"/>
      <c r="AN8" s="1092"/>
      <c r="AO8" s="1092"/>
      <c r="AP8" s="1092"/>
      <c r="AQ8" s="1092"/>
      <c r="AR8" s="1092"/>
      <c r="AS8" s="1092"/>
      <c r="AT8" s="1092"/>
      <c r="AU8" s="1093"/>
      <c r="AV8" s="1093"/>
      <c r="AW8" s="1093"/>
      <c r="AX8" s="1093"/>
      <c r="AY8" s="1094"/>
      <c r="AZ8" s="214"/>
      <c r="BA8" s="214"/>
      <c r="BB8" s="214"/>
      <c r="BC8" s="214"/>
      <c r="BD8" s="214"/>
      <c r="BE8" s="215"/>
      <c r="BF8" s="215"/>
      <c r="BG8" s="215"/>
      <c r="BH8" s="215"/>
      <c r="BI8" s="215"/>
      <c r="BJ8" s="215"/>
      <c r="BK8" s="215"/>
      <c r="BL8" s="215"/>
      <c r="BM8" s="215"/>
      <c r="BN8" s="215"/>
      <c r="BO8" s="215"/>
      <c r="BP8" s="215"/>
      <c r="BQ8" s="220">
        <v>2</v>
      </c>
      <c r="BR8" s="221"/>
      <c r="BS8" s="1003" t="s">
        <v>556</v>
      </c>
      <c r="BT8" s="1004"/>
      <c r="BU8" s="1004"/>
      <c r="BV8" s="1004"/>
      <c r="BW8" s="1004"/>
      <c r="BX8" s="1004"/>
      <c r="BY8" s="1004"/>
      <c r="BZ8" s="1004"/>
      <c r="CA8" s="1004"/>
      <c r="CB8" s="1004"/>
      <c r="CC8" s="1004"/>
      <c r="CD8" s="1004"/>
      <c r="CE8" s="1004"/>
      <c r="CF8" s="1004"/>
      <c r="CG8" s="1025"/>
      <c r="CH8" s="1000">
        <v>21</v>
      </c>
      <c r="CI8" s="1001"/>
      <c r="CJ8" s="1001"/>
      <c r="CK8" s="1001"/>
      <c r="CL8" s="1002"/>
      <c r="CM8" s="1000">
        <v>185</v>
      </c>
      <c r="CN8" s="1001"/>
      <c r="CO8" s="1001"/>
      <c r="CP8" s="1001"/>
      <c r="CQ8" s="1002"/>
      <c r="CR8" s="1000">
        <v>15</v>
      </c>
      <c r="CS8" s="1001"/>
      <c r="CT8" s="1001"/>
      <c r="CU8" s="1001"/>
      <c r="CV8" s="1002"/>
      <c r="CW8" s="1000" t="s">
        <v>555</v>
      </c>
      <c r="CX8" s="1001"/>
      <c r="CY8" s="1001"/>
      <c r="CZ8" s="1001"/>
      <c r="DA8" s="1002"/>
      <c r="DB8" s="1000" t="s">
        <v>555</v>
      </c>
      <c r="DC8" s="1001"/>
      <c r="DD8" s="1001"/>
      <c r="DE8" s="1001"/>
      <c r="DF8" s="1002"/>
      <c r="DG8" s="1000" t="s">
        <v>555</v>
      </c>
      <c r="DH8" s="1001"/>
      <c r="DI8" s="1001"/>
      <c r="DJ8" s="1001"/>
      <c r="DK8" s="1002"/>
      <c r="DL8" s="1000" t="s">
        <v>555</v>
      </c>
      <c r="DM8" s="1001"/>
      <c r="DN8" s="1001"/>
      <c r="DO8" s="1001"/>
      <c r="DP8" s="1002"/>
      <c r="DQ8" s="1000" t="s">
        <v>555</v>
      </c>
      <c r="DR8" s="1001"/>
      <c r="DS8" s="1001"/>
      <c r="DT8" s="1001"/>
      <c r="DU8" s="1002"/>
      <c r="DV8" s="1003"/>
      <c r="DW8" s="1004"/>
      <c r="DX8" s="1004"/>
      <c r="DY8" s="1004"/>
      <c r="DZ8" s="1005"/>
      <c r="EA8" s="216"/>
    </row>
    <row r="9" spans="1:131" s="217" customFormat="1" ht="26.25" customHeight="1" x14ac:dyDescent="0.2">
      <c r="A9" s="220">
        <v>3</v>
      </c>
      <c r="B9" s="1041"/>
      <c r="C9" s="1042"/>
      <c r="D9" s="1042"/>
      <c r="E9" s="1042"/>
      <c r="F9" s="1042"/>
      <c r="G9" s="1042"/>
      <c r="H9" s="1042"/>
      <c r="I9" s="1042"/>
      <c r="J9" s="1042"/>
      <c r="K9" s="1042"/>
      <c r="L9" s="1042"/>
      <c r="M9" s="1042"/>
      <c r="N9" s="1042"/>
      <c r="O9" s="1042"/>
      <c r="P9" s="1043"/>
      <c r="Q9" s="1049"/>
      <c r="R9" s="1050"/>
      <c r="S9" s="1050"/>
      <c r="T9" s="1050"/>
      <c r="U9" s="1050"/>
      <c r="V9" s="1050"/>
      <c r="W9" s="1050"/>
      <c r="X9" s="1050"/>
      <c r="Y9" s="1050"/>
      <c r="Z9" s="1050"/>
      <c r="AA9" s="1050"/>
      <c r="AB9" s="1050"/>
      <c r="AC9" s="1050"/>
      <c r="AD9" s="1050"/>
      <c r="AE9" s="1051"/>
      <c r="AF9" s="1046"/>
      <c r="AG9" s="1047"/>
      <c r="AH9" s="1047"/>
      <c r="AI9" s="1047"/>
      <c r="AJ9" s="1048"/>
      <c r="AK9" s="1091"/>
      <c r="AL9" s="1092"/>
      <c r="AM9" s="1092"/>
      <c r="AN9" s="1092"/>
      <c r="AO9" s="1092"/>
      <c r="AP9" s="1092"/>
      <c r="AQ9" s="1092"/>
      <c r="AR9" s="1092"/>
      <c r="AS9" s="1092"/>
      <c r="AT9" s="1092"/>
      <c r="AU9" s="1093"/>
      <c r="AV9" s="1093"/>
      <c r="AW9" s="1093"/>
      <c r="AX9" s="1093"/>
      <c r="AY9" s="1094"/>
      <c r="AZ9" s="214"/>
      <c r="BA9" s="214"/>
      <c r="BB9" s="214"/>
      <c r="BC9" s="214"/>
      <c r="BD9" s="214"/>
      <c r="BE9" s="215"/>
      <c r="BF9" s="215"/>
      <c r="BG9" s="215"/>
      <c r="BH9" s="215"/>
      <c r="BI9" s="215"/>
      <c r="BJ9" s="215"/>
      <c r="BK9" s="215"/>
      <c r="BL9" s="215"/>
      <c r="BM9" s="215"/>
      <c r="BN9" s="215"/>
      <c r="BO9" s="215"/>
      <c r="BP9" s="215"/>
      <c r="BQ9" s="220">
        <v>3</v>
      </c>
      <c r="BR9" s="221"/>
      <c r="BS9" s="1003"/>
      <c r="BT9" s="1004"/>
      <c r="BU9" s="1004"/>
      <c r="BV9" s="1004"/>
      <c r="BW9" s="1004"/>
      <c r="BX9" s="1004"/>
      <c r="BY9" s="1004"/>
      <c r="BZ9" s="1004"/>
      <c r="CA9" s="1004"/>
      <c r="CB9" s="1004"/>
      <c r="CC9" s="1004"/>
      <c r="CD9" s="1004"/>
      <c r="CE9" s="1004"/>
      <c r="CF9" s="1004"/>
      <c r="CG9" s="1025"/>
      <c r="CH9" s="1000"/>
      <c r="CI9" s="1001"/>
      <c r="CJ9" s="1001"/>
      <c r="CK9" s="1001"/>
      <c r="CL9" s="1002"/>
      <c r="CM9" s="1000"/>
      <c r="CN9" s="1001"/>
      <c r="CO9" s="1001"/>
      <c r="CP9" s="1001"/>
      <c r="CQ9" s="1002"/>
      <c r="CR9" s="1000"/>
      <c r="CS9" s="1001"/>
      <c r="CT9" s="1001"/>
      <c r="CU9" s="1001"/>
      <c r="CV9" s="1002"/>
      <c r="CW9" s="1000"/>
      <c r="CX9" s="1001"/>
      <c r="CY9" s="1001"/>
      <c r="CZ9" s="1001"/>
      <c r="DA9" s="1002"/>
      <c r="DB9" s="1000"/>
      <c r="DC9" s="1001"/>
      <c r="DD9" s="1001"/>
      <c r="DE9" s="1001"/>
      <c r="DF9" s="1002"/>
      <c r="DG9" s="1000"/>
      <c r="DH9" s="1001"/>
      <c r="DI9" s="1001"/>
      <c r="DJ9" s="1001"/>
      <c r="DK9" s="1002"/>
      <c r="DL9" s="1000"/>
      <c r="DM9" s="1001"/>
      <c r="DN9" s="1001"/>
      <c r="DO9" s="1001"/>
      <c r="DP9" s="1002"/>
      <c r="DQ9" s="1000"/>
      <c r="DR9" s="1001"/>
      <c r="DS9" s="1001"/>
      <c r="DT9" s="1001"/>
      <c r="DU9" s="1002"/>
      <c r="DV9" s="1003"/>
      <c r="DW9" s="1004"/>
      <c r="DX9" s="1004"/>
      <c r="DY9" s="1004"/>
      <c r="DZ9" s="1005"/>
      <c r="EA9" s="216"/>
    </row>
    <row r="10" spans="1:131" s="217" customFormat="1" ht="26.25" customHeight="1" x14ac:dyDescent="0.2">
      <c r="A10" s="220">
        <v>4</v>
      </c>
      <c r="B10" s="1041"/>
      <c r="C10" s="1042"/>
      <c r="D10" s="1042"/>
      <c r="E10" s="1042"/>
      <c r="F10" s="1042"/>
      <c r="G10" s="1042"/>
      <c r="H10" s="1042"/>
      <c r="I10" s="1042"/>
      <c r="J10" s="1042"/>
      <c r="K10" s="1042"/>
      <c r="L10" s="1042"/>
      <c r="M10" s="1042"/>
      <c r="N10" s="1042"/>
      <c r="O10" s="1042"/>
      <c r="P10" s="1043"/>
      <c r="Q10" s="1049"/>
      <c r="R10" s="1050"/>
      <c r="S10" s="1050"/>
      <c r="T10" s="1050"/>
      <c r="U10" s="1050"/>
      <c r="V10" s="1050"/>
      <c r="W10" s="1050"/>
      <c r="X10" s="1050"/>
      <c r="Y10" s="1050"/>
      <c r="Z10" s="1050"/>
      <c r="AA10" s="1050"/>
      <c r="AB10" s="1050"/>
      <c r="AC10" s="1050"/>
      <c r="AD10" s="1050"/>
      <c r="AE10" s="1051"/>
      <c r="AF10" s="1046"/>
      <c r="AG10" s="1047"/>
      <c r="AH10" s="1047"/>
      <c r="AI10" s="1047"/>
      <c r="AJ10" s="1048"/>
      <c r="AK10" s="1091"/>
      <c r="AL10" s="1092"/>
      <c r="AM10" s="1092"/>
      <c r="AN10" s="1092"/>
      <c r="AO10" s="1092"/>
      <c r="AP10" s="1092"/>
      <c r="AQ10" s="1092"/>
      <c r="AR10" s="1092"/>
      <c r="AS10" s="1092"/>
      <c r="AT10" s="1092"/>
      <c r="AU10" s="1093"/>
      <c r="AV10" s="1093"/>
      <c r="AW10" s="1093"/>
      <c r="AX10" s="1093"/>
      <c r="AY10" s="1094"/>
      <c r="AZ10" s="214"/>
      <c r="BA10" s="214"/>
      <c r="BB10" s="214"/>
      <c r="BC10" s="214"/>
      <c r="BD10" s="214"/>
      <c r="BE10" s="215"/>
      <c r="BF10" s="215"/>
      <c r="BG10" s="215"/>
      <c r="BH10" s="215"/>
      <c r="BI10" s="215"/>
      <c r="BJ10" s="215"/>
      <c r="BK10" s="215"/>
      <c r="BL10" s="215"/>
      <c r="BM10" s="215"/>
      <c r="BN10" s="215"/>
      <c r="BO10" s="215"/>
      <c r="BP10" s="215"/>
      <c r="BQ10" s="220">
        <v>4</v>
      </c>
      <c r="BR10" s="221"/>
      <c r="BS10" s="1003"/>
      <c r="BT10" s="1004"/>
      <c r="BU10" s="1004"/>
      <c r="BV10" s="1004"/>
      <c r="BW10" s="1004"/>
      <c r="BX10" s="1004"/>
      <c r="BY10" s="1004"/>
      <c r="BZ10" s="1004"/>
      <c r="CA10" s="1004"/>
      <c r="CB10" s="1004"/>
      <c r="CC10" s="1004"/>
      <c r="CD10" s="1004"/>
      <c r="CE10" s="1004"/>
      <c r="CF10" s="1004"/>
      <c r="CG10" s="1025"/>
      <c r="CH10" s="1000"/>
      <c r="CI10" s="1001"/>
      <c r="CJ10" s="1001"/>
      <c r="CK10" s="1001"/>
      <c r="CL10" s="1002"/>
      <c r="CM10" s="1000"/>
      <c r="CN10" s="1001"/>
      <c r="CO10" s="1001"/>
      <c r="CP10" s="1001"/>
      <c r="CQ10" s="1002"/>
      <c r="CR10" s="1000"/>
      <c r="CS10" s="1001"/>
      <c r="CT10" s="1001"/>
      <c r="CU10" s="1001"/>
      <c r="CV10" s="1002"/>
      <c r="CW10" s="1000"/>
      <c r="CX10" s="1001"/>
      <c r="CY10" s="1001"/>
      <c r="CZ10" s="1001"/>
      <c r="DA10" s="1002"/>
      <c r="DB10" s="1000"/>
      <c r="DC10" s="1001"/>
      <c r="DD10" s="1001"/>
      <c r="DE10" s="1001"/>
      <c r="DF10" s="1002"/>
      <c r="DG10" s="1000"/>
      <c r="DH10" s="1001"/>
      <c r="DI10" s="1001"/>
      <c r="DJ10" s="1001"/>
      <c r="DK10" s="1002"/>
      <c r="DL10" s="1000"/>
      <c r="DM10" s="1001"/>
      <c r="DN10" s="1001"/>
      <c r="DO10" s="1001"/>
      <c r="DP10" s="1002"/>
      <c r="DQ10" s="1000"/>
      <c r="DR10" s="1001"/>
      <c r="DS10" s="1001"/>
      <c r="DT10" s="1001"/>
      <c r="DU10" s="1002"/>
      <c r="DV10" s="1003"/>
      <c r="DW10" s="1004"/>
      <c r="DX10" s="1004"/>
      <c r="DY10" s="1004"/>
      <c r="DZ10" s="1005"/>
      <c r="EA10" s="216"/>
    </row>
    <row r="11" spans="1:131" s="217" customFormat="1" ht="26.25" customHeight="1" x14ac:dyDescent="0.2">
      <c r="A11" s="220">
        <v>5</v>
      </c>
      <c r="B11" s="1041"/>
      <c r="C11" s="1042"/>
      <c r="D11" s="1042"/>
      <c r="E11" s="1042"/>
      <c r="F11" s="1042"/>
      <c r="G11" s="1042"/>
      <c r="H11" s="1042"/>
      <c r="I11" s="1042"/>
      <c r="J11" s="1042"/>
      <c r="K11" s="1042"/>
      <c r="L11" s="1042"/>
      <c r="M11" s="1042"/>
      <c r="N11" s="1042"/>
      <c r="O11" s="1042"/>
      <c r="P11" s="1043"/>
      <c r="Q11" s="1049"/>
      <c r="R11" s="1050"/>
      <c r="S11" s="1050"/>
      <c r="T11" s="1050"/>
      <c r="U11" s="1050"/>
      <c r="V11" s="1050"/>
      <c r="W11" s="1050"/>
      <c r="X11" s="1050"/>
      <c r="Y11" s="1050"/>
      <c r="Z11" s="1050"/>
      <c r="AA11" s="1050"/>
      <c r="AB11" s="1050"/>
      <c r="AC11" s="1050"/>
      <c r="AD11" s="1050"/>
      <c r="AE11" s="1051"/>
      <c r="AF11" s="1046"/>
      <c r="AG11" s="1047"/>
      <c r="AH11" s="1047"/>
      <c r="AI11" s="1047"/>
      <c r="AJ11" s="1048"/>
      <c r="AK11" s="1091"/>
      <c r="AL11" s="1092"/>
      <c r="AM11" s="1092"/>
      <c r="AN11" s="1092"/>
      <c r="AO11" s="1092"/>
      <c r="AP11" s="1092"/>
      <c r="AQ11" s="1092"/>
      <c r="AR11" s="1092"/>
      <c r="AS11" s="1092"/>
      <c r="AT11" s="1092"/>
      <c r="AU11" s="1093"/>
      <c r="AV11" s="1093"/>
      <c r="AW11" s="1093"/>
      <c r="AX11" s="1093"/>
      <c r="AY11" s="1094"/>
      <c r="AZ11" s="214"/>
      <c r="BA11" s="214"/>
      <c r="BB11" s="214"/>
      <c r="BC11" s="214"/>
      <c r="BD11" s="214"/>
      <c r="BE11" s="215"/>
      <c r="BF11" s="215"/>
      <c r="BG11" s="215"/>
      <c r="BH11" s="215"/>
      <c r="BI11" s="215"/>
      <c r="BJ11" s="215"/>
      <c r="BK11" s="215"/>
      <c r="BL11" s="215"/>
      <c r="BM11" s="215"/>
      <c r="BN11" s="215"/>
      <c r="BO11" s="215"/>
      <c r="BP11" s="215"/>
      <c r="BQ11" s="220">
        <v>5</v>
      </c>
      <c r="BR11" s="221"/>
      <c r="BS11" s="1003"/>
      <c r="BT11" s="1004"/>
      <c r="BU11" s="1004"/>
      <c r="BV11" s="1004"/>
      <c r="BW11" s="1004"/>
      <c r="BX11" s="1004"/>
      <c r="BY11" s="1004"/>
      <c r="BZ11" s="1004"/>
      <c r="CA11" s="1004"/>
      <c r="CB11" s="1004"/>
      <c r="CC11" s="1004"/>
      <c r="CD11" s="1004"/>
      <c r="CE11" s="1004"/>
      <c r="CF11" s="1004"/>
      <c r="CG11" s="1025"/>
      <c r="CH11" s="1000"/>
      <c r="CI11" s="1001"/>
      <c r="CJ11" s="1001"/>
      <c r="CK11" s="1001"/>
      <c r="CL11" s="1002"/>
      <c r="CM11" s="1000"/>
      <c r="CN11" s="1001"/>
      <c r="CO11" s="1001"/>
      <c r="CP11" s="1001"/>
      <c r="CQ11" s="1002"/>
      <c r="CR11" s="1000"/>
      <c r="CS11" s="1001"/>
      <c r="CT11" s="1001"/>
      <c r="CU11" s="1001"/>
      <c r="CV11" s="1002"/>
      <c r="CW11" s="1000"/>
      <c r="CX11" s="1001"/>
      <c r="CY11" s="1001"/>
      <c r="CZ11" s="1001"/>
      <c r="DA11" s="1002"/>
      <c r="DB11" s="1000"/>
      <c r="DC11" s="1001"/>
      <c r="DD11" s="1001"/>
      <c r="DE11" s="1001"/>
      <c r="DF11" s="1002"/>
      <c r="DG11" s="1000"/>
      <c r="DH11" s="1001"/>
      <c r="DI11" s="1001"/>
      <c r="DJ11" s="1001"/>
      <c r="DK11" s="1002"/>
      <c r="DL11" s="1000"/>
      <c r="DM11" s="1001"/>
      <c r="DN11" s="1001"/>
      <c r="DO11" s="1001"/>
      <c r="DP11" s="1002"/>
      <c r="DQ11" s="1000"/>
      <c r="DR11" s="1001"/>
      <c r="DS11" s="1001"/>
      <c r="DT11" s="1001"/>
      <c r="DU11" s="1002"/>
      <c r="DV11" s="1003"/>
      <c r="DW11" s="1004"/>
      <c r="DX11" s="1004"/>
      <c r="DY11" s="1004"/>
      <c r="DZ11" s="1005"/>
      <c r="EA11" s="216"/>
    </row>
    <row r="12" spans="1:131" s="217" customFormat="1" ht="26.25" customHeight="1" x14ac:dyDescent="0.2">
      <c r="A12" s="220">
        <v>6</v>
      </c>
      <c r="B12" s="1041"/>
      <c r="C12" s="1042"/>
      <c r="D12" s="1042"/>
      <c r="E12" s="1042"/>
      <c r="F12" s="1042"/>
      <c r="G12" s="1042"/>
      <c r="H12" s="1042"/>
      <c r="I12" s="1042"/>
      <c r="J12" s="1042"/>
      <c r="K12" s="1042"/>
      <c r="L12" s="1042"/>
      <c r="M12" s="1042"/>
      <c r="N12" s="1042"/>
      <c r="O12" s="1042"/>
      <c r="P12" s="1043"/>
      <c r="Q12" s="1049"/>
      <c r="R12" s="1050"/>
      <c r="S12" s="1050"/>
      <c r="T12" s="1050"/>
      <c r="U12" s="1050"/>
      <c r="V12" s="1050"/>
      <c r="W12" s="1050"/>
      <c r="X12" s="1050"/>
      <c r="Y12" s="1050"/>
      <c r="Z12" s="1050"/>
      <c r="AA12" s="1050"/>
      <c r="AB12" s="1050"/>
      <c r="AC12" s="1050"/>
      <c r="AD12" s="1050"/>
      <c r="AE12" s="1051"/>
      <c r="AF12" s="1046"/>
      <c r="AG12" s="1047"/>
      <c r="AH12" s="1047"/>
      <c r="AI12" s="1047"/>
      <c r="AJ12" s="1048"/>
      <c r="AK12" s="1091"/>
      <c r="AL12" s="1092"/>
      <c r="AM12" s="1092"/>
      <c r="AN12" s="1092"/>
      <c r="AO12" s="1092"/>
      <c r="AP12" s="1092"/>
      <c r="AQ12" s="1092"/>
      <c r="AR12" s="1092"/>
      <c r="AS12" s="1092"/>
      <c r="AT12" s="1092"/>
      <c r="AU12" s="1093"/>
      <c r="AV12" s="1093"/>
      <c r="AW12" s="1093"/>
      <c r="AX12" s="1093"/>
      <c r="AY12" s="1094"/>
      <c r="AZ12" s="214"/>
      <c r="BA12" s="214"/>
      <c r="BB12" s="214"/>
      <c r="BC12" s="214"/>
      <c r="BD12" s="214"/>
      <c r="BE12" s="215"/>
      <c r="BF12" s="215"/>
      <c r="BG12" s="215"/>
      <c r="BH12" s="215"/>
      <c r="BI12" s="215"/>
      <c r="BJ12" s="215"/>
      <c r="BK12" s="215"/>
      <c r="BL12" s="215"/>
      <c r="BM12" s="215"/>
      <c r="BN12" s="215"/>
      <c r="BO12" s="215"/>
      <c r="BP12" s="215"/>
      <c r="BQ12" s="220">
        <v>6</v>
      </c>
      <c r="BR12" s="221"/>
      <c r="BS12" s="1003"/>
      <c r="BT12" s="1004"/>
      <c r="BU12" s="1004"/>
      <c r="BV12" s="1004"/>
      <c r="BW12" s="1004"/>
      <c r="BX12" s="1004"/>
      <c r="BY12" s="1004"/>
      <c r="BZ12" s="1004"/>
      <c r="CA12" s="1004"/>
      <c r="CB12" s="1004"/>
      <c r="CC12" s="1004"/>
      <c r="CD12" s="1004"/>
      <c r="CE12" s="1004"/>
      <c r="CF12" s="1004"/>
      <c r="CG12" s="1025"/>
      <c r="CH12" s="1000"/>
      <c r="CI12" s="1001"/>
      <c r="CJ12" s="1001"/>
      <c r="CK12" s="1001"/>
      <c r="CL12" s="1002"/>
      <c r="CM12" s="1000"/>
      <c r="CN12" s="1001"/>
      <c r="CO12" s="1001"/>
      <c r="CP12" s="1001"/>
      <c r="CQ12" s="1002"/>
      <c r="CR12" s="1000"/>
      <c r="CS12" s="1001"/>
      <c r="CT12" s="1001"/>
      <c r="CU12" s="1001"/>
      <c r="CV12" s="1002"/>
      <c r="CW12" s="1000"/>
      <c r="CX12" s="1001"/>
      <c r="CY12" s="1001"/>
      <c r="CZ12" s="1001"/>
      <c r="DA12" s="1002"/>
      <c r="DB12" s="1000"/>
      <c r="DC12" s="1001"/>
      <c r="DD12" s="1001"/>
      <c r="DE12" s="1001"/>
      <c r="DF12" s="1002"/>
      <c r="DG12" s="1000"/>
      <c r="DH12" s="1001"/>
      <c r="DI12" s="1001"/>
      <c r="DJ12" s="1001"/>
      <c r="DK12" s="1002"/>
      <c r="DL12" s="1000"/>
      <c r="DM12" s="1001"/>
      <c r="DN12" s="1001"/>
      <c r="DO12" s="1001"/>
      <c r="DP12" s="1002"/>
      <c r="DQ12" s="1000"/>
      <c r="DR12" s="1001"/>
      <c r="DS12" s="1001"/>
      <c r="DT12" s="1001"/>
      <c r="DU12" s="1002"/>
      <c r="DV12" s="1003"/>
      <c r="DW12" s="1004"/>
      <c r="DX12" s="1004"/>
      <c r="DY12" s="1004"/>
      <c r="DZ12" s="1005"/>
      <c r="EA12" s="216"/>
    </row>
    <row r="13" spans="1:131" s="217" customFormat="1" ht="26.25" customHeight="1" x14ac:dyDescent="0.2">
      <c r="A13" s="220">
        <v>7</v>
      </c>
      <c r="B13" s="1041"/>
      <c r="C13" s="1042"/>
      <c r="D13" s="1042"/>
      <c r="E13" s="1042"/>
      <c r="F13" s="1042"/>
      <c r="G13" s="1042"/>
      <c r="H13" s="1042"/>
      <c r="I13" s="1042"/>
      <c r="J13" s="1042"/>
      <c r="K13" s="1042"/>
      <c r="L13" s="1042"/>
      <c r="M13" s="1042"/>
      <c r="N13" s="1042"/>
      <c r="O13" s="1042"/>
      <c r="P13" s="1043"/>
      <c r="Q13" s="1049"/>
      <c r="R13" s="1050"/>
      <c r="S13" s="1050"/>
      <c r="T13" s="1050"/>
      <c r="U13" s="1050"/>
      <c r="V13" s="1050"/>
      <c r="W13" s="1050"/>
      <c r="X13" s="1050"/>
      <c r="Y13" s="1050"/>
      <c r="Z13" s="1050"/>
      <c r="AA13" s="1050"/>
      <c r="AB13" s="1050"/>
      <c r="AC13" s="1050"/>
      <c r="AD13" s="1050"/>
      <c r="AE13" s="1051"/>
      <c r="AF13" s="1046"/>
      <c r="AG13" s="1047"/>
      <c r="AH13" s="1047"/>
      <c r="AI13" s="1047"/>
      <c r="AJ13" s="1048"/>
      <c r="AK13" s="1091"/>
      <c r="AL13" s="1092"/>
      <c r="AM13" s="1092"/>
      <c r="AN13" s="1092"/>
      <c r="AO13" s="1092"/>
      <c r="AP13" s="1092"/>
      <c r="AQ13" s="1092"/>
      <c r="AR13" s="1092"/>
      <c r="AS13" s="1092"/>
      <c r="AT13" s="1092"/>
      <c r="AU13" s="1093"/>
      <c r="AV13" s="1093"/>
      <c r="AW13" s="1093"/>
      <c r="AX13" s="1093"/>
      <c r="AY13" s="1094"/>
      <c r="AZ13" s="214"/>
      <c r="BA13" s="214"/>
      <c r="BB13" s="214"/>
      <c r="BC13" s="214"/>
      <c r="BD13" s="214"/>
      <c r="BE13" s="215"/>
      <c r="BF13" s="215"/>
      <c r="BG13" s="215"/>
      <c r="BH13" s="215"/>
      <c r="BI13" s="215"/>
      <c r="BJ13" s="215"/>
      <c r="BK13" s="215"/>
      <c r="BL13" s="215"/>
      <c r="BM13" s="215"/>
      <c r="BN13" s="215"/>
      <c r="BO13" s="215"/>
      <c r="BP13" s="215"/>
      <c r="BQ13" s="220">
        <v>7</v>
      </c>
      <c r="BR13" s="221"/>
      <c r="BS13" s="1003"/>
      <c r="BT13" s="1004"/>
      <c r="BU13" s="1004"/>
      <c r="BV13" s="1004"/>
      <c r="BW13" s="1004"/>
      <c r="BX13" s="1004"/>
      <c r="BY13" s="1004"/>
      <c r="BZ13" s="1004"/>
      <c r="CA13" s="1004"/>
      <c r="CB13" s="1004"/>
      <c r="CC13" s="1004"/>
      <c r="CD13" s="1004"/>
      <c r="CE13" s="1004"/>
      <c r="CF13" s="1004"/>
      <c r="CG13" s="1025"/>
      <c r="CH13" s="1000"/>
      <c r="CI13" s="1001"/>
      <c r="CJ13" s="1001"/>
      <c r="CK13" s="1001"/>
      <c r="CL13" s="1002"/>
      <c r="CM13" s="1000"/>
      <c r="CN13" s="1001"/>
      <c r="CO13" s="1001"/>
      <c r="CP13" s="1001"/>
      <c r="CQ13" s="1002"/>
      <c r="CR13" s="1000"/>
      <c r="CS13" s="1001"/>
      <c r="CT13" s="1001"/>
      <c r="CU13" s="1001"/>
      <c r="CV13" s="1002"/>
      <c r="CW13" s="1000"/>
      <c r="CX13" s="1001"/>
      <c r="CY13" s="1001"/>
      <c r="CZ13" s="1001"/>
      <c r="DA13" s="1002"/>
      <c r="DB13" s="1000"/>
      <c r="DC13" s="1001"/>
      <c r="DD13" s="1001"/>
      <c r="DE13" s="1001"/>
      <c r="DF13" s="1002"/>
      <c r="DG13" s="1000"/>
      <c r="DH13" s="1001"/>
      <c r="DI13" s="1001"/>
      <c r="DJ13" s="1001"/>
      <c r="DK13" s="1002"/>
      <c r="DL13" s="1000"/>
      <c r="DM13" s="1001"/>
      <c r="DN13" s="1001"/>
      <c r="DO13" s="1001"/>
      <c r="DP13" s="1002"/>
      <c r="DQ13" s="1000"/>
      <c r="DR13" s="1001"/>
      <c r="DS13" s="1001"/>
      <c r="DT13" s="1001"/>
      <c r="DU13" s="1002"/>
      <c r="DV13" s="1003"/>
      <c r="DW13" s="1004"/>
      <c r="DX13" s="1004"/>
      <c r="DY13" s="1004"/>
      <c r="DZ13" s="1005"/>
      <c r="EA13" s="216"/>
    </row>
    <row r="14" spans="1:131" s="217" customFormat="1" ht="26.25" customHeight="1" x14ac:dyDescent="0.2">
      <c r="A14" s="220">
        <v>8</v>
      </c>
      <c r="B14" s="1041"/>
      <c r="C14" s="1042"/>
      <c r="D14" s="1042"/>
      <c r="E14" s="1042"/>
      <c r="F14" s="1042"/>
      <c r="G14" s="1042"/>
      <c r="H14" s="1042"/>
      <c r="I14" s="1042"/>
      <c r="J14" s="1042"/>
      <c r="K14" s="1042"/>
      <c r="L14" s="1042"/>
      <c r="M14" s="1042"/>
      <c r="N14" s="1042"/>
      <c r="O14" s="1042"/>
      <c r="P14" s="1043"/>
      <c r="Q14" s="1049"/>
      <c r="R14" s="1050"/>
      <c r="S14" s="1050"/>
      <c r="T14" s="1050"/>
      <c r="U14" s="1050"/>
      <c r="V14" s="1050"/>
      <c r="W14" s="1050"/>
      <c r="X14" s="1050"/>
      <c r="Y14" s="1050"/>
      <c r="Z14" s="1050"/>
      <c r="AA14" s="1050"/>
      <c r="AB14" s="1050"/>
      <c r="AC14" s="1050"/>
      <c r="AD14" s="1050"/>
      <c r="AE14" s="1051"/>
      <c r="AF14" s="1046"/>
      <c r="AG14" s="1047"/>
      <c r="AH14" s="1047"/>
      <c r="AI14" s="1047"/>
      <c r="AJ14" s="1048"/>
      <c r="AK14" s="1091"/>
      <c r="AL14" s="1092"/>
      <c r="AM14" s="1092"/>
      <c r="AN14" s="1092"/>
      <c r="AO14" s="1092"/>
      <c r="AP14" s="1092"/>
      <c r="AQ14" s="1092"/>
      <c r="AR14" s="1092"/>
      <c r="AS14" s="1092"/>
      <c r="AT14" s="1092"/>
      <c r="AU14" s="1093"/>
      <c r="AV14" s="1093"/>
      <c r="AW14" s="1093"/>
      <c r="AX14" s="1093"/>
      <c r="AY14" s="1094"/>
      <c r="AZ14" s="214"/>
      <c r="BA14" s="214"/>
      <c r="BB14" s="214"/>
      <c r="BC14" s="214"/>
      <c r="BD14" s="214"/>
      <c r="BE14" s="215"/>
      <c r="BF14" s="215"/>
      <c r="BG14" s="215"/>
      <c r="BH14" s="215"/>
      <c r="BI14" s="215"/>
      <c r="BJ14" s="215"/>
      <c r="BK14" s="215"/>
      <c r="BL14" s="215"/>
      <c r="BM14" s="215"/>
      <c r="BN14" s="215"/>
      <c r="BO14" s="215"/>
      <c r="BP14" s="215"/>
      <c r="BQ14" s="220">
        <v>8</v>
      </c>
      <c r="BR14" s="221"/>
      <c r="BS14" s="1003"/>
      <c r="BT14" s="1004"/>
      <c r="BU14" s="1004"/>
      <c r="BV14" s="1004"/>
      <c r="BW14" s="1004"/>
      <c r="BX14" s="1004"/>
      <c r="BY14" s="1004"/>
      <c r="BZ14" s="1004"/>
      <c r="CA14" s="1004"/>
      <c r="CB14" s="1004"/>
      <c r="CC14" s="1004"/>
      <c r="CD14" s="1004"/>
      <c r="CE14" s="1004"/>
      <c r="CF14" s="1004"/>
      <c r="CG14" s="1025"/>
      <c r="CH14" s="1000"/>
      <c r="CI14" s="1001"/>
      <c r="CJ14" s="1001"/>
      <c r="CK14" s="1001"/>
      <c r="CL14" s="1002"/>
      <c r="CM14" s="1000"/>
      <c r="CN14" s="1001"/>
      <c r="CO14" s="1001"/>
      <c r="CP14" s="1001"/>
      <c r="CQ14" s="1002"/>
      <c r="CR14" s="1000"/>
      <c r="CS14" s="1001"/>
      <c r="CT14" s="1001"/>
      <c r="CU14" s="1001"/>
      <c r="CV14" s="1002"/>
      <c r="CW14" s="1000"/>
      <c r="CX14" s="1001"/>
      <c r="CY14" s="1001"/>
      <c r="CZ14" s="1001"/>
      <c r="DA14" s="1002"/>
      <c r="DB14" s="1000"/>
      <c r="DC14" s="1001"/>
      <c r="DD14" s="1001"/>
      <c r="DE14" s="1001"/>
      <c r="DF14" s="1002"/>
      <c r="DG14" s="1000"/>
      <c r="DH14" s="1001"/>
      <c r="DI14" s="1001"/>
      <c r="DJ14" s="1001"/>
      <c r="DK14" s="1002"/>
      <c r="DL14" s="1000"/>
      <c r="DM14" s="1001"/>
      <c r="DN14" s="1001"/>
      <c r="DO14" s="1001"/>
      <c r="DP14" s="1002"/>
      <c r="DQ14" s="1000"/>
      <c r="DR14" s="1001"/>
      <c r="DS14" s="1001"/>
      <c r="DT14" s="1001"/>
      <c r="DU14" s="1002"/>
      <c r="DV14" s="1003"/>
      <c r="DW14" s="1004"/>
      <c r="DX14" s="1004"/>
      <c r="DY14" s="1004"/>
      <c r="DZ14" s="1005"/>
      <c r="EA14" s="216"/>
    </row>
    <row r="15" spans="1:131" s="217" customFormat="1" ht="26.25" customHeight="1" x14ac:dyDescent="0.2">
      <c r="A15" s="220">
        <v>9</v>
      </c>
      <c r="B15" s="1041"/>
      <c r="C15" s="1042"/>
      <c r="D15" s="1042"/>
      <c r="E15" s="1042"/>
      <c r="F15" s="1042"/>
      <c r="G15" s="1042"/>
      <c r="H15" s="1042"/>
      <c r="I15" s="1042"/>
      <c r="J15" s="1042"/>
      <c r="K15" s="1042"/>
      <c r="L15" s="1042"/>
      <c r="M15" s="1042"/>
      <c r="N15" s="1042"/>
      <c r="O15" s="1042"/>
      <c r="P15" s="1043"/>
      <c r="Q15" s="1049"/>
      <c r="R15" s="1050"/>
      <c r="S15" s="1050"/>
      <c r="T15" s="1050"/>
      <c r="U15" s="1050"/>
      <c r="V15" s="1050"/>
      <c r="W15" s="1050"/>
      <c r="X15" s="1050"/>
      <c r="Y15" s="1050"/>
      <c r="Z15" s="1050"/>
      <c r="AA15" s="1050"/>
      <c r="AB15" s="1050"/>
      <c r="AC15" s="1050"/>
      <c r="AD15" s="1050"/>
      <c r="AE15" s="1051"/>
      <c r="AF15" s="1046"/>
      <c r="AG15" s="1047"/>
      <c r="AH15" s="1047"/>
      <c r="AI15" s="1047"/>
      <c r="AJ15" s="1048"/>
      <c r="AK15" s="1091"/>
      <c r="AL15" s="1092"/>
      <c r="AM15" s="1092"/>
      <c r="AN15" s="1092"/>
      <c r="AO15" s="1092"/>
      <c r="AP15" s="1092"/>
      <c r="AQ15" s="1092"/>
      <c r="AR15" s="1092"/>
      <c r="AS15" s="1092"/>
      <c r="AT15" s="1092"/>
      <c r="AU15" s="1093"/>
      <c r="AV15" s="1093"/>
      <c r="AW15" s="1093"/>
      <c r="AX15" s="1093"/>
      <c r="AY15" s="1094"/>
      <c r="AZ15" s="214"/>
      <c r="BA15" s="214"/>
      <c r="BB15" s="214"/>
      <c r="BC15" s="214"/>
      <c r="BD15" s="214"/>
      <c r="BE15" s="215"/>
      <c r="BF15" s="215"/>
      <c r="BG15" s="215"/>
      <c r="BH15" s="215"/>
      <c r="BI15" s="215"/>
      <c r="BJ15" s="215"/>
      <c r="BK15" s="215"/>
      <c r="BL15" s="215"/>
      <c r="BM15" s="215"/>
      <c r="BN15" s="215"/>
      <c r="BO15" s="215"/>
      <c r="BP15" s="215"/>
      <c r="BQ15" s="220">
        <v>9</v>
      </c>
      <c r="BR15" s="221"/>
      <c r="BS15" s="1003"/>
      <c r="BT15" s="1004"/>
      <c r="BU15" s="1004"/>
      <c r="BV15" s="1004"/>
      <c r="BW15" s="1004"/>
      <c r="BX15" s="1004"/>
      <c r="BY15" s="1004"/>
      <c r="BZ15" s="1004"/>
      <c r="CA15" s="1004"/>
      <c r="CB15" s="1004"/>
      <c r="CC15" s="1004"/>
      <c r="CD15" s="1004"/>
      <c r="CE15" s="1004"/>
      <c r="CF15" s="1004"/>
      <c r="CG15" s="1025"/>
      <c r="CH15" s="1000"/>
      <c r="CI15" s="1001"/>
      <c r="CJ15" s="1001"/>
      <c r="CK15" s="1001"/>
      <c r="CL15" s="1002"/>
      <c r="CM15" s="1000"/>
      <c r="CN15" s="1001"/>
      <c r="CO15" s="1001"/>
      <c r="CP15" s="1001"/>
      <c r="CQ15" s="1002"/>
      <c r="CR15" s="1000"/>
      <c r="CS15" s="1001"/>
      <c r="CT15" s="1001"/>
      <c r="CU15" s="1001"/>
      <c r="CV15" s="1002"/>
      <c r="CW15" s="1000"/>
      <c r="CX15" s="1001"/>
      <c r="CY15" s="1001"/>
      <c r="CZ15" s="1001"/>
      <c r="DA15" s="1002"/>
      <c r="DB15" s="1000"/>
      <c r="DC15" s="1001"/>
      <c r="DD15" s="1001"/>
      <c r="DE15" s="1001"/>
      <c r="DF15" s="1002"/>
      <c r="DG15" s="1000"/>
      <c r="DH15" s="1001"/>
      <c r="DI15" s="1001"/>
      <c r="DJ15" s="1001"/>
      <c r="DK15" s="1002"/>
      <c r="DL15" s="1000"/>
      <c r="DM15" s="1001"/>
      <c r="DN15" s="1001"/>
      <c r="DO15" s="1001"/>
      <c r="DP15" s="1002"/>
      <c r="DQ15" s="1000"/>
      <c r="DR15" s="1001"/>
      <c r="DS15" s="1001"/>
      <c r="DT15" s="1001"/>
      <c r="DU15" s="1002"/>
      <c r="DV15" s="1003"/>
      <c r="DW15" s="1004"/>
      <c r="DX15" s="1004"/>
      <c r="DY15" s="1004"/>
      <c r="DZ15" s="1005"/>
      <c r="EA15" s="216"/>
    </row>
    <row r="16" spans="1:131" s="217" customFormat="1" ht="26.25" customHeight="1" x14ac:dyDescent="0.2">
      <c r="A16" s="220">
        <v>10</v>
      </c>
      <c r="B16" s="1041"/>
      <c r="C16" s="1042"/>
      <c r="D16" s="1042"/>
      <c r="E16" s="1042"/>
      <c r="F16" s="1042"/>
      <c r="G16" s="1042"/>
      <c r="H16" s="1042"/>
      <c r="I16" s="1042"/>
      <c r="J16" s="1042"/>
      <c r="K16" s="1042"/>
      <c r="L16" s="1042"/>
      <c r="M16" s="1042"/>
      <c r="N16" s="1042"/>
      <c r="O16" s="1042"/>
      <c r="P16" s="1043"/>
      <c r="Q16" s="1049"/>
      <c r="R16" s="1050"/>
      <c r="S16" s="1050"/>
      <c r="T16" s="1050"/>
      <c r="U16" s="1050"/>
      <c r="V16" s="1050"/>
      <c r="W16" s="1050"/>
      <c r="X16" s="1050"/>
      <c r="Y16" s="1050"/>
      <c r="Z16" s="1050"/>
      <c r="AA16" s="1050"/>
      <c r="AB16" s="1050"/>
      <c r="AC16" s="1050"/>
      <c r="AD16" s="1050"/>
      <c r="AE16" s="1051"/>
      <c r="AF16" s="1046"/>
      <c r="AG16" s="1047"/>
      <c r="AH16" s="1047"/>
      <c r="AI16" s="1047"/>
      <c r="AJ16" s="1048"/>
      <c r="AK16" s="1091"/>
      <c r="AL16" s="1092"/>
      <c r="AM16" s="1092"/>
      <c r="AN16" s="1092"/>
      <c r="AO16" s="1092"/>
      <c r="AP16" s="1092"/>
      <c r="AQ16" s="1092"/>
      <c r="AR16" s="1092"/>
      <c r="AS16" s="1092"/>
      <c r="AT16" s="1092"/>
      <c r="AU16" s="1093"/>
      <c r="AV16" s="1093"/>
      <c r="AW16" s="1093"/>
      <c r="AX16" s="1093"/>
      <c r="AY16" s="1094"/>
      <c r="AZ16" s="214"/>
      <c r="BA16" s="214"/>
      <c r="BB16" s="214"/>
      <c r="BC16" s="214"/>
      <c r="BD16" s="214"/>
      <c r="BE16" s="215"/>
      <c r="BF16" s="215"/>
      <c r="BG16" s="215"/>
      <c r="BH16" s="215"/>
      <c r="BI16" s="215"/>
      <c r="BJ16" s="215"/>
      <c r="BK16" s="215"/>
      <c r="BL16" s="215"/>
      <c r="BM16" s="215"/>
      <c r="BN16" s="215"/>
      <c r="BO16" s="215"/>
      <c r="BP16" s="215"/>
      <c r="BQ16" s="220">
        <v>10</v>
      </c>
      <c r="BR16" s="221"/>
      <c r="BS16" s="1003"/>
      <c r="BT16" s="1004"/>
      <c r="BU16" s="1004"/>
      <c r="BV16" s="1004"/>
      <c r="BW16" s="1004"/>
      <c r="BX16" s="1004"/>
      <c r="BY16" s="1004"/>
      <c r="BZ16" s="1004"/>
      <c r="CA16" s="1004"/>
      <c r="CB16" s="1004"/>
      <c r="CC16" s="1004"/>
      <c r="CD16" s="1004"/>
      <c r="CE16" s="1004"/>
      <c r="CF16" s="1004"/>
      <c r="CG16" s="1025"/>
      <c r="CH16" s="1000"/>
      <c r="CI16" s="1001"/>
      <c r="CJ16" s="1001"/>
      <c r="CK16" s="1001"/>
      <c r="CL16" s="1002"/>
      <c r="CM16" s="1000"/>
      <c r="CN16" s="1001"/>
      <c r="CO16" s="1001"/>
      <c r="CP16" s="1001"/>
      <c r="CQ16" s="1002"/>
      <c r="CR16" s="1000"/>
      <c r="CS16" s="1001"/>
      <c r="CT16" s="1001"/>
      <c r="CU16" s="1001"/>
      <c r="CV16" s="1002"/>
      <c r="CW16" s="1000"/>
      <c r="CX16" s="1001"/>
      <c r="CY16" s="1001"/>
      <c r="CZ16" s="1001"/>
      <c r="DA16" s="1002"/>
      <c r="DB16" s="1000"/>
      <c r="DC16" s="1001"/>
      <c r="DD16" s="1001"/>
      <c r="DE16" s="1001"/>
      <c r="DF16" s="1002"/>
      <c r="DG16" s="1000"/>
      <c r="DH16" s="1001"/>
      <c r="DI16" s="1001"/>
      <c r="DJ16" s="1001"/>
      <c r="DK16" s="1002"/>
      <c r="DL16" s="1000"/>
      <c r="DM16" s="1001"/>
      <c r="DN16" s="1001"/>
      <c r="DO16" s="1001"/>
      <c r="DP16" s="1002"/>
      <c r="DQ16" s="1000"/>
      <c r="DR16" s="1001"/>
      <c r="DS16" s="1001"/>
      <c r="DT16" s="1001"/>
      <c r="DU16" s="1002"/>
      <c r="DV16" s="1003"/>
      <c r="DW16" s="1004"/>
      <c r="DX16" s="1004"/>
      <c r="DY16" s="1004"/>
      <c r="DZ16" s="1005"/>
      <c r="EA16" s="216"/>
    </row>
    <row r="17" spans="1:131" s="217" customFormat="1" ht="26.25" customHeight="1" x14ac:dyDescent="0.2">
      <c r="A17" s="220">
        <v>11</v>
      </c>
      <c r="B17" s="1041"/>
      <c r="C17" s="1042"/>
      <c r="D17" s="1042"/>
      <c r="E17" s="1042"/>
      <c r="F17" s="1042"/>
      <c r="G17" s="1042"/>
      <c r="H17" s="1042"/>
      <c r="I17" s="1042"/>
      <c r="J17" s="1042"/>
      <c r="K17" s="1042"/>
      <c r="L17" s="1042"/>
      <c r="M17" s="1042"/>
      <c r="N17" s="1042"/>
      <c r="O17" s="1042"/>
      <c r="P17" s="1043"/>
      <c r="Q17" s="1049"/>
      <c r="R17" s="1050"/>
      <c r="S17" s="1050"/>
      <c r="T17" s="1050"/>
      <c r="U17" s="1050"/>
      <c r="V17" s="1050"/>
      <c r="W17" s="1050"/>
      <c r="X17" s="1050"/>
      <c r="Y17" s="1050"/>
      <c r="Z17" s="1050"/>
      <c r="AA17" s="1050"/>
      <c r="AB17" s="1050"/>
      <c r="AC17" s="1050"/>
      <c r="AD17" s="1050"/>
      <c r="AE17" s="1051"/>
      <c r="AF17" s="1046"/>
      <c r="AG17" s="1047"/>
      <c r="AH17" s="1047"/>
      <c r="AI17" s="1047"/>
      <c r="AJ17" s="1048"/>
      <c r="AK17" s="1091"/>
      <c r="AL17" s="1092"/>
      <c r="AM17" s="1092"/>
      <c r="AN17" s="1092"/>
      <c r="AO17" s="1092"/>
      <c r="AP17" s="1092"/>
      <c r="AQ17" s="1092"/>
      <c r="AR17" s="1092"/>
      <c r="AS17" s="1092"/>
      <c r="AT17" s="1092"/>
      <c r="AU17" s="1093"/>
      <c r="AV17" s="1093"/>
      <c r="AW17" s="1093"/>
      <c r="AX17" s="1093"/>
      <c r="AY17" s="1094"/>
      <c r="AZ17" s="214"/>
      <c r="BA17" s="214"/>
      <c r="BB17" s="214"/>
      <c r="BC17" s="214"/>
      <c r="BD17" s="214"/>
      <c r="BE17" s="215"/>
      <c r="BF17" s="215"/>
      <c r="BG17" s="215"/>
      <c r="BH17" s="215"/>
      <c r="BI17" s="215"/>
      <c r="BJ17" s="215"/>
      <c r="BK17" s="215"/>
      <c r="BL17" s="215"/>
      <c r="BM17" s="215"/>
      <c r="BN17" s="215"/>
      <c r="BO17" s="215"/>
      <c r="BP17" s="215"/>
      <c r="BQ17" s="220">
        <v>11</v>
      </c>
      <c r="BR17" s="221"/>
      <c r="BS17" s="1003"/>
      <c r="BT17" s="1004"/>
      <c r="BU17" s="1004"/>
      <c r="BV17" s="1004"/>
      <c r="BW17" s="1004"/>
      <c r="BX17" s="1004"/>
      <c r="BY17" s="1004"/>
      <c r="BZ17" s="1004"/>
      <c r="CA17" s="1004"/>
      <c r="CB17" s="1004"/>
      <c r="CC17" s="1004"/>
      <c r="CD17" s="1004"/>
      <c r="CE17" s="1004"/>
      <c r="CF17" s="1004"/>
      <c r="CG17" s="1025"/>
      <c r="CH17" s="1000"/>
      <c r="CI17" s="1001"/>
      <c r="CJ17" s="1001"/>
      <c r="CK17" s="1001"/>
      <c r="CL17" s="1002"/>
      <c r="CM17" s="1000"/>
      <c r="CN17" s="1001"/>
      <c r="CO17" s="1001"/>
      <c r="CP17" s="1001"/>
      <c r="CQ17" s="1002"/>
      <c r="CR17" s="1000"/>
      <c r="CS17" s="1001"/>
      <c r="CT17" s="1001"/>
      <c r="CU17" s="1001"/>
      <c r="CV17" s="1002"/>
      <c r="CW17" s="1000"/>
      <c r="CX17" s="1001"/>
      <c r="CY17" s="1001"/>
      <c r="CZ17" s="1001"/>
      <c r="DA17" s="1002"/>
      <c r="DB17" s="1000"/>
      <c r="DC17" s="1001"/>
      <c r="DD17" s="1001"/>
      <c r="DE17" s="1001"/>
      <c r="DF17" s="1002"/>
      <c r="DG17" s="1000"/>
      <c r="DH17" s="1001"/>
      <c r="DI17" s="1001"/>
      <c r="DJ17" s="1001"/>
      <c r="DK17" s="1002"/>
      <c r="DL17" s="1000"/>
      <c r="DM17" s="1001"/>
      <c r="DN17" s="1001"/>
      <c r="DO17" s="1001"/>
      <c r="DP17" s="1002"/>
      <c r="DQ17" s="1000"/>
      <c r="DR17" s="1001"/>
      <c r="DS17" s="1001"/>
      <c r="DT17" s="1001"/>
      <c r="DU17" s="1002"/>
      <c r="DV17" s="1003"/>
      <c r="DW17" s="1004"/>
      <c r="DX17" s="1004"/>
      <c r="DY17" s="1004"/>
      <c r="DZ17" s="1005"/>
      <c r="EA17" s="216"/>
    </row>
    <row r="18" spans="1:131" s="217" customFormat="1" ht="26.25" customHeight="1" x14ac:dyDescent="0.2">
      <c r="A18" s="220">
        <v>12</v>
      </c>
      <c r="B18" s="1041"/>
      <c r="C18" s="1042"/>
      <c r="D18" s="1042"/>
      <c r="E18" s="1042"/>
      <c r="F18" s="1042"/>
      <c r="G18" s="1042"/>
      <c r="H18" s="1042"/>
      <c r="I18" s="1042"/>
      <c r="J18" s="1042"/>
      <c r="K18" s="1042"/>
      <c r="L18" s="1042"/>
      <c r="M18" s="1042"/>
      <c r="N18" s="1042"/>
      <c r="O18" s="1042"/>
      <c r="P18" s="1043"/>
      <c r="Q18" s="1049"/>
      <c r="R18" s="1050"/>
      <c r="S18" s="1050"/>
      <c r="T18" s="1050"/>
      <c r="U18" s="1050"/>
      <c r="V18" s="1050"/>
      <c r="W18" s="1050"/>
      <c r="X18" s="1050"/>
      <c r="Y18" s="1050"/>
      <c r="Z18" s="1050"/>
      <c r="AA18" s="1050"/>
      <c r="AB18" s="1050"/>
      <c r="AC18" s="1050"/>
      <c r="AD18" s="1050"/>
      <c r="AE18" s="1051"/>
      <c r="AF18" s="1046"/>
      <c r="AG18" s="1047"/>
      <c r="AH18" s="1047"/>
      <c r="AI18" s="1047"/>
      <c r="AJ18" s="1048"/>
      <c r="AK18" s="1091"/>
      <c r="AL18" s="1092"/>
      <c r="AM18" s="1092"/>
      <c r="AN18" s="1092"/>
      <c r="AO18" s="1092"/>
      <c r="AP18" s="1092"/>
      <c r="AQ18" s="1092"/>
      <c r="AR18" s="1092"/>
      <c r="AS18" s="1092"/>
      <c r="AT18" s="1092"/>
      <c r="AU18" s="1093"/>
      <c r="AV18" s="1093"/>
      <c r="AW18" s="1093"/>
      <c r="AX18" s="1093"/>
      <c r="AY18" s="1094"/>
      <c r="AZ18" s="214"/>
      <c r="BA18" s="214"/>
      <c r="BB18" s="214"/>
      <c r="BC18" s="214"/>
      <c r="BD18" s="214"/>
      <c r="BE18" s="215"/>
      <c r="BF18" s="215"/>
      <c r="BG18" s="215"/>
      <c r="BH18" s="215"/>
      <c r="BI18" s="215"/>
      <c r="BJ18" s="215"/>
      <c r="BK18" s="215"/>
      <c r="BL18" s="215"/>
      <c r="BM18" s="215"/>
      <c r="BN18" s="215"/>
      <c r="BO18" s="215"/>
      <c r="BP18" s="215"/>
      <c r="BQ18" s="220">
        <v>12</v>
      </c>
      <c r="BR18" s="221"/>
      <c r="BS18" s="1003"/>
      <c r="BT18" s="1004"/>
      <c r="BU18" s="1004"/>
      <c r="BV18" s="1004"/>
      <c r="BW18" s="1004"/>
      <c r="BX18" s="1004"/>
      <c r="BY18" s="1004"/>
      <c r="BZ18" s="1004"/>
      <c r="CA18" s="1004"/>
      <c r="CB18" s="1004"/>
      <c r="CC18" s="1004"/>
      <c r="CD18" s="1004"/>
      <c r="CE18" s="1004"/>
      <c r="CF18" s="1004"/>
      <c r="CG18" s="1025"/>
      <c r="CH18" s="1000"/>
      <c r="CI18" s="1001"/>
      <c r="CJ18" s="1001"/>
      <c r="CK18" s="1001"/>
      <c r="CL18" s="1002"/>
      <c r="CM18" s="1000"/>
      <c r="CN18" s="1001"/>
      <c r="CO18" s="1001"/>
      <c r="CP18" s="1001"/>
      <c r="CQ18" s="1002"/>
      <c r="CR18" s="1000"/>
      <c r="CS18" s="1001"/>
      <c r="CT18" s="1001"/>
      <c r="CU18" s="1001"/>
      <c r="CV18" s="1002"/>
      <c r="CW18" s="1000"/>
      <c r="CX18" s="1001"/>
      <c r="CY18" s="1001"/>
      <c r="CZ18" s="1001"/>
      <c r="DA18" s="1002"/>
      <c r="DB18" s="1000"/>
      <c r="DC18" s="1001"/>
      <c r="DD18" s="1001"/>
      <c r="DE18" s="1001"/>
      <c r="DF18" s="1002"/>
      <c r="DG18" s="1000"/>
      <c r="DH18" s="1001"/>
      <c r="DI18" s="1001"/>
      <c r="DJ18" s="1001"/>
      <c r="DK18" s="1002"/>
      <c r="DL18" s="1000"/>
      <c r="DM18" s="1001"/>
      <c r="DN18" s="1001"/>
      <c r="DO18" s="1001"/>
      <c r="DP18" s="1002"/>
      <c r="DQ18" s="1000"/>
      <c r="DR18" s="1001"/>
      <c r="DS18" s="1001"/>
      <c r="DT18" s="1001"/>
      <c r="DU18" s="1002"/>
      <c r="DV18" s="1003"/>
      <c r="DW18" s="1004"/>
      <c r="DX18" s="1004"/>
      <c r="DY18" s="1004"/>
      <c r="DZ18" s="1005"/>
      <c r="EA18" s="216"/>
    </row>
    <row r="19" spans="1:131" s="217" customFormat="1" ht="26.25" customHeight="1" x14ac:dyDescent="0.2">
      <c r="A19" s="220">
        <v>13</v>
      </c>
      <c r="B19" s="1041"/>
      <c r="C19" s="1042"/>
      <c r="D19" s="1042"/>
      <c r="E19" s="1042"/>
      <c r="F19" s="1042"/>
      <c r="G19" s="1042"/>
      <c r="H19" s="1042"/>
      <c r="I19" s="1042"/>
      <c r="J19" s="1042"/>
      <c r="K19" s="1042"/>
      <c r="L19" s="1042"/>
      <c r="M19" s="1042"/>
      <c r="N19" s="1042"/>
      <c r="O19" s="1042"/>
      <c r="P19" s="1043"/>
      <c r="Q19" s="1049"/>
      <c r="R19" s="1050"/>
      <c r="S19" s="1050"/>
      <c r="T19" s="1050"/>
      <c r="U19" s="1050"/>
      <c r="V19" s="1050"/>
      <c r="W19" s="1050"/>
      <c r="X19" s="1050"/>
      <c r="Y19" s="1050"/>
      <c r="Z19" s="1050"/>
      <c r="AA19" s="1050"/>
      <c r="AB19" s="1050"/>
      <c r="AC19" s="1050"/>
      <c r="AD19" s="1050"/>
      <c r="AE19" s="1051"/>
      <c r="AF19" s="1046"/>
      <c r="AG19" s="1047"/>
      <c r="AH19" s="1047"/>
      <c r="AI19" s="1047"/>
      <c r="AJ19" s="1048"/>
      <c r="AK19" s="1091"/>
      <c r="AL19" s="1092"/>
      <c r="AM19" s="1092"/>
      <c r="AN19" s="1092"/>
      <c r="AO19" s="1092"/>
      <c r="AP19" s="1092"/>
      <c r="AQ19" s="1092"/>
      <c r="AR19" s="1092"/>
      <c r="AS19" s="1092"/>
      <c r="AT19" s="1092"/>
      <c r="AU19" s="1093"/>
      <c r="AV19" s="1093"/>
      <c r="AW19" s="1093"/>
      <c r="AX19" s="1093"/>
      <c r="AY19" s="1094"/>
      <c r="AZ19" s="214"/>
      <c r="BA19" s="214"/>
      <c r="BB19" s="214"/>
      <c r="BC19" s="214"/>
      <c r="BD19" s="214"/>
      <c r="BE19" s="215"/>
      <c r="BF19" s="215"/>
      <c r="BG19" s="215"/>
      <c r="BH19" s="215"/>
      <c r="BI19" s="215"/>
      <c r="BJ19" s="215"/>
      <c r="BK19" s="215"/>
      <c r="BL19" s="215"/>
      <c r="BM19" s="215"/>
      <c r="BN19" s="215"/>
      <c r="BO19" s="215"/>
      <c r="BP19" s="215"/>
      <c r="BQ19" s="220">
        <v>13</v>
      </c>
      <c r="BR19" s="221"/>
      <c r="BS19" s="1003"/>
      <c r="BT19" s="1004"/>
      <c r="BU19" s="1004"/>
      <c r="BV19" s="1004"/>
      <c r="BW19" s="1004"/>
      <c r="BX19" s="1004"/>
      <c r="BY19" s="1004"/>
      <c r="BZ19" s="1004"/>
      <c r="CA19" s="1004"/>
      <c r="CB19" s="1004"/>
      <c r="CC19" s="1004"/>
      <c r="CD19" s="1004"/>
      <c r="CE19" s="1004"/>
      <c r="CF19" s="1004"/>
      <c r="CG19" s="1025"/>
      <c r="CH19" s="1000"/>
      <c r="CI19" s="1001"/>
      <c r="CJ19" s="1001"/>
      <c r="CK19" s="1001"/>
      <c r="CL19" s="1002"/>
      <c r="CM19" s="1000"/>
      <c r="CN19" s="1001"/>
      <c r="CO19" s="1001"/>
      <c r="CP19" s="1001"/>
      <c r="CQ19" s="1002"/>
      <c r="CR19" s="1000"/>
      <c r="CS19" s="1001"/>
      <c r="CT19" s="1001"/>
      <c r="CU19" s="1001"/>
      <c r="CV19" s="1002"/>
      <c r="CW19" s="1000"/>
      <c r="CX19" s="1001"/>
      <c r="CY19" s="1001"/>
      <c r="CZ19" s="1001"/>
      <c r="DA19" s="1002"/>
      <c r="DB19" s="1000"/>
      <c r="DC19" s="1001"/>
      <c r="DD19" s="1001"/>
      <c r="DE19" s="1001"/>
      <c r="DF19" s="1002"/>
      <c r="DG19" s="1000"/>
      <c r="DH19" s="1001"/>
      <c r="DI19" s="1001"/>
      <c r="DJ19" s="1001"/>
      <c r="DK19" s="1002"/>
      <c r="DL19" s="1000"/>
      <c r="DM19" s="1001"/>
      <c r="DN19" s="1001"/>
      <c r="DO19" s="1001"/>
      <c r="DP19" s="1002"/>
      <c r="DQ19" s="1000"/>
      <c r="DR19" s="1001"/>
      <c r="DS19" s="1001"/>
      <c r="DT19" s="1001"/>
      <c r="DU19" s="1002"/>
      <c r="DV19" s="1003"/>
      <c r="DW19" s="1004"/>
      <c r="DX19" s="1004"/>
      <c r="DY19" s="1004"/>
      <c r="DZ19" s="1005"/>
      <c r="EA19" s="216"/>
    </row>
    <row r="20" spans="1:131" s="217" customFormat="1" ht="26.25" customHeight="1" x14ac:dyDescent="0.2">
      <c r="A20" s="220">
        <v>14</v>
      </c>
      <c r="B20" s="1041"/>
      <c r="C20" s="1042"/>
      <c r="D20" s="1042"/>
      <c r="E20" s="1042"/>
      <c r="F20" s="1042"/>
      <c r="G20" s="1042"/>
      <c r="H20" s="1042"/>
      <c r="I20" s="1042"/>
      <c r="J20" s="1042"/>
      <c r="K20" s="1042"/>
      <c r="L20" s="1042"/>
      <c r="M20" s="1042"/>
      <c r="N20" s="1042"/>
      <c r="O20" s="1042"/>
      <c r="P20" s="1043"/>
      <c r="Q20" s="1049"/>
      <c r="R20" s="1050"/>
      <c r="S20" s="1050"/>
      <c r="T20" s="1050"/>
      <c r="U20" s="1050"/>
      <c r="V20" s="1050"/>
      <c r="W20" s="1050"/>
      <c r="X20" s="1050"/>
      <c r="Y20" s="1050"/>
      <c r="Z20" s="1050"/>
      <c r="AA20" s="1050"/>
      <c r="AB20" s="1050"/>
      <c r="AC20" s="1050"/>
      <c r="AD20" s="1050"/>
      <c r="AE20" s="1051"/>
      <c r="AF20" s="1046"/>
      <c r="AG20" s="1047"/>
      <c r="AH20" s="1047"/>
      <c r="AI20" s="1047"/>
      <c r="AJ20" s="1048"/>
      <c r="AK20" s="1091"/>
      <c r="AL20" s="1092"/>
      <c r="AM20" s="1092"/>
      <c r="AN20" s="1092"/>
      <c r="AO20" s="1092"/>
      <c r="AP20" s="1092"/>
      <c r="AQ20" s="1092"/>
      <c r="AR20" s="1092"/>
      <c r="AS20" s="1092"/>
      <c r="AT20" s="1092"/>
      <c r="AU20" s="1093"/>
      <c r="AV20" s="1093"/>
      <c r="AW20" s="1093"/>
      <c r="AX20" s="1093"/>
      <c r="AY20" s="1094"/>
      <c r="AZ20" s="214"/>
      <c r="BA20" s="214"/>
      <c r="BB20" s="214"/>
      <c r="BC20" s="214"/>
      <c r="BD20" s="214"/>
      <c r="BE20" s="215"/>
      <c r="BF20" s="215"/>
      <c r="BG20" s="215"/>
      <c r="BH20" s="215"/>
      <c r="BI20" s="215"/>
      <c r="BJ20" s="215"/>
      <c r="BK20" s="215"/>
      <c r="BL20" s="215"/>
      <c r="BM20" s="215"/>
      <c r="BN20" s="215"/>
      <c r="BO20" s="215"/>
      <c r="BP20" s="215"/>
      <c r="BQ20" s="220">
        <v>14</v>
      </c>
      <c r="BR20" s="221"/>
      <c r="BS20" s="1003"/>
      <c r="BT20" s="1004"/>
      <c r="BU20" s="1004"/>
      <c r="BV20" s="1004"/>
      <c r="BW20" s="1004"/>
      <c r="BX20" s="1004"/>
      <c r="BY20" s="1004"/>
      <c r="BZ20" s="1004"/>
      <c r="CA20" s="1004"/>
      <c r="CB20" s="1004"/>
      <c r="CC20" s="1004"/>
      <c r="CD20" s="1004"/>
      <c r="CE20" s="1004"/>
      <c r="CF20" s="1004"/>
      <c r="CG20" s="1025"/>
      <c r="CH20" s="1000"/>
      <c r="CI20" s="1001"/>
      <c r="CJ20" s="1001"/>
      <c r="CK20" s="1001"/>
      <c r="CL20" s="1002"/>
      <c r="CM20" s="1000"/>
      <c r="CN20" s="1001"/>
      <c r="CO20" s="1001"/>
      <c r="CP20" s="1001"/>
      <c r="CQ20" s="1002"/>
      <c r="CR20" s="1000"/>
      <c r="CS20" s="1001"/>
      <c r="CT20" s="1001"/>
      <c r="CU20" s="1001"/>
      <c r="CV20" s="1002"/>
      <c r="CW20" s="1000"/>
      <c r="CX20" s="1001"/>
      <c r="CY20" s="1001"/>
      <c r="CZ20" s="1001"/>
      <c r="DA20" s="1002"/>
      <c r="DB20" s="1000"/>
      <c r="DC20" s="1001"/>
      <c r="DD20" s="1001"/>
      <c r="DE20" s="1001"/>
      <c r="DF20" s="1002"/>
      <c r="DG20" s="1000"/>
      <c r="DH20" s="1001"/>
      <c r="DI20" s="1001"/>
      <c r="DJ20" s="1001"/>
      <c r="DK20" s="1002"/>
      <c r="DL20" s="1000"/>
      <c r="DM20" s="1001"/>
      <c r="DN20" s="1001"/>
      <c r="DO20" s="1001"/>
      <c r="DP20" s="1002"/>
      <c r="DQ20" s="1000"/>
      <c r="DR20" s="1001"/>
      <c r="DS20" s="1001"/>
      <c r="DT20" s="1001"/>
      <c r="DU20" s="1002"/>
      <c r="DV20" s="1003"/>
      <c r="DW20" s="1004"/>
      <c r="DX20" s="1004"/>
      <c r="DY20" s="1004"/>
      <c r="DZ20" s="1005"/>
      <c r="EA20" s="216"/>
    </row>
    <row r="21" spans="1:131" s="217" customFormat="1" ht="26.25" customHeight="1" thickBot="1" x14ac:dyDescent="0.25">
      <c r="A21" s="220">
        <v>15</v>
      </c>
      <c r="B21" s="1041"/>
      <c r="C21" s="1042"/>
      <c r="D21" s="1042"/>
      <c r="E21" s="1042"/>
      <c r="F21" s="1042"/>
      <c r="G21" s="1042"/>
      <c r="H21" s="1042"/>
      <c r="I21" s="1042"/>
      <c r="J21" s="1042"/>
      <c r="K21" s="1042"/>
      <c r="L21" s="1042"/>
      <c r="M21" s="1042"/>
      <c r="N21" s="1042"/>
      <c r="O21" s="1042"/>
      <c r="P21" s="1043"/>
      <c r="Q21" s="1049"/>
      <c r="R21" s="1050"/>
      <c r="S21" s="1050"/>
      <c r="T21" s="1050"/>
      <c r="U21" s="1050"/>
      <c r="V21" s="1050"/>
      <c r="W21" s="1050"/>
      <c r="X21" s="1050"/>
      <c r="Y21" s="1050"/>
      <c r="Z21" s="1050"/>
      <c r="AA21" s="1050"/>
      <c r="AB21" s="1050"/>
      <c r="AC21" s="1050"/>
      <c r="AD21" s="1050"/>
      <c r="AE21" s="1051"/>
      <c r="AF21" s="1046"/>
      <c r="AG21" s="1047"/>
      <c r="AH21" s="1047"/>
      <c r="AI21" s="1047"/>
      <c r="AJ21" s="1048"/>
      <c r="AK21" s="1091"/>
      <c r="AL21" s="1092"/>
      <c r="AM21" s="1092"/>
      <c r="AN21" s="1092"/>
      <c r="AO21" s="1092"/>
      <c r="AP21" s="1092"/>
      <c r="AQ21" s="1092"/>
      <c r="AR21" s="1092"/>
      <c r="AS21" s="1092"/>
      <c r="AT21" s="1092"/>
      <c r="AU21" s="1093"/>
      <c r="AV21" s="1093"/>
      <c r="AW21" s="1093"/>
      <c r="AX21" s="1093"/>
      <c r="AY21" s="1094"/>
      <c r="AZ21" s="214"/>
      <c r="BA21" s="214"/>
      <c r="BB21" s="214"/>
      <c r="BC21" s="214"/>
      <c r="BD21" s="214"/>
      <c r="BE21" s="215"/>
      <c r="BF21" s="215"/>
      <c r="BG21" s="215"/>
      <c r="BH21" s="215"/>
      <c r="BI21" s="215"/>
      <c r="BJ21" s="215"/>
      <c r="BK21" s="215"/>
      <c r="BL21" s="215"/>
      <c r="BM21" s="215"/>
      <c r="BN21" s="215"/>
      <c r="BO21" s="215"/>
      <c r="BP21" s="215"/>
      <c r="BQ21" s="220">
        <v>15</v>
      </c>
      <c r="BR21" s="221"/>
      <c r="BS21" s="1003"/>
      <c r="BT21" s="1004"/>
      <c r="BU21" s="1004"/>
      <c r="BV21" s="1004"/>
      <c r="BW21" s="1004"/>
      <c r="BX21" s="1004"/>
      <c r="BY21" s="1004"/>
      <c r="BZ21" s="1004"/>
      <c r="CA21" s="1004"/>
      <c r="CB21" s="1004"/>
      <c r="CC21" s="1004"/>
      <c r="CD21" s="1004"/>
      <c r="CE21" s="1004"/>
      <c r="CF21" s="1004"/>
      <c r="CG21" s="1025"/>
      <c r="CH21" s="1000"/>
      <c r="CI21" s="1001"/>
      <c r="CJ21" s="1001"/>
      <c r="CK21" s="1001"/>
      <c r="CL21" s="1002"/>
      <c r="CM21" s="1000"/>
      <c r="CN21" s="1001"/>
      <c r="CO21" s="1001"/>
      <c r="CP21" s="1001"/>
      <c r="CQ21" s="1002"/>
      <c r="CR21" s="1000"/>
      <c r="CS21" s="1001"/>
      <c r="CT21" s="1001"/>
      <c r="CU21" s="1001"/>
      <c r="CV21" s="1002"/>
      <c r="CW21" s="1000"/>
      <c r="CX21" s="1001"/>
      <c r="CY21" s="1001"/>
      <c r="CZ21" s="1001"/>
      <c r="DA21" s="1002"/>
      <c r="DB21" s="1000"/>
      <c r="DC21" s="1001"/>
      <c r="DD21" s="1001"/>
      <c r="DE21" s="1001"/>
      <c r="DF21" s="1002"/>
      <c r="DG21" s="1000"/>
      <c r="DH21" s="1001"/>
      <c r="DI21" s="1001"/>
      <c r="DJ21" s="1001"/>
      <c r="DK21" s="1002"/>
      <c r="DL21" s="1000"/>
      <c r="DM21" s="1001"/>
      <c r="DN21" s="1001"/>
      <c r="DO21" s="1001"/>
      <c r="DP21" s="1002"/>
      <c r="DQ21" s="1000"/>
      <c r="DR21" s="1001"/>
      <c r="DS21" s="1001"/>
      <c r="DT21" s="1001"/>
      <c r="DU21" s="1002"/>
      <c r="DV21" s="1003"/>
      <c r="DW21" s="1004"/>
      <c r="DX21" s="1004"/>
      <c r="DY21" s="1004"/>
      <c r="DZ21" s="1005"/>
      <c r="EA21" s="216"/>
    </row>
    <row r="22" spans="1:131" s="217" customFormat="1" ht="26.25" customHeight="1" x14ac:dyDescent="0.2">
      <c r="A22" s="220">
        <v>16</v>
      </c>
      <c r="B22" s="1041"/>
      <c r="C22" s="1042"/>
      <c r="D22" s="1042"/>
      <c r="E22" s="1042"/>
      <c r="F22" s="1042"/>
      <c r="G22" s="1042"/>
      <c r="H22" s="1042"/>
      <c r="I22" s="1042"/>
      <c r="J22" s="1042"/>
      <c r="K22" s="1042"/>
      <c r="L22" s="1042"/>
      <c r="M22" s="1042"/>
      <c r="N22" s="1042"/>
      <c r="O22" s="1042"/>
      <c r="P22" s="1043"/>
      <c r="Q22" s="1084"/>
      <c r="R22" s="1085"/>
      <c r="S22" s="1085"/>
      <c r="T22" s="1085"/>
      <c r="U22" s="1085"/>
      <c r="V22" s="1085"/>
      <c r="W22" s="1085"/>
      <c r="X22" s="1085"/>
      <c r="Y22" s="1085"/>
      <c r="Z22" s="1085"/>
      <c r="AA22" s="1085"/>
      <c r="AB22" s="1085"/>
      <c r="AC22" s="1085"/>
      <c r="AD22" s="1085"/>
      <c r="AE22" s="1086"/>
      <c r="AF22" s="1046"/>
      <c r="AG22" s="1047"/>
      <c r="AH22" s="1047"/>
      <c r="AI22" s="1047"/>
      <c r="AJ22" s="1048"/>
      <c r="AK22" s="1087"/>
      <c r="AL22" s="1088"/>
      <c r="AM22" s="1088"/>
      <c r="AN22" s="1088"/>
      <c r="AO22" s="1088"/>
      <c r="AP22" s="1088"/>
      <c r="AQ22" s="1088"/>
      <c r="AR22" s="1088"/>
      <c r="AS22" s="1088"/>
      <c r="AT22" s="1088"/>
      <c r="AU22" s="1089"/>
      <c r="AV22" s="1089"/>
      <c r="AW22" s="1089"/>
      <c r="AX22" s="1089"/>
      <c r="AY22" s="1090"/>
      <c r="AZ22" s="1039" t="s">
        <v>376</v>
      </c>
      <c r="BA22" s="1039"/>
      <c r="BB22" s="1039"/>
      <c r="BC22" s="1039"/>
      <c r="BD22" s="1040"/>
      <c r="BE22" s="215"/>
      <c r="BF22" s="215"/>
      <c r="BG22" s="215"/>
      <c r="BH22" s="215"/>
      <c r="BI22" s="215"/>
      <c r="BJ22" s="215"/>
      <c r="BK22" s="215"/>
      <c r="BL22" s="215"/>
      <c r="BM22" s="215"/>
      <c r="BN22" s="215"/>
      <c r="BO22" s="215"/>
      <c r="BP22" s="215"/>
      <c r="BQ22" s="220">
        <v>16</v>
      </c>
      <c r="BR22" s="221"/>
      <c r="BS22" s="1003"/>
      <c r="BT22" s="1004"/>
      <c r="BU22" s="1004"/>
      <c r="BV22" s="1004"/>
      <c r="BW22" s="1004"/>
      <c r="BX22" s="1004"/>
      <c r="BY22" s="1004"/>
      <c r="BZ22" s="1004"/>
      <c r="CA22" s="1004"/>
      <c r="CB22" s="1004"/>
      <c r="CC22" s="1004"/>
      <c r="CD22" s="1004"/>
      <c r="CE22" s="1004"/>
      <c r="CF22" s="1004"/>
      <c r="CG22" s="1025"/>
      <c r="CH22" s="1000"/>
      <c r="CI22" s="1001"/>
      <c r="CJ22" s="1001"/>
      <c r="CK22" s="1001"/>
      <c r="CL22" s="1002"/>
      <c r="CM22" s="1000"/>
      <c r="CN22" s="1001"/>
      <c r="CO22" s="1001"/>
      <c r="CP22" s="1001"/>
      <c r="CQ22" s="1002"/>
      <c r="CR22" s="1000"/>
      <c r="CS22" s="1001"/>
      <c r="CT22" s="1001"/>
      <c r="CU22" s="1001"/>
      <c r="CV22" s="1002"/>
      <c r="CW22" s="1000"/>
      <c r="CX22" s="1001"/>
      <c r="CY22" s="1001"/>
      <c r="CZ22" s="1001"/>
      <c r="DA22" s="1002"/>
      <c r="DB22" s="1000"/>
      <c r="DC22" s="1001"/>
      <c r="DD22" s="1001"/>
      <c r="DE22" s="1001"/>
      <c r="DF22" s="1002"/>
      <c r="DG22" s="1000"/>
      <c r="DH22" s="1001"/>
      <c r="DI22" s="1001"/>
      <c r="DJ22" s="1001"/>
      <c r="DK22" s="1002"/>
      <c r="DL22" s="1000"/>
      <c r="DM22" s="1001"/>
      <c r="DN22" s="1001"/>
      <c r="DO22" s="1001"/>
      <c r="DP22" s="1002"/>
      <c r="DQ22" s="1000"/>
      <c r="DR22" s="1001"/>
      <c r="DS22" s="1001"/>
      <c r="DT22" s="1001"/>
      <c r="DU22" s="1002"/>
      <c r="DV22" s="1003"/>
      <c r="DW22" s="1004"/>
      <c r="DX22" s="1004"/>
      <c r="DY22" s="1004"/>
      <c r="DZ22" s="1005"/>
      <c r="EA22" s="216"/>
    </row>
    <row r="23" spans="1:131" s="217" customFormat="1" ht="26.25" customHeight="1" thickBot="1" x14ac:dyDescent="0.25">
      <c r="A23" s="222" t="s">
        <v>377</v>
      </c>
      <c r="B23" s="948" t="s">
        <v>378</v>
      </c>
      <c r="C23" s="949"/>
      <c r="D23" s="949"/>
      <c r="E23" s="949"/>
      <c r="F23" s="949"/>
      <c r="G23" s="949"/>
      <c r="H23" s="949"/>
      <c r="I23" s="949"/>
      <c r="J23" s="949"/>
      <c r="K23" s="949"/>
      <c r="L23" s="949"/>
      <c r="M23" s="949"/>
      <c r="N23" s="949"/>
      <c r="O23" s="949"/>
      <c r="P23" s="959"/>
      <c r="Q23" s="1078">
        <f>SUM(Q7:U22)</f>
        <v>32445</v>
      </c>
      <c r="R23" s="1072"/>
      <c r="S23" s="1072"/>
      <c r="T23" s="1072"/>
      <c r="U23" s="1072"/>
      <c r="V23" s="1072">
        <f>SUM(V7:Z22)</f>
        <v>31118</v>
      </c>
      <c r="W23" s="1072"/>
      <c r="X23" s="1072"/>
      <c r="Y23" s="1072"/>
      <c r="Z23" s="1072"/>
      <c r="AA23" s="1072">
        <f>SUM(AA7:AE22)</f>
        <v>1327</v>
      </c>
      <c r="AB23" s="1072"/>
      <c r="AC23" s="1072"/>
      <c r="AD23" s="1072"/>
      <c r="AE23" s="1079"/>
      <c r="AF23" s="1080">
        <v>1131</v>
      </c>
      <c r="AG23" s="1072"/>
      <c r="AH23" s="1072"/>
      <c r="AI23" s="1072"/>
      <c r="AJ23" s="1081"/>
      <c r="AK23" s="1082"/>
      <c r="AL23" s="1083"/>
      <c r="AM23" s="1083"/>
      <c r="AN23" s="1083"/>
      <c r="AO23" s="1083"/>
      <c r="AP23" s="1072">
        <f>SUM(AP7:AT22)</f>
        <v>18752</v>
      </c>
      <c r="AQ23" s="1072"/>
      <c r="AR23" s="1072"/>
      <c r="AS23" s="1072"/>
      <c r="AT23" s="1072"/>
      <c r="AU23" s="1073"/>
      <c r="AV23" s="1073"/>
      <c r="AW23" s="1073"/>
      <c r="AX23" s="1073"/>
      <c r="AY23" s="1074"/>
      <c r="AZ23" s="1075" t="s">
        <v>122</v>
      </c>
      <c r="BA23" s="1076"/>
      <c r="BB23" s="1076"/>
      <c r="BC23" s="1076"/>
      <c r="BD23" s="1077"/>
      <c r="BE23" s="215"/>
      <c r="BF23" s="215"/>
      <c r="BG23" s="215"/>
      <c r="BH23" s="215"/>
      <c r="BI23" s="215"/>
      <c r="BJ23" s="215"/>
      <c r="BK23" s="215"/>
      <c r="BL23" s="215"/>
      <c r="BM23" s="215"/>
      <c r="BN23" s="215"/>
      <c r="BO23" s="215"/>
      <c r="BP23" s="215"/>
      <c r="BQ23" s="220">
        <v>17</v>
      </c>
      <c r="BR23" s="221"/>
      <c r="BS23" s="1003"/>
      <c r="BT23" s="1004"/>
      <c r="BU23" s="1004"/>
      <c r="BV23" s="1004"/>
      <c r="BW23" s="1004"/>
      <c r="BX23" s="1004"/>
      <c r="BY23" s="1004"/>
      <c r="BZ23" s="1004"/>
      <c r="CA23" s="1004"/>
      <c r="CB23" s="1004"/>
      <c r="CC23" s="1004"/>
      <c r="CD23" s="1004"/>
      <c r="CE23" s="1004"/>
      <c r="CF23" s="1004"/>
      <c r="CG23" s="1025"/>
      <c r="CH23" s="1000"/>
      <c r="CI23" s="1001"/>
      <c r="CJ23" s="1001"/>
      <c r="CK23" s="1001"/>
      <c r="CL23" s="1002"/>
      <c r="CM23" s="1000"/>
      <c r="CN23" s="1001"/>
      <c r="CO23" s="1001"/>
      <c r="CP23" s="1001"/>
      <c r="CQ23" s="1002"/>
      <c r="CR23" s="1000"/>
      <c r="CS23" s="1001"/>
      <c r="CT23" s="1001"/>
      <c r="CU23" s="1001"/>
      <c r="CV23" s="1002"/>
      <c r="CW23" s="1000"/>
      <c r="CX23" s="1001"/>
      <c r="CY23" s="1001"/>
      <c r="CZ23" s="1001"/>
      <c r="DA23" s="1002"/>
      <c r="DB23" s="1000"/>
      <c r="DC23" s="1001"/>
      <c r="DD23" s="1001"/>
      <c r="DE23" s="1001"/>
      <c r="DF23" s="1002"/>
      <c r="DG23" s="1000"/>
      <c r="DH23" s="1001"/>
      <c r="DI23" s="1001"/>
      <c r="DJ23" s="1001"/>
      <c r="DK23" s="1002"/>
      <c r="DL23" s="1000"/>
      <c r="DM23" s="1001"/>
      <c r="DN23" s="1001"/>
      <c r="DO23" s="1001"/>
      <c r="DP23" s="1002"/>
      <c r="DQ23" s="1000"/>
      <c r="DR23" s="1001"/>
      <c r="DS23" s="1001"/>
      <c r="DT23" s="1001"/>
      <c r="DU23" s="1002"/>
      <c r="DV23" s="1003"/>
      <c r="DW23" s="1004"/>
      <c r="DX23" s="1004"/>
      <c r="DY23" s="1004"/>
      <c r="DZ23" s="1005"/>
      <c r="EA23" s="216"/>
    </row>
    <row r="24" spans="1:131" s="217" customFormat="1" ht="26.25" customHeight="1" x14ac:dyDescent="0.2">
      <c r="A24" s="1071" t="s">
        <v>379</v>
      </c>
      <c r="B24" s="1071"/>
      <c r="C24" s="1071"/>
      <c r="D24" s="1071"/>
      <c r="E24" s="1071"/>
      <c r="F24" s="1071"/>
      <c r="G24" s="1071"/>
      <c r="H24" s="1071"/>
      <c r="I24" s="1071"/>
      <c r="J24" s="1071"/>
      <c r="K24" s="1071"/>
      <c r="L24" s="1071"/>
      <c r="M24" s="1071"/>
      <c r="N24" s="1071"/>
      <c r="O24" s="1071"/>
      <c r="P24" s="1071"/>
      <c r="Q24" s="1071"/>
      <c r="R24" s="1071"/>
      <c r="S24" s="1071"/>
      <c r="T24" s="1071"/>
      <c r="U24" s="1071"/>
      <c r="V24" s="1071"/>
      <c r="W24" s="1071"/>
      <c r="X24" s="1071"/>
      <c r="Y24" s="1071"/>
      <c r="Z24" s="1071"/>
      <c r="AA24" s="1071"/>
      <c r="AB24" s="1071"/>
      <c r="AC24" s="1071"/>
      <c r="AD24" s="1071"/>
      <c r="AE24" s="1071"/>
      <c r="AF24" s="1071"/>
      <c r="AG24" s="1071"/>
      <c r="AH24" s="1071"/>
      <c r="AI24" s="1071"/>
      <c r="AJ24" s="1071"/>
      <c r="AK24" s="1071"/>
      <c r="AL24" s="1071"/>
      <c r="AM24" s="1071"/>
      <c r="AN24" s="1071"/>
      <c r="AO24" s="1071"/>
      <c r="AP24" s="1071"/>
      <c r="AQ24" s="1071"/>
      <c r="AR24" s="1071"/>
      <c r="AS24" s="1071"/>
      <c r="AT24" s="1071"/>
      <c r="AU24" s="1071"/>
      <c r="AV24" s="1071"/>
      <c r="AW24" s="1071"/>
      <c r="AX24" s="1071"/>
      <c r="AY24" s="1071"/>
      <c r="AZ24" s="214"/>
      <c r="BA24" s="214"/>
      <c r="BB24" s="214"/>
      <c r="BC24" s="214"/>
      <c r="BD24" s="214"/>
      <c r="BE24" s="215"/>
      <c r="BF24" s="215"/>
      <c r="BG24" s="215"/>
      <c r="BH24" s="215"/>
      <c r="BI24" s="215"/>
      <c r="BJ24" s="215"/>
      <c r="BK24" s="215"/>
      <c r="BL24" s="215"/>
      <c r="BM24" s="215"/>
      <c r="BN24" s="215"/>
      <c r="BO24" s="215"/>
      <c r="BP24" s="215"/>
      <c r="BQ24" s="220">
        <v>18</v>
      </c>
      <c r="BR24" s="221"/>
      <c r="BS24" s="1003"/>
      <c r="BT24" s="1004"/>
      <c r="BU24" s="1004"/>
      <c r="BV24" s="1004"/>
      <c r="BW24" s="1004"/>
      <c r="BX24" s="1004"/>
      <c r="BY24" s="1004"/>
      <c r="BZ24" s="1004"/>
      <c r="CA24" s="1004"/>
      <c r="CB24" s="1004"/>
      <c r="CC24" s="1004"/>
      <c r="CD24" s="1004"/>
      <c r="CE24" s="1004"/>
      <c r="CF24" s="1004"/>
      <c r="CG24" s="1025"/>
      <c r="CH24" s="1000"/>
      <c r="CI24" s="1001"/>
      <c r="CJ24" s="1001"/>
      <c r="CK24" s="1001"/>
      <c r="CL24" s="1002"/>
      <c r="CM24" s="1000"/>
      <c r="CN24" s="1001"/>
      <c r="CO24" s="1001"/>
      <c r="CP24" s="1001"/>
      <c r="CQ24" s="1002"/>
      <c r="CR24" s="1000"/>
      <c r="CS24" s="1001"/>
      <c r="CT24" s="1001"/>
      <c r="CU24" s="1001"/>
      <c r="CV24" s="1002"/>
      <c r="CW24" s="1000"/>
      <c r="CX24" s="1001"/>
      <c r="CY24" s="1001"/>
      <c r="CZ24" s="1001"/>
      <c r="DA24" s="1002"/>
      <c r="DB24" s="1000"/>
      <c r="DC24" s="1001"/>
      <c r="DD24" s="1001"/>
      <c r="DE24" s="1001"/>
      <c r="DF24" s="1002"/>
      <c r="DG24" s="1000"/>
      <c r="DH24" s="1001"/>
      <c r="DI24" s="1001"/>
      <c r="DJ24" s="1001"/>
      <c r="DK24" s="1002"/>
      <c r="DL24" s="1000"/>
      <c r="DM24" s="1001"/>
      <c r="DN24" s="1001"/>
      <c r="DO24" s="1001"/>
      <c r="DP24" s="1002"/>
      <c r="DQ24" s="1000"/>
      <c r="DR24" s="1001"/>
      <c r="DS24" s="1001"/>
      <c r="DT24" s="1001"/>
      <c r="DU24" s="1002"/>
      <c r="DV24" s="1003"/>
      <c r="DW24" s="1004"/>
      <c r="DX24" s="1004"/>
      <c r="DY24" s="1004"/>
      <c r="DZ24" s="1005"/>
      <c r="EA24" s="216"/>
    </row>
    <row r="25" spans="1:131" ht="26.25" customHeight="1" thickBot="1" x14ac:dyDescent="0.25">
      <c r="A25" s="1070" t="s">
        <v>380</v>
      </c>
      <c r="B25" s="1070"/>
      <c r="C25" s="1070"/>
      <c r="D25" s="1070"/>
      <c r="E25" s="1070"/>
      <c r="F25" s="1070"/>
      <c r="G25" s="1070"/>
      <c r="H25" s="1070"/>
      <c r="I25" s="1070"/>
      <c r="J25" s="1070"/>
      <c r="K25" s="1070"/>
      <c r="L25" s="1070"/>
      <c r="M25" s="1070"/>
      <c r="N25" s="1070"/>
      <c r="O25" s="1070"/>
      <c r="P25" s="1070"/>
      <c r="Q25" s="1070"/>
      <c r="R25" s="1070"/>
      <c r="S25" s="1070"/>
      <c r="T25" s="1070"/>
      <c r="U25" s="1070"/>
      <c r="V25" s="1070"/>
      <c r="W25" s="1070"/>
      <c r="X25" s="1070"/>
      <c r="Y25" s="1070"/>
      <c r="Z25" s="1070"/>
      <c r="AA25" s="1070"/>
      <c r="AB25" s="1070"/>
      <c r="AC25" s="1070"/>
      <c r="AD25" s="1070"/>
      <c r="AE25" s="1070"/>
      <c r="AF25" s="1070"/>
      <c r="AG25" s="1070"/>
      <c r="AH25" s="1070"/>
      <c r="AI25" s="1070"/>
      <c r="AJ25" s="1070"/>
      <c r="AK25" s="1070"/>
      <c r="AL25" s="1070"/>
      <c r="AM25" s="1070"/>
      <c r="AN25" s="1070"/>
      <c r="AO25" s="1070"/>
      <c r="AP25" s="1070"/>
      <c r="AQ25" s="1070"/>
      <c r="AR25" s="1070"/>
      <c r="AS25" s="1070"/>
      <c r="AT25" s="1070"/>
      <c r="AU25" s="1070"/>
      <c r="AV25" s="1070"/>
      <c r="AW25" s="1070"/>
      <c r="AX25" s="1070"/>
      <c r="AY25" s="1070"/>
      <c r="AZ25" s="1070"/>
      <c r="BA25" s="1070"/>
      <c r="BB25" s="1070"/>
      <c r="BC25" s="1070"/>
      <c r="BD25" s="1070"/>
      <c r="BE25" s="1070"/>
      <c r="BF25" s="1070"/>
      <c r="BG25" s="1070"/>
      <c r="BH25" s="1070"/>
      <c r="BI25" s="1070"/>
      <c r="BJ25" s="214"/>
      <c r="BK25" s="214"/>
      <c r="BL25" s="214"/>
      <c r="BM25" s="214"/>
      <c r="BN25" s="214"/>
      <c r="BO25" s="223"/>
      <c r="BP25" s="223"/>
      <c r="BQ25" s="220">
        <v>19</v>
      </c>
      <c r="BR25" s="221"/>
      <c r="BS25" s="1003"/>
      <c r="BT25" s="1004"/>
      <c r="BU25" s="1004"/>
      <c r="BV25" s="1004"/>
      <c r="BW25" s="1004"/>
      <c r="BX25" s="1004"/>
      <c r="BY25" s="1004"/>
      <c r="BZ25" s="1004"/>
      <c r="CA25" s="1004"/>
      <c r="CB25" s="1004"/>
      <c r="CC25" s="1004"/>
      <c r="CD25" s="1004"/>
      <c r="CE25" s="1004"/>
      <c r="CF25" s="1004"/>
      <c r="CG25" s="1025"/>
      <c r="CH25" s="1000"/>
      <c r="CI25" s="1001"/>
      <c r="CJ25" s="1001"/>
      <c r="CK25" s="1001"/>
      <c r="CL25" s="1002"/>
      <c r="CM25" s="1000"/>
      <c r="CN25" s="1001"/>
      <c r="CO25" s="1001"/>
      <c r="CP25" s="1001"/>
      <c r="CQ25" s="1002"/>
      <c r="CR25" s="1000"/>
      <c r="CS25" s="1001"/>
      <c r="CT25" s="1001"/>
      <c r="CU25" s="1001"/>
      <c r="CV25" s="1002"/>
      <c r="CW25" s="1000"/>
      <c r="CX25" s="1001"/>
      <c r="CY25" s="1001"/>
      <c r="CZ25" s="1001"/>
      <c r="DA25" s="1002"/>
      <c r="DB25" s="1000"/>
      <c r="DC25" s="1001"/>
      <c r="DD25" s="1001"/>
      <c r="DE25" s="1001"/>
      <c r="DF25" s="1002"/>
      <c r="DG25" s="1000"/>
      <c r="DH25" s="1001"/>
      <c r="DI25" s="1001"/>
      <c r="DJ25" s="1001"/>
      <c r="DK25" s="1002"/>
      <c r="DL25" s="1000"/>
      <c r="DM25" s="1001"/>
      <c r="DN25" s="1001"/>
      <c r="DO25" s="1001"/>
      <c r="DP25" s="1002"/>
      <c r="DQ25" s="1000"/>
      <c r="DR25" s="1001"/>
      <c r="DS25" s="1001"/>
      <c r="DT25" s="1001"/>
      <c r="DU25" s="1002"/>
      <c r="DV25" s="1003"/>
      <c r="DW25" s="1004"/>
      <c r="DX25" s="1004"/>
      <c r="DY25" s="1004"/>
      <c r="DZ25" s="1005"/>
      <c r="EA25" s="212"/>
    </row>
    <row r="26" spans="1:131" ht="26.25" customHeight="1" x14ac:dyDescent="0.2">
      <c r="A26" s="1006" t="s">
        <v>358</v>
      </c>
      <c r="B26" s="1007"/>
      <c r="C26" s="1007"/>
      <c r="D26" s="1007"/>
      <c r="E26" s="1007"/>
      <c r="F26" s="1007"/>
      <c r="G26" s="1007"/>
      <c r="H26" s="1007"/>
      <c r="I26" s="1007"/>
      <c r="J26" s="1007"/>
      <c r="K26" s="1007"/>
      <c r="L26" s="1007"/>
      <c r="M26" s="1007"/>
      <c r="N26" s="1007"/>
      <c r="O26" s="1007"/>
      <c r="P26" s="1008"/>
      <c r="Q26" s="1012" t="s">
        <v>381</v>
      </c>
      <c r="R26" s="1013"/>
      <c r="S26" s="1013"/>
      <c r="T26" s="1013"/>
      <c r="U26" s="1014"/>
      <c r="V26" s="1012" t="s">
        <v>382</v>
      </c>
      <c r="W26" s="1013"/>
      <c r="X26" s="1013"/>
      <c r="Y26" s="1013"/>
      <c r="Z26" s="1014"/>
      <c r="AA26" s="1012" t="s">
        <v>383</v>
      </c>
      <c r="AB26" s="1013"/>
      <c r="AC26" s="1013"/>
      <c r="AD26" s="1013"/>
      <c r="AE26" s="1013"/>
      <c r="AF26" s="1066" t="s">
        <v>384</v>
      </c>
      <c r="AG26" s="1019"/>
      <c r="AH26" s="1019"/>
      <c r="AI26" s="1019"/>
      <c r="AJ26" s="1067"/>
      <c r="AK26" s="1013" t="s">
        <v>385</v>
      </c>
      <c r="AL26" s="1013"/>
      <c r="AM26" s="1013"/>
      <c r="AN26" s="1013"/>
      <c r="AO26" s="1014"/>
      <c r="AP26" s="1012" t="s">
        <v>386</v>
      </c>
      <c r="AQ26" s="1013"/>
      <c r="AR26" s="1013"/>
      <c r="AS26" s="1013"/>
      <c r="AT26" s="1014"/>
      <c r="AU26" s="1012" t="s">
        <v>387</v>
      </c>
      <c r="AV26" s="1013"/>
      <c r="AW26" s="1013"/>
      <c r="AX26" s="1013"/>
      <c r="AY26" s="1014"/>
      <c r="AZ26" s="1012" t="s">
        <v>388</v>
      </c>
      <c r="BA26" s="1013"/>
      <c r="BB26" s="1013"/>
      <c r="BC26" s="1013"/>
      <c r="BD26" s="1014"/>
      <c r="BE26" s="1012" t="s">
        <v>365</v>
      </c>
      <c r="BF26" s="1013"/>
      <c r="BG26" s="1013"/>
      <c r="BH26" s="1013"/>
      <c r="BI26" s="1026"/>
      <c r="BJ26" s="214"/>
      <c r="BK26" s="214"/>
      <c r="BL26" s="214"/>
      <c r="BM26" s="214"/>
      <c r="BN26" s="214"/>
      <c r="BO26" s="223"/>
      <c r="BP26" s="223"/>
      <c r="BQ26" s="220">
        <v>20</v>
      </c>
      <c r="BR26" s="221"/>
      <c r="BS26" s="1003"/>
      <c r="BT26" s="1004"/>
      <c r="BU26" s="1004"/>
      <c r="BV26" s="1004"/>
      <c r="BW26" s="1004"/>
      <c r="BX26" s="1004"/>
      <c r="BY26" s="1004"/>
      <c r="BZ26" s="1004"/>
      <c r="CA26" s="1004"/>
      <c r="CB26" s="1004"/>
      <c r="CC26" s="1004"/>
      <c r="CD26" s="1004"/>
      <c r="CE26" s="1004"/>
      <c r="CF26" s="1004"/>
      <c r="CG26" s="1025"/>
      <c r="CH26" s="1000"/>
      <c r="CI26" s="1001"/>
      <c r="CJ26" s="1001"/>
      <c r="CK26" s="1001"/>
      <c r="CL26" s="1002"/>
      <c r="CM26" s="1000"/>
      <c r="CN26" s="1001"/>
      <c r="CO26" s="1001"/>
      <c r="CP26" s="1001"/>
      <c r="CQ26" s="1002"/>
      <c r="CR26" s="1000"/>
      <c r="CS26" s="1001"/>
      <c r="CT26" s="1001"/>
      <c r="CU26" s="1001"/>
      <c r="CV26" s="1002"/>
      <c r="CW26" s="1000"/>
      <c r="CX26" s="1001"/>
      <c r="CY26" s="1001"/>
      <c r="CZ26" s="1001"/>
      <c r="DA26" s="1002"/>
      <c r="DB26" s="1000"/>
      <c r="DC26" s="1001"/>
      <c r="DD26" s="1001"/>
      <c r="DE26" s="1001"/>
      <c r="DF26" s="1002"/>
      <c r="DG26" s="1000"/>
      <c r="DH26" s="1001"/>
      <c r="DI26" s="1001"/>
      <c r="DJ26" s="1001"/>
      <c r="DK26" s="1002"/>
      <c r="DL26" s="1000"/>
      <c r="DM26" s="1001"/>
      <c r="DN26" s="1001"/>
      <c r="DO26" s="1001"/>
      <c r="DP26" s="1002"/>
      <c r="DQ26" s="1000"/>
      <c r="DR26" s="1001"/>
      <c r="DS26" s="1001"/>
      <c r="DT26" s="1001"/>
      <c r="DU26" s="1002"/>
      <c r="DV26" s="1003"/>
      <c r="DW26" s="1004"/>
      <c r="DX26" s="1004"/>
      <c r="DY26" s="1004"/>
      <c r="DZ26" s="1005"/>
      <c r="EA26" s="212"/>
    </row>
    <row r="27" spans="1:131" ht="26.25" customHeight="1" thickBot="1" x14ac:dyDescent="0.25">
      <c r="A27" s="1009"/>
      <c r="B27" s="1010"/>
      <c r="C27" s="1010"/>
      <c r="D27" s="1010"/>
      <c r="E27" s="1010"/>
      <c r="F27" s="1010"/>
      <c r="G27" s="1010"/>
      <c r="H27" s="1010"/>
      <c r="I27" s="1010"/>
      <c r="J27" s="1010"/>
      <c r="K27" s="1010"/>
      <c r="L27" s="1010"/>
      <c r="M27" s="1010"/>
      <c r="N27" s="1010"/>
      <c r="O27" s="1010"/>
      <c r="P27" s="1011"/>
      <c r="Q27" s="1015"/>
      <c r="R27" s="1016"/>
      <c r="S27" s="1016"/>
      <c r="T27" s="1016"/>
      <c r="U27" s="1017"/>
      <c r="V27" s="1015"/>
      <c r="W27" s="1016"/>
      <c r="X27" s="1016"/>
      <c r="Y27" s="1016"/>
      <c r="Z27" s="1017"/>
      <c r="AA27" s="1015"/>
      <c r="AB27" s="1016"/>
      <c r="AC27" s="1016"/>
      <c r="AD27" s="1016"/>
      <c r="AE27" s="1016"/>
      <c r="AF27" s="1068"/>
      <c r="AG27" s="1022"/>
      <c r="AH27" s="1022"/>
      <c r="AI27" s="1022"/>
      <c r="AJ27" s="1069"/>
      <c r="AK27" s="1016"/>
      <c r="AL27" s="1016"/>
      <c r="AM27" s="1016"/>
      <c r="AN27" s="1016"/>
      <c r="AO27" s="1017"/>
      <c r="AP27" s="1015"/>
      <c r="AQ27" s="1016"/>
      <c r="AR27" s="1016"/>
      <c r="AS27" s="1016"/>
      <c r="AT27" s="1017"/>
      <c r="AU27" s="1015"/>
      <c r="AV27" s="1016"/>
      <c r="AW27" s="1016"/>
      <c r="AX27" s="1016"/>
      <c r="AY27" s="1017"/>
      <c r="AZ27" s="1015"/>
      <c r="BA27" s="1016"/>
      <c r="BB27" s="1016"/>
      <c r="BC27" s="1016"/>
      <c r="BD27" s="1017"/>
      <c r="BE27" s="1015"/>
      <c r="BF27" s="1016"/>
      <c r="BG27" s="1016"/>
      <c r="BH27" s="1016"/>
      <c r="BI27" s="1027"/>
      <c r="BJ27" s="214"/>
      <c r="BK27" s="214"/>
      <c r="BL27" s="214"/>
      <c r="BM27" s="214"/>
      <c r="BN27" s="214"/>
      <c r="BO27" s="223"/>
      <c r="BP27" s="223"/>
      <c r="BQ27" s="220">
        <v>21</v>
      </c>
      <c r="BR27" s="221"/>
      <c r="BS27" s="1003"/>
      <c r="BT27" s="1004"/>
      <c r="BU27" s="1004"/>
      <c r="BV27" s="1004"/>
      <c r="BW27" s="1004"/>
      <c r="BX27" s="1004"/>
      <c r="BY27" s="1004"/>
      <c r="BZ27" s="1004"/>
      <c r="CA27" s="1004"/>
      <c r="CB27" s="1004"/>
      <c r="CC27" s="1004"/>
      <c r="CD27" s="1004"/>
      <c r="CE27" s="1004"/>
      <c r="CF27" s="1004"/>
      <c r="CG27" s="1025"/>
      <c r="CH27" s="1000"/>
      <c r="CI27" s="1001"/>
      <c r="CJ27" s="1001"/>
      <c r="CK27" s="1001"/>
      <c r="CL27" s="1002"/>
      <c r="CM27" s="1000"/>
      <c r="CN27" s="1001"/>
      <c r="CO27" s="1001"/>
      <c r="CP27" s="1001"/>
      <c r="CQ27" s="1002"/>
      <c r="CR27" s="1000"/>
      <c r="CS27" s="1001"/>
      <c r="CT27" s="1001"/>
      <c r="CU27" s="1001"/>
      <c r="CV27" s="1002"/>
      <c r="CW27" s="1000"/>
      <c r="CX27" s="1001"/>
      <c r="CY27" s="1001"/>
      <c r="CZ27" s="1001"/>
      <c r="DA27" s="1002"/>
      <c r="DB27" s="1000"/>
      <c r="DC27" s="1001"/>
      <c r="DD27" s="1001"/>
      <c r="DE27" s="1001"/>
      <c r="DF27" s="1002"/>
      <c r="DG27" s="1000"/>
      <c r="DH27" s="1001"/>
      <c r="DI27" s="1001"/>
      <c r="DJ27" s="1001"/>
      <c r="DK27" s="1002"/>
      <c r="DL27" s="1000"/>
      <c r="DM27" s="1001"/>
      <c r="DN27" s="1001"/>
      <c r="DO27" s="1001"/>
      <c r="DP27" s="1002"/>
      <c r="DQ27" s="1000"/>
      <c r="DR27" s="1001"/>
      <c r="DS27" s="1001"/>
      <c r="DT27" s="1001"/>
      <c r="DU27" s="1002"/>
      <c r="DV27" s="1003"/>
      <c r="DW27" s="1004"/>
      <c r="DX27" s="1004"/>
      <c r="DY27" s="1004"/>
      <c r="DZ27" s="1005"/>
      <c r="EA27" s="212"/>
    </row>
    <row r="28" spans="1:131" ht="26.25" customHeight="1" thickTop="1" x14ac:dyDescent="0.2">
      <c r="A28" s="224">
        <v>1</v>
      </c>
      <c r="B28" s="1058" t="s">
        <v>389</v>
      </c>
      <c r="C28" s="1059"/>
      <c r="D28" s="1059"/>
      <c r="E28" s="1059"/>
      <c r="F28" s="1059"/>
      <c r="G28" s="1059"/>
      <c r="H28" s="1059"/>
      <c r="I28" s="1059"/>
      <c r="J28" s="1059"/>
      <c r="K28" s="1059"/>
      <c r="L28" s="1059"/>
      <c r="M28" s="1059"/>
      <c r="N28" s="1059"/>
      <c r="O28" s="1059"/>
      <c r="P28" s="1060"/>
      <c r="Q28" s="1061">
        <v>6093</v>
      </c>
      <c r="R28" s="1062"/>
      <c r="S28" s="1062"/>
      <c r="T28" s="1062"/>
      <c r="U28" s="1062"/>
      <c r="V28" s="1062">
        <v>5966</v>
      </c>
      <c r="W28" s="1062"/>
      <c r="X28" s="1062"/>
      <c r="Y28" s="1062"/>
      <c r="Z28" s="1062"/>
      <c r="AA28" s="1062">
        <v>127</v>
      </c>
      <c r="AB28" s="1062"/>
      <c r="AC28" s="1062"/>
      <c r="AD28" s="1062"/>
      <c r="AE28" s="1063"/>
      <c r="AF28" s="1064">
        <v>127</v>
      </c>
      <c r="AG28" s="1062"/>
      <c r="AH28" s="1062"/>
      <c r="AI28" s="1062"/>
      <c r="AJ28" s="1065"/>
      <c r="AK28" s="1053">
        <v>603</v>
      </c>
      <c r="AL28" s="1054"/>
      <c r="AM28" s="1054"/>
      <c r="AN28" s="1054"/>
      <c r="AO28" s="1054"/>
      <c r="AP28" s="1054" t="s">
        <v>555</v>
      </c>
      <c r="AQ28" s="1054"/>
      <c r="AR28" s="1054"/>
      <c r="AS28" s="1054"/>
      <c r="AT28" s="1054"/>
      <c r="AU28" s="1054" t="s">
        <v>555</v>
      </c>
      <c r="AV28" s="1054"/>
      <c r="AW28" s="1054"/>
      <c r="AX28" s="1054"/>
      <c r="AY28" s="1054"/>
      <c r="AZ28" s="1055" t="s">
        <v>555</v>
      </c>
      <c r="BA28" s="1055"/>
      <c r="BB28" s="1055"/>
      <c r="BC28" s="1055"/>
      <c r="BD28" s="1055"/>
      <c r="BE28" s="1056"/>
      <c r="BF28" s="1056"/>
      <c r="BG28" s="1056"/>
      <c r="BH28" s="1056"/>
      <c r="BI28" s="1057"/>
      <c r="BJ28" s="214"/>
      <c r="BK28" s="214"/>
      <c r="BL28" s="214"/>
      <c r="BM28" s="214"/>
      <c r="BN28" s="214"/>
      <c r="BO28" s="223"/>
      <c r="BP28" s="223"/>
      <c r="BQ28" s="220">
        <v>22</v>
      </c>
      <c r="BR28" s="221"/>
      <c r="BS28" s="1003"/>
      <c r="BT28" s="1004"/>
      <c r="BU28" s="1004"/>
      <c r="BV28" s="1004"/>
      <c r="BW28" s="1004"/>
      <c r="BX28" s="1004"/>
      <c r="BY28" s="1004"/>
      <c r="BZ28" s="1004"/>
      <c r="CA28" s="1004"/>
      <c r="CB28" s="1004"/>
      <c r="CC28" s="1004"/>
      <c r="CD28" s="1004"/>
      <c r="CE28" s="1004"/>
      <c r="CF28" s="1004"/>
      <c r="CG28" s="1025"/>
      <c r="CH28" s="1000"/>
      <c r="CI28" s="1001"/>
      <c r="CJ28" s="1001"/>
      <c r="CK28" s="1001"/>
      <c r="CL28" s="1002"/>
      <c r="CM28" s="1000"/>
      <c r="CN28" s="1001"/>
      <c r="CO28" s="1001"/>
      <c r="CP28" s="1001"/>
      <c r="CQ28" s="1002"/>
      <c r="CR28" s="1000"/>
      <c r="CS28" s="1001"/>
      <c r="CT28" s="1001"/>
      <c r="CU28" s="1001"/>
      <c r="CV28" s="1002"/>
      <c r="CW28" s="1000"/>
      <c r="CX28" s="1001"/>
      <c r="CY28" s="1001"/>
      <c r="CZ28" s="1001"/>
      <c r="DA28" s="1002"/>
      <c r="DB28" s="1000"/>
      <c r="DC28" s="1001"/>
      <c r="DD28" s="1001"/>
      <c r="DE28" s="1001"/>
      <c r="DF28" s="1002"/>
      <c r="DG28" s="1000"/>
      <c r="DH28" s="1001"/>
      <c r="DI28" s="1001"/>
      <c r="DJ28" s="1001"/>
      <c r="DK28" s="1002"/>
      <c r="DL28" s="1000"/>
      <c r="DM28" s="1001"/>
      <c r="DN28" s="1001"/>
      <c r="DO28" s="1001"/>
      <c r="DP28" s="1002"/>
      <c r="DQ28" s="1000"/>
      <c r="DR28" s="1001"/>
      <c r="DS28" s="1001"/>
      <c r="DT28" s="1001"/>
      <c r="DU28" s="1002"/>
      <c r="DV28" s="1003"/>
      <c r="DW28" s="1004"/>
      <c r="DX28" s="1004"/>
      <c r="DY28" s="1004"/>
      <c r="DZ28" s="1005"/>
      <c r="EA28" s="212"/>
    </row>
    <row r="29" spans="1:131" ht="26.25" customHeight="1" x14ac:dyDescent="0.2">
      <c r="A29" s="224">
        <v>2</v>
      </c>
      <c r="B29" s="1041" t="s">
        <v>390</v>
      </c>
      <c r="C29" s="1042"/>
      <c r="D29" s="1042"/>
      <c r="E29" s="1042"/>
      <c r="F29" s="1042"/>
      <c r="G29" s="1042"/>
      <c r="H29" s="1042"/>
      <c r="I29" s="1042"/>
      <c r="J29" s="1042"/>
      <c r="K29" s="1042"/>
      <c r="L29" s="1042"/>
      <c r="M29" s="1042"/>
      <c r="N29" s="1042"/>
      <c r="O29" s="1042"/>
      <c r="P29" s="1043"/>
      <c r="Q29" s="1049">
        <v>5984</v>
      </c>
      <c r="R29" s="1050"/>
      <c r="S29" s="1050"/>
      <c r="T29" s="1050"/>
      <c r="U29" s="1050"/>
      <c r="V29" s="1050">
        <v>5870</v>
      </c>
      <c r="W29" s="1050"/>
      <c r="X29" s="1050"/>
      <c r="Y29" s="1050"/>
      <c r="Z29" s="1050"/>
      <c r="AA29" s="1050">
        <v>114</v>
      </c>
      <c r="AB29" s="1050"/>
      <c r="AC29" s="1050"/>
      <c r="AD29" s="1050"/>
      <c r="AE29" s="1051"/>
      <c r="AF29" s="1046">
        <v>114</v>
      </c>
      <c r="AG29" s="1047"/>
      <c r="AH29" s="1047"/>
      <c r="AI29" s="1047"/>
      <c r="AJ29" s="1048"/>
      <c r="AK29" s="991">
        <v>981</v>
      </c>
      <c r="AL29" s="982"/>
      <c r="AM29" s="982"/>
      <c r="AN29" s="982"/>
      <c r="AO29" s="982"/>
      <c r="AP29" s="982" t="s">
        <v>555</v>
      </c>
      <c r="AQ29" s="982"/>
      <c r="AR29" s="982"/>
      <c r="AS29" s="982"/>
      <c r="AT29" s="982"/>
      <c r="AU29" s="982" t="s">
        <v>555</v>
      </c>
      <c r="AV29" s="982"/>
      <c r="AW29" s="982"/>
      <c r="AX29" s="982"/>
      <c r="AY29" s="982"/>
      <c r="AZ29" s="1052" t="s">
        <v>555</v>
      </c>
      <c r="BA29" s="1052"/>
      <c r="BB29" s="1052"/>
      <c r="BC29" s="1052"/>
      <c r="BD29" s="1052"/>
      <c r="BE29" s="983"/>
      <c r="BF29" s="983"/>
      <c r="BG29" s="983"/>
      <c r="BH29" s="983"/>
      <c r="BI29" s="984"/>
      <c r="BJ29" s="214"/>
      <c r="BK29" s="214"/>
      <c r="BL29" s="214"/>
      <c r="BM29" s="214"/>
      <c r="BN29" s="214"/>
      <c r="BO29" s="223"/>
      <c r="BP29" s="223"/>
      <c r="BQ29" s="220">
        <v>23</v>
      </c>
      <c r="BR29" s="221"/>
      <c r="BS29" s="1003"/>
      <c r="BT29" s="1004"/>
      <c r="BU29" s="1004"/>
      <c r="BV29" s="1004"/>
      <c r="BW29" s="1004"/>
      <c r="BX29" s="1004"/>
      <c r="BY29" s="1004"/>
      <c r="BZ29" s="1004"/>
      <c r="CA29" s="1004"/>
      <c r="CB29" s="1004"/>
      <c r="CC29" s="1004"/>
      <c r="CD29" s="1004"/>
      <c r="CE29" s="1004"/>
      <c r="CF29" s="1004"/>
      <c r="CG29" s="1025"/>
      <c r="CH29" s="1000"/>
      <c r="CI29" s="1001"/>
      <c r="CJ29" s="1001"/>
      <c r="CK29" s="1001"/>
      <c r="CL29" s="1002"/>
      <c r="CM29" s="1000"/>
      <c r="CN29" s="1001"/>
      <c r="CO29" s="1001"/>
      <c r="CP29" s="1001"/>
      <c r="CQ29" s="1002"/>
      <c r="CR29" s="1000"/>
      <c r="CS29" s="1001"/>
      <c r="CT29" s="1001"/>
      <c r="CU29" s="1001"/>
      <c r="CV29" s="1002"/>
      <c r="CW29" s="1000"/>
      <c r="CX29" s="1001"/>
      <c r="CY29" s="1001"/>
      <c r="CZ29" s="1001"/>
      <c r="DA29" s="1002"/>
      <c r="DB29" s="1000"/>
      <c r="DC29" s="1001"/>
      <c r="DD29" s="1001"/>
      <c r="DE29" s="1001"/>
      <c r="DF29" s="1002"/>
      <c r="DG29" s="1000"/>
      <c r="DH29" s="1001"/>
      <c r="DI29" s="1001"/>
      <c r="DJ29" s="1001"/>
      <c r="DK29" s="1002"/>
      <c r="DL29" s="1000"/>
      <c r="DM29" s="1001"/>
      <c r="DN29" s="1001"/>
      <c r="DO29" s="1001"/>
      <c r="DP29" s="1002"/>
      <c r="DQ29" s="1000"/>
      <c r="DR29" s="1001"/>
      <c r="DS29" s="1001"/>
      <c r="DT29" s="1001"/>
      <c r="DU29" s="1002"/>
      <c r="DV29" s="1003"/>
      <c r="DW29" s="1004"/>
      <c r="DX29" s="1004"/>
      <c r="DY29" s="1004"/>
      <c r="DZ29" s="1005"/>
      <c r="EA29" s="212"/>
    </row>
    <row r="30" spans="1:131" ht="26.25" customHeight="1" x14ac:dyDescent="0.2">
      <c r="A30" s="224">
        <v>3</v>
      </c>
      <c r="B30" s="1041" t="s">
        <v>391</v>
      </c>
      <c r="C30" s="1042"/>
      <c r="D30" s="1042"/>
      <c r="E30" s="1042"/>
      <c r="F30" s="1042"/>
      <c r="G30" s="1042"/>
      <c r="H30" s="1042"/>
      <c r="I30" s="1042"/>
      <c r="J30" s="1042"/>
      <c r="K30" s="1042"/>
      <c r="L30" s="1042"/>
      <c r="M30" s="1042"/>
      <c r="N30" s="1042"/>
      <c r="O30" s="1042"/>
      <c r="P30" s="1043"/>
      <c r="Q30" s="1049">
        <v>1696</v>
      </c>
      <c r="R30" s="1050"/>
      <c r="S30" s="1050"/>
      <c r="T30" s="1050"/>
      <c r="U30" s="1050"/>
      <c r="V30" s="1050">
        <v>1684</v>
      </c>
      <c r="W30" s="1050"/>
      <c r="X30" s="1050"/>
      <c r="Y30" s="1050"/>
      <c r="Z30" s="1050"/>
      <c r="AA30" s="1050">
        <v>12</v>
      </c>
      <c r="AB30" s="1050"/>
      <c r="AC30" s="1050"/>
      <c r="AD30" s="1050"/>
      <c r="AE30" s="1051"/>
      <c r="AF30" s="1046">
        <v>12</v>
      </c>
      <c r="AG30" s="1047"/>
      <c r="AH30" s="1047"/>
      <c r="AI30" s="1047"/>
      <c r="AJ30" s="1048"/>
      <c r="AK30" s="991">
        <v>268</v>
      </c>
      <c r="AL30" s="982"/>
      <c r="AM30" s="982"/>
      <c r="AN30" s="982"/>
      <c r="AO30" s="982"/>
      <c r="AP30" s="982" t="s">
        <v>555</v>
      </c>
      <c r="AQ30" s="982"/>
      <c r="AR30" s="982"/>
      <c r="AS30" s="982"/>
      <c r="AT30" s="982"/>
      <c r="AU30" s="982" t="s">
        <v>555</v>
      </c>
      <c r="AV30" s="982"/>
      <c r="AW30" s="982"/>
      <c r="AX30" s="982"/>
      <c r="AY30" s="982"/>
      <c r="AZ30" s="1052" t="s">
        <v>555</v>
      </c>
      <c r="BA30" s="1052"/>
      <c r="BB30" s="1052"/>
      <c r="BC30" s="1052"/>
      <c r="BD30" s="1052"/>
      <c r="BE30" s="983"/>
      <c r="BF30" s="983"/>
      <c r="BG30" s="983"/>
      <c r="BH30" s="983"/>
      <c r="BI30" s="984"/>
      <c r="BJ30" s="214"/>
      <c r="BK30" s="214"/>
      <c r="BL30" s="214"/>
      <c r="BM30" s="214"/>
      <c r="BN30" s="214"/>
      <c r="BO30" s="223"/>
      <c r="BP30" s="223"/>
      <c r="BQ30" s="220">
        <v>24</v>
      </c>
      <c r="BR30" s="221"/>
      <c r="BS30" s="1003"/>
      <c r="BT30" s="1004"/>
      <c r="BU30" s="1004"/>
      <c r="BV30" s="1004"/>
      <c r="BW30" s="1004"/>
      <c r="BX30" s="1004"/>
      <c r="BY30" s="1004"/>
      <c r="BZ30" s="1004"/>
      <c r="CA30" s="1004"/>
      <c r="CB30" s="1004"/>
      <c r="CC30" s="1004"/>
      <c r="CD30" s="1004"/>
      <c r="CE30" s="1004"/>
      <c r="CF30" s="1004"/>
      <c r="CG30" s="1025"/>
      <c r="CH30" s="1000"/>
      <c r="CI30" s="1001"/>
      <c r="CJ30" s="1001"/>
      <c r="CK30" s="1001"/>
      <c r="CL30" s="1002"/>
      <c r="CM30" s="1000"/>
      <c r="CN30" s="1001"/>
      <c r="CO30" s="1001"/>
      <c r="CP30" s="1001"/>
      <c r="CQ30" s="1002"/>
      <c r="CR30" s="1000"/>
      <c r="CS30" s="1001"/>
      <c r="CT30" s="1001"/>
      <c r="CU30" s="1001"/>
      <c r="CV30" s="1002"/>
      <c r="CW30" s="1000"/>
      <c r="CX30" s="1001"/>
      <c r="CY30" s="1001"/>
      <c r="CZ30" s="1001"/>
      <c r="DA30" s="1002"/>
      <c r="DB30" s="1000"/>
      <c r="DC30" s="1001"/>
      <c r="DD30" s="1001"/>
      <c r="DE30" s="1001"/>
      <c r="DF30" s="1002"/>
      <c r="DG30" s="1000"/>
      <c r="DH30" s="1001"/>
      <c r="DI30" s="1001"/>
      <c r="DJ30" s="1001"/>
      <c r="DK30" s="1002"/>
      <c r="DL30" s="1000"/>
      <c r="DM30" s="1001"/>
      <c r="DN30" s="1001"/>
      <c r="DO30" s="1001"/>
      <c r="DP30" s="1002"/>
      <c r="DQ30" s="1000"/>
      <c r="DR30" s="1001"/>
      <c r="DS30" s="1001"/>
      <c r="DT30" s="1001"/>
      <c r="DU30" s="1002"/>
      <c r="DV30" s="1003"/>
      <c r="DW30" s="1004"/>
      <c r="DX30" s="1004"/>
      <c r="DY30" s="1004"/>
      <c r="DZ30" s="1005"/>
      <c r="EA30" s="212"/>
    </row>
    <row r="31" spans="1:131" ht="26.25" customHeight="1" x14ac:dyDescent="0.2">
      <c r="A31" s="224">
        <v>4</v>
      </c>
      <c r="B31" s="1041" t="s">
        <v>392</v>
      </c>
      <c r="C31" s="1042"/>
      <c r="D31" s="1042"/>
      <c r="E31" s="1042"/>
      <c r="F31" s="1042"/>
      <c r="G31" s="1042"/>
      <c r="H31" s="1042"/>
      <c r="I31" s="1042"/>
      <c r="J31" s="1042"/>
      <c r="K31" s="1042"/>
      <c r="L31" s="1042"/>
      <c r="M31" s="1042"/>
      <c r="N31" s="1042"/>
      <c r="O31" s="1042"/>
      <c r="P31" s="1043"/>
      <c r="Q31" s="1049">
        <v>1171</v>
      </c>
      <c r="R31" s="1050"/>
      <c r="S31" s="1050"/>
      <c r="T31" s="1050"/>
      <c r="U31" s="1050"/>
      <c r="V31" s="1050">
        <v>1179</v>
      </c>
      <c r="W31" s="1050"/>
      <c r="X31" s="1050"/>
      <c r="Y31" s="1050"/>
      <c r="Z31" s="1050"/>
      <c r="AA31" s="1050">
        <v>-8</v>
      </c>
      <c r="AB31" s="1050"/>
      <c r="AC31" s="1050"/>
      <c r="AD31" s="1050"/>
      <c r="AE31" s="1051"/>
      <c r="AF31" s="1046">
        <v>710</v>
      </c>
      <c r="AG31" s="1047"/>
      <c r="AH31" s="1047"/>
      <c r="AI31" s="1047"/>
      <c r="AJ31" s="1048"/>
      <c r="AK31" s="991">
        <v>1</v>
      </c>
      <c r="AL31" s="982"/>
      <c r="AM31" s="982"/>
      <c r="AN31" s="982"/>
      <c r="AO31" s="982"/>
      <c r="AP31" s="982" t="s">
        <v>555</v>
      </c>
      <c r="AQ31" s="982"/>
      <c r="AR31" s="982"/>
      <c r="AS31" s="982"/>
      <c r="AT31" s="982"/>
      <c r="AU31" s="982" t="s">
        <v>555</v>
      </c>
      <c r="AV31" s="982"/>
      <c r="AW31" s="982"/>
      <c r="AX31" s="982"/>
      <c r="AY31" s="982"/>
      <c r="AZ31" s="1052" t="s">
        <v>555</v>
      </c>
      <c r="BA31" s="1052"/>
      <c r="BB31" s="1052"/>
      <c r="BC31" s="1052"/>
      <c r="BD31" s="1052"/>
      <c r="BE31" s="983" t="s">
        <v>393</v>
      </c>
      <c r="BF31" s="983"/>
      <c r="BG31" s="983"/>
      <c r="BH31" s="983"/>
      <c r="BI31" s="984"/>
      <c r="BJ31" s="214"/>
      <c r="BK31" s="214"/>
      <c r="BL31" s="214"/>
      <c r="BM31" s="214"/>
      <c r="BN31" s="214"/>
      <c r="BO31" s="223"/>
      <c r="BP31" s="223"/>
      <c r="BQ31" s="220">
        <v>25</v>
      </c>
      <c r="BR31" s="221"/>
      <c r="BS31" s="1003"/>
      <c r="BT31" s="1004"/>
      <c r="BU31" s="1004"/>
      <c r="BV31" s="1004"/>
      <c r="BW31" s="1004"/>
      <c r="BX31" s="1004"/>
      <c r="BY31" s="1004"/>
      <c r="BZ31" s="1004"/>
      <c r="CA31" s="1004"/>
      <c r="CB31" s="1004"/>
      <c r="CC31" s="1004"/>
      <c r="CD31" s="1004"/>
      <c r="CE31" s="1004"/>
      <c r="CF31" s="1004"/>
      <c r="CG31" s="1025"/>
      <c r="CH31" s="1000"/>
      <c r="CI31" s="1001"/>
      <c r="CJ31" s="1001"/>
      <c r="CK31" s="1001"/>
      <c r="CL31" s="1002"/>
      <c r="CM31" s="1000"/>
      <c r="CN31" s="1001"/>
      <c r="CO31" s="1001"/>
      <c r="CP31" s="1001"/>
      <c r="CQ31" s="1002"/>
      <c r="CR31" s="1000"/>
      <c r="CS31" s="1001"/>
      <c r="CT31" s="1001"/>
      <c r="CU31" s="1001"/>
      <c r="CV31" s="1002"/>
      <c r="CW31" s="1000"/>
      <c r="CX31" s="1001"/>
      <c r="CY31" s="1001"/>
      <c r="CZ31" s="1001"/>
      <c r="DA31" s="1002"/>
      <c r="DB31" s="1000"/>
      <c r="DC31" s="1001"/>
      <c r="DD31" s="1001"/>
      <c r="DE31" s="1001"/>
      <c r="DF31" s="1002"/>
      <c r="DG31" s="1000"/>
      <c r="DH31" s="1001"/>
      <c r="DI31" s="1001"/>
      <c r="DJ31" s="1001"/>
      <c r="DK31" s="1002"/>
      <c r="DL31" s="1000"/>
      <c r="DM31" s="1001"/>
      <c r="DN31" s="1001"/>
      <c r="DO31" s="1001"/>
      <c r="DP31" s="1002"/>
      <c r="DQ31" s="1000"/>
      <c r="DR31" s="1001"/>
      <c r="DS31" s="1001"/>
      <c r="DT31" s="1001"/>
      <c r="DU31" s="1002"/>
      <c r="DV31" s="1003"/>
      <c r="DW31" s="1004"/>
      <c r="DX31" s="1004"/>
      <c r="DY31" s="1004"/>
      <c r="DZ31" s="1005"/>
      <c r="EA31" s="212"/>
    </row>
    <row r="32" spans="1:131" ht="26.25" customHeight="1" x14ac:dyDescent="0.2">
      <c r="A32" s="224">
        <v>5</v>
      </c>
      <c r="B32" s="1041" t="s">
        <v>394</v>
      </c>
      <c r="C32" s="1042"/>
      <c r="D32" s="1042"/>
      <c r="E32" s="1042"/>
      <c r="F32" s="1042"/>
      <c r="G32" s="1042"/>
      <c r="H32" s="1042"/>
      <c r="I32" s="1042"/>
      <c r="J32" s="1042"/>
      <c r="K32" s="1042"/>
      <c r="L32" s="1042"/>
      <c r="M32" s="1042"/>
      <c r="N32" s="1042"/>
      <c r="O32" s="1042"/>
      <c r="P32" s="1043"/>
      <c r="Q32" s="1049">
        <v>1696</v>
      </c>
      <c r="R32" s="1050"/>
      <c r="S32" s="1050"/>
      <c r="T32" s="1050"/>
      <c r="U32" s="1050"/>
      <c r="V32" s="1050">
        <v>1649</v>
      </c>
      <c r="W32" s="1050"/>
      <c r="X32" s="1050"/>
      <c r="Y32" s="1050"/>
      <c r="Z32" s="1050"/>
      <c r="AA32" s="1050">
        <v>47</v>
      </c>
      <c r="AB32" s="1050"/>
      <c r="AC32" s="1050"/>
      <c r="AD32" s="1050"/>
      <c r="AE32" s="1051"/>
      <c r="AF32" s="1046">
        <v>497</v>
      </c>
      <c r="AG32" s="1047"/>
      <c r="AH32" s="1047"/>
      <c r="AI32" s="1047"/>
      <c r="AJ32" s="1048"/>
      <c r="AK32" s="991">
        <v>545</v>
      </c>
      <c r="AL32" s="982"/>
      <c r="AM32" s="982"/>
      <c r="AN32" s="982"/>
      <c r="AO32" s="982"/>
      <c r="AP32" s="982">
        <v>6341</v>
      </c>
      <c r="AQ32" s="982"/>
      <c r="AR32" s="982"/>
      <c r="AS32" s="982"/>
      <c r="AT32" s="982"/>
      <c r="AU32" s="982">
        <v>4946</v>
      </c>
      <c r="AV32" s="982"/>
      <c r="AW32" s="982"/>
      <c r="AX32" s="982"/>
      <c r="AY32" s="982"/>
      <c r="AZ32" s="1052" t="s">
        <v>555</v>
      </c>
      <c r="BA32" s="1052"/>
      <c r="BB32" s="1052"/>
      <c r="BC32" s="1052"/>
      <c r="BD32" s="1052"/>
      <c r="BE32" s="983" t="s">
        <v>393</v>
      </c>
      <c r="BF32" s="983"/>
      <c r="BG32" s="983"/>
      <c r="BH32" s="983"/>
      <c r="BI32" s="984"/>
      <c r="BJ32" s="214"/>
      <c r="BK32" s="214"/>
      <c r="BL32" s="214"/>
      <c r="BM32" s="214"/>
      <c r="BN32" s="214"/>
      <c r="BO32" s="223"/>
      <c r="BP32" s="223"/>
      <c r="BQ32" s="220">
        <v>26</v>
      </c>
      <c r="BR32" s="221"/>
      <c r="BS32" s="1003"/>
      <c r="BT32" s="1004"/>
      <c r="BU32" s="1004"/>
      <c r="BV32" s="1004"/>
      <c r="BW32" s="1004"/>
      <c r="BX32" s="1004"/>
      <c r="BY32" s="1004"/>
      <c r="BZ32" s="1004"/>
      <c r="CA32" s="1004"/>
      <c r="CB32" s="1004"/>
      <c r="CC32" s="1004"/>
      <c r="CD32" s="1004"/>
      <c r="CE32" s="1004"/>
      <c r="CF32" s="1004"/>
      <c r="CG32" s="1025"/>
      <c r="CH32" s="1000"/>
      <c r="CI32" s="1001"/>
      <c r="CJ32" s="1001"/>
      <c r="CK32" s="1001"/>
      <c r="CL32" s="1002"/>
      <c r="CM32" s="1000"/>
      <c r="CN32" s="1001"/>
      <c r="CO32" s="1001"/>
      <c r="CP32" s="1001"/>
      <c r="CQ32" s="1002"/>
      <c r="CR32" s="1000"/>
      <c r="CS32" s="1001"/>
      <c r="CT32" s="1001"/>
      <c r="CU32" s="1001"/>
      <c r="CV32" s="1002"/>
      <c r="CW32" s="1000"/>
      <c r="CX32" s="1001"/>
      <c r="CY32" s="1001"/>
      <c r="CZ32" s="1001"/>
      <c r="DA32" s="1002"/>
      <c r="DB32" s="1000"/>
      <c r="DC32" s="1001"/>
      <c r="DD32" s="1001"/>
      <c r="DE32" s="1001"/>
      <c r="DF32" s="1002"/>
      <c r="DG32" s="1000"/>
      <c r="DH32" s="1001"/>
      <c r="DI32" s="1001"/>
      <c r="DJ32" s="1001"/>
      <c r="DK32" s="1002"/>
      <c r="DL32" s="1000"/>
      <c r="DM32" s="1001"/>
      <c r="DN32" s="1001"/>
      <c r="DO32" s="1001"/>
      <c r="DP32" s="1002"/>
      <c r="DQ32" s="1000"/>
      <c r="DR32" s="1001"/>
      <c r="DS32" s="1001"/>
      <c r="DT32" s="1001"/>
      <c r="DU32" s="1002"/>
      <c r="DV32" s="1003"/>
      <c r="DW32" s="1004"/>
      <c r="DX32" s="1004"/>
      <c r="DY32" s="1004"/>
      <c r="DZ32" s="1005"/>
      <c r="EA32" s="212"/>
    </row>
    <row r="33" spans="1:131" ht="26.25" customHeight="1" x14ac:dyDescent="0.2">
      <c r="A33" s="224">
        <v>6</v>
      </c>
      <c r="B33" s="1041" t="s">
        <v>395</v>
      </c>
      <c r="C33" s="1042"/>
      <c r="D33" s="1042"/>
      <c r="E33" s="1042"/>
      <c r="F33" s="1042"/>
      <c r="G33" s="1042"/>
      <c r="H33" s="1042"/>
      <c r="I33" s="1042"/>
      <c r="J33" s="1042"/>
      <c r="K33" s="1042"/>
      <c r="L33" s="1042"/>
      <c r="M33" s="1042"/>
      <c r="N33" s="1042"/>
      <c r="O33" s="1042"/>
      <c r="P33" s="1043"/>
      <c r="Q33" s="1049">
        <v>421</v>
      </c>
      <c r="R33" s="1050"/>
      <c r="S33" s="1050"/>
      <c r="T33" s="1050"/>
      <c r="U33" s="1050"/>
      <c r="V33" s="1050">
        <v>323</v>
      </c>
      <c r="W33" s="1050"/>
      <c r="X33" s="1050"/>
      <c r="Y33" s="1050"/>
      <c r="Z33" s="1050"/>
      <c r="AA33" s="1050">
        <v>98</v>
      </c>
      <c r="AB33" s="1050"/>
      <c r="AC33" s="1050"/>
      <c r="AD33" s="1050"/>
      <c r="AE33" s="1051"/>
      <c r="AF33" s="1046">
        <v>98</v>
      </c>
      <c r="AG33" s="1047"/>
      <c r="AH33" s="1047"/>
      <c r="AI33" s="1047"/>
      <c r="AJ33" s="1048"/>
      <c r="AK33" s="991" t="s">
        <v>555</v>
      </c>
      <c r="AL33" s="982"/>
      <c r="AM33" s="982"/>
      <c r="AN33" s="982"/>
      <c r="AO33" s="982"/>
      <c r="AP33" s="982" t="s">
        <v>555</v>
      </c>
      <c r="AQ33" s="982"/>
      <c r="AR33" s="982"/>
      <c r="AS33" s="982"/>
      <c r="AT33" s="982"/>
      <c r="AU33" s="982" t="s">
        <v>555</v>
      </c>
      <c r="AV33" s="982"/>
      <c r="AW33" s="982"/>
      <c r="AX33" s="982"/>
      <c r="AY33" s="982"/>
      <c r="AZ33" s="1052" t="s">
        <v>555</v>
      </c>
      <c r="BA33" s="1052"/>
      <c r="BB33" s="1052"/>
      <c r="BC33" s="1052"/>
      <c r="BD33" s="1052"/>
      <c r="BE33" s="983" t="s">
        <v>396</v>
      </c>
      <c r="BF33" s="983"/>
      <c r="BG33" s="983"/>
      <c r="BH33" s="983"/>
      <c r="BI33" s="984"/>
      <c r="BJ33" s="214"/>
      <c r="BK33" s="214"/>
      <c r="BL33" s="214"/>
      <c r="BM33" s="214"/>
      <c r="BN33" s="214"/>
      <c r="BO33" s="223"/>
      <c r="BP33" s="223"/>
      <c r="BQ33" s="220">
        <v>27</v>
      </c>
      <c r="BR33" s="221"/>
      <c r="BS33" s="1003"/>
      <c r="BT33" s="1004"/>
      <c r="BU33" s="1004"/>
      <c r="BV33" s="1004"/>
      <c r="BW33" s="1004"/>
      <c r="BX33" s="1004"/>
      <c r="BY33" s="1004"/>
      <c r="BZ33" s="1004"/>
      <c r="CA33" s="1004"/>
      <c r="CB33" s="1004"/>
      <c r="CC33" s="1004"/>
      <c r="CD33" s="1004"/>
      <c r="CE33" s="1004"/>
      <c r="CF33" s="1004"/>
      <c r="CG33" s="1025"/>
      <c r="CH33" s="1000"/>
      <c r="CI33" s="1001"/>
      <c r="CJ33" s="1001"/>
      <c r="CK33" s="1001"/>
      <c r="CL33" s="1002"/>
      <c r="CM33" s="1000"/>
      <c r="CN33" s="1001"/>
      <c r="CO33" s="1001"/>
      <c r="CP33" s="1001"/>
      <c r="CQ33" s="1002"/>
      <c r="CR33" s="1000"/>
      <c r="CS33" s="1001"/>
      <c r="CT33" s="1001"/>
      <c r="CU33" s="1001"/>
      <c r="CV33" s="1002"/>
      <c r="CW33" s="1000"/>
      <c r="CX33" s="1001"/>
      <c r="CY33" s="1001"/>
      <c r="CZ33" s="1001"/>
      <c r="DA33" s="1002"/>
      <c r="DB33" s="1000"/>
      <c r="DC33" s="1001"/>
      <c r="DD33" s="1001"/>
      <c r="DE33" s="1001"/>
      <c r="DF33" s="1002"/>
      <c r="DG33" s="1000"/>
      <c r="DH33" s="1001"/>
      <c r="DI33" s="1001"/>
      <c r="DJ33" s="1001"/>
      <c r="DK33" s="1002"/>
      <c r="DL33" s="1000"/>
      <c r="DM33" s="1001"/>
      <c r="DN33" s="1001"/>
      <c r="DO33" s="1001"/>
      <c r="DP33" s="1002"/>
      <c r="DQ33" s="1000"/>
      <c r="DR33" s="1001"/>
      <c r="DS33" s="1001"/>
      <c r="DT33" s="1001"/>
      <c r="DU33" s="1002"/>
      <c r="DV33" s="1003"/>
      <c r="DW33" s="1004"/>
      <c r="DX33" s="1004"/>
      <c r="DY33" s="1004"/>
      <c r="DZ33" s="1005"/>
      <c r="EA33" s="212"/>
    </row>
    <row r="34" spans="1:131" ht="26.25" customHeight="1" x14ac:dyDescent="0.2">
      <c r="A34" s="224">
        <v>7</v>
      </c>
      <c r="B34" s="1041" t="s">
        <v>397</v>
      </c>
      <c r="C34" s="1042"/>
      <c r="D34" s="1042"/>
      <c r="E34" s="1042"/>
      <c r="F34" s="1042"/>
      <c r="G34" s="1042"/>
      <c r="H34" s="1042"/>
      <c r="I34" s="1042"/>
      <c r="J34" s="1042"/>
      <c r="K34" s="1042"/>
      <c r="L34" s="1042"/>
      <c r="M34" s="1042"/>
      <c r="N34" s="1042"/>
      <c r="O34" s="1042"/>
      <c r="P34" s="1043"/>
      <c r="Q34" s="1049">
        <v>64</v>
      </c>
      <c r="R34" s="1050"/>
      <c r="S34" s="1050"/>
      <c r="T34" s="1050"/>
      <c r="U34" s="1050"/>
      <c r="V34" s="1050">
        <v>59</v>
      </c>
      <c r="W34" s="1050"/>
      <c r="X34" s="1050"/>
      <c r="Y34" s="1050"/>
      <c r="Z34" s="1050"/>
      <c r="AA34" s="1050">
        <v>5</v>
      </c>
      <c r="AB34" s="1050"/>
      <c r="AC34" s="1050"/>
      <c r="AD34" s="1050"/>
      <c r="AE34" s="1051"/>
      <c r="AF34" s="1046">
        <v>5</v>
      </c>
      <c r="AG34" s="1047"/>
      <c r="AH34" s="1047"/>
      <c r="AI34" s="1047"/>
      <c r="AJ34" s="1048"/>
      <c r="AK34" s="991">
        <v>57</v>
      </c>
      <c r="AL34" s="982"/>
      <c r="AM34" s="982"/>
      <c r="AN34" s="982"/>
      <c r="AO34" s="982"/>
      <c r="AP34" s="982" t="s">
        <v>555</v>
      </c>
      <c r="AQ34" s="982"/>
      <c r="AR34" s="982"/>
      <c r="AS34" s="982"/>
      <c r="AT34" s="982"/>
      <c r="AU34" s="982" t="s">
        <v>555</v>
      </c>
      <c r="AV34" s="982"/>
      <c r="AW34" s="982"/>
      <c r="AX34" s="982"/>
      <c r="AY34" s="982"/>
      <c r="AZ34" s="1052" t="s">
        <v>555</v>
      </c>
      <c r="BA34" s="1052"/>
      <c r="BB34" s="1052"/>
      <c r="BC34" s="1052"/>
      <c r="BD34" s="1052"/>
      <c r="BE34" s="983" t="s">
        <v>396</v>
      </c>
      <c r="BF34" s="983"/>
      <c r="BG34" s="983"/>
      <c r="BH34" s="983"/>
      <c r="BI34" s="984"/>
      <c r="BJ34" s="214"/>
      <c r="BK34" s="214"/>
      <c r="BL34" s="214"/>
      <c r="BM34" s="214"/>
      <c r="BN34" s="214"/>
      <c r="BO34" s="223"/>
      <c r="BP34" s="223"/>
      <c r="BQ34" s="220">
        <v>28</v>
      </c>
      <c r="BR34" s="221"/>
      <c r="BS34" s="1003"/>
      <c r="BT34" s="1004"/>
      <c r="BU34" s="1004"/>
      <c r="BV34" s="1004"/>
      <c r="BW34" s="1004"/>
      <c r="BX34" s="1004"/>
      <c r="BY34" s="1004"/>
      <c r="BZ34" s="1004"/>
      <c r="CA34" s="1004"/>
      <c r="CB34" s="1004"/>
      <c r="CC34" s="1004"/>
      <c r="CD34" s="1004"/>
      <c r="CE34" s="1004"/>
      <c r="CF34" s="1004"/>
      <c r="CG34" s="1025"/>
      <c r="CH34" s="1000"/>
      <c r="CI34" s="1001"/>
      <c r="CJ34" s="1001"/>
      <c r="CK34" s="1001"/>
      <c r="CL34" s="1002"/>
      <c r="CM34" s="1000"/>
      <c r="CN34" s="1001"/>
      <c r="CO34" s="1001"/>
      <c r="CP34" s="1001"/>
      <c r="CQ34" s="1002"/>
      <c r="CR34" s="1000"/>
      <c r="CS34" s="1001"/>
      <c r="CT34" s="1001"/>
      <c r="CU34" s="1001"/>
      <c r="CV34" s="1002"/>
      <c r="CW34" s="1000"/>
      <c r="CX34" s="1001"/>
      <c r="CY34" s="1001"/>
      <c r="CZ34" s="1001"/>
      <c r="DA34" s="1002"/>
      <c r="DB34" s="1000"/>
      <c r="DC34" s="1001"/>
      <c r="DD34" s="1001"/>
      <c r="DE34" s="1001"/>
      <c r="DF34" s="1002"/>
      <c r="DG34" s="1000"/>
      <c r="DH34" s="1001"/>
      <c r="DI34" s="1001"/>
      <c r="DJ34" s="1001"/>
      <c r="DK34" s="1002"/>
      <c r="DL34" s="1000"/>
      <c r="DM34" s="1001"/>
      <c r="DN34" s="1001"/>
      <c r="DO34" s="1001"/>
      <c r="DP34" s="1002"/>
      <c r="DQ34" s="1000"/>
      <c r="DR34" s="1001"/>
      <c r="DS34" s="1001"/>
      <c r="DT34" s="1001"/>
      <c r="DU34" s="1002"/>
      <c r="DV34" s="1003"/>
      <c r="DW34" s="1004"/>
      <c r="DX34" s="1004"/>
      <c r="DY34" s="1004"/>
      <c r="DZ34" s="1005"/>
      <c r="EA34" s="212"/>
    </row>
    <row r="35" spans="1:131" ht="26.25" customHeight="1" x14ac:dyDescent="0.2">
      <c r="A35" s="224">
        <v>8</v>
      </c>
      <c r="B35" s="1041"/>
      <c r="C35" s="1042"/>
      <c r="D35" s="1042"/>
      <c r="E35" s="1042"/>
      <c r="F35" s="1042"/>
      <c r="G35" s="1042"/>
      <c r="H35" s="1042"/>
      <c r="I35" s="1042"/>
      <c r="J35" s="1042"/>
      <c r="K35" s="1042"/>
      <c r="L35" s="1042"/>
      <c r="M35" s="1042"/>
      <c r="N35" s="1042"/>
      <c r="O35" s="1042"/>
      <c r="P35" s="1043"/>
      <c r="Q35" s="1049"/>
      <c r="R35" s="1050"/>
      <c r="S35" s="1050"/>
      <c r="T35" s="1050"/>
      <c r="U35" s="1050"/>
      <c r="V35" s="1050"/>
      <c r="W35" s="1050"/>
      <c r="X35" s="1050"/>
      <c r="Y35" s="1050"/>
      <c r="Z35" s="1050"/>
      <c r="AA35" s="1050"/>
      <c r="AB35" s="1050"/>
      <c r="AC35" s="1050"/>
      <c r="AD35" s="1050"/>
      <c r="AE35" s="1051"/>
      <c r="AF35" s="1046"/>
      <c r="AG35" s="1047"/>
      <c r="AH35" s="1047"/>
      <c r="AI35" s="1047"/>
      <c r="AJ35" s="1048"/>
      <c r="AK35" s="991"/>
      <c r="AL35" s="982"/>
      <c r="AM35" s="982"/>
      <c r="AN35" s="982"/>
      <c r="AO35" s="982"/>
      <c r="AP35" s="982"/>
      <c r="AQ35" s="982"/>
      <c r="AR35" s="982"/>
      <c r="AS35" s="982"/>
      <c r="AT35" s="982"/>
      <c r="AU35" s="982"/>
      <c r="AV35" s="982"/>
      <c r="AW35" s="982"/>
      <c r="AX35" s="982"/>
      <c r="AY35" s="982"/>
      <c r="AZ35" s="1052"/>
      <c r="BA35" s="1052"/>
      <c r="BB35" s="1052"/>
      <c r="BC35" s="1052"/>
      <c r="BD35" s="1052"/>
      <c r="BE35" s="983"/>
      <c r="BF35" s="983"/>
      <c r="BG35" s="983"/>
      <c r="BH35" s="983"/>
      <c r="BI35" s="984"/>
      <c r="BJ35" s="214"/>
      <c r="BK35" s="214"/>
      <c r="BL35" s="214"/>
      <c r="BM35" s="214"/>
      <c r="BN35" s="214"/>
      <c r="BO35" s="223"/>
      <c r="BP35" s="223"/>
      <c r="BQ35" s="220">
        <v>29</v>
      </c>
      <c r="BR35" s="221"/>
      <c r="BS35" s="1003"/>
      <c r="BT35" s="1004"/>
      <c r="BU35" s="1004"/>
      <c r="BV35" s="1004"/>
      <c r="BW35" s="1004"/>
      <c r="BX35" s="1004"/>
      <c r="BY35" s="1004"/>
      <c r="BZ35" s="1004"/>
      <c r="CA35" s="1004"/>
      <c r="CB35" s="1004"/>
      <c r="CC35" s="1004"/>
      <c r="CD35" s="1004"/>
      <c r="CE35" s="1004"/>
      <c r="CF35" s="1004"/>
      <c r="CG35" s="1025"/>
      <c r="CH35" s="1000"/>
      <c r="CI35" s="1001"/>
      <c r="CJ35" s="1001"/>
      <c r="CK35" s="1001"/>
      <c r="CL35" s="1002"/>
      <c r="CM35" s="1000"/>
      <c r="CN35" s="1001"/>
      <c r="CO35" s="1001"/>
      <c r="CP35" s="1001"/>
      <c r="CQ35" s="1002"/>
      <c r="CR35" s="1000"/>
      <c r="CS35" s="1001"/>
      <c r="CT35" s="1001"/>
      <c r="CU35" s="1001"/>
      <c r="CV35" s="1002"/>
      <c r="CW35" s="1000"/>
      <c r="CX35" s="1001"/>
      <c r="CY35" s="1001"/>
      <c r="CZ35" s="1001"/>
      <c r="DA35" s="1002"/>
      <c r="DB35" s="1000"/>
      <c r="DC35" s="1001"/>
      <c r="DD35" s="1001"/>
      <c r="DE35" s="1001"/>
      <c r="DF35" s="1002"/>
      <c r="DG35" s="1000"/>
      <c r="DH35" s="1001"/>
      <c r="DI35" s="1001"/>
      <c r="DJ35" s="1001"/>
      <c r="DK35" s="1002"/>
      <c r="DL35" s="1000"/>
      <c r="DM35" s="1001"/>
      <c r="DN35" s="1001"/>
      <c r="DO35" s="1001"/>
      <c r="DP35" s="1002"/>
      <c r="DQ35" s="1000"/>
      <c r="DR35" s="1001"/>
      <c r="DS35" s="1001"/>
      <c r="DT35" s="1001"/>
      <c r="DU35" s="1002"/>
      <c r="DV35" s="1003"/>
      <c r="DW35" s="1004"/>
      <c r="DX35" s="1004"/>
      <c r="DY35" s="1004"/>
      <c r="DZ35" s="1005"/>
      <c r="EA35" s="212"/>
    </row>
    <row r="36" spans="1:131" ht="26.25" customHeight="1" x14ac:dyDescent="0.2">
      <c r="A36" s="224">
        <v>9</v>
      </c>
      <c r="B36" s="1041"/>
      <c r="C36" s="1042"/>
      <c r="D36" s="1042"/>
      <c r="E36" s="1042"/>
      <c r="F36" s="1042"/>
      <c r="G36" s="1042"/>
      <c r="H36" s="1042"/>
      <c r="I36" s="1042"/>
      <c r="J36" s="1042"/>
      <c r="K36" s="1042"/>
      <c r="L36" s="1042"/>
      <c r="M36" s="1042"/>
      <c r="N36" s="1042"/>
      <c r="O36" s="1042"/>
      <c r="P36" s="1043"/>
      <c r="Q36" s="1049"/>
      <c r="R36" s="1050"/>
      <c r="S36" s="1050"/>
      <c r="T36" s="1050"/>
      <c r="U36" s="1050"/>
      <c r="V36" s="1050"/>
      <c r="W36" s="1050"/>
      <c r="X36" s="1050"/>
      <c r="Y36" s="1050"/>
      <c r="Z36" s="1050"/>
      <c r="AA36" s="1050"/>
      <c r="AB36" s="1050"/>
      <c r="AC36" s="1050"/>
      <c r="AD36" s="1050"/>
      <c r="AE36" s="1051"/>
      <c r="AF36" s="1046"/>
      <c r="AG36" s="1047"/>
      <c r="AH36" s="1047"/>
      <c r="AI36" s="1047"/>
      <c r="AJ36" s="1048"/>
      <c r="AK36" s="991"/>
      <c r="AL36" s="982"/>
      <c r="AM36" s="982"/>
      <c r="AN36" s="982"/>
      <c r="AO36" s="982"/>
      <c r="AP36" s="982"/>
      <c r="AQ36" s="982"/>
      <c r="AR36" s="982"/>
      <c r="AS36" s="982"/>
      <c r="AT36" s="982"/>
      <c r="AU36" s="982"/>
      <c r="AV36" s="982"/>
      <c r="AW36" s="982"/>
      <c r="AX36" s="982"/>
      <c r="AY36" s="982"/>
      <c r="AZ36" s="1052"/>
      <c r="BA36" s="1052"/>
      <c r="BB36" s="1052"/>
      <c r="BC36" s="1052"/>
      <c r="BD36" s="1052"/>
      <c r="BE36" s="983"/>
      <c r="BF36" s="983"/>
      <c r="BG36" s="983"/>
      <c r="BH36" s="983"/>
      <c r="BI36" s="984"/>
      <c r="BJ36" s="214"/>
      <c r="BK36" s="214"/>
      <c r="BL36" s="214"/>
      <c r="BM36" s="214"/>
      <c r="BN36" s="214"/>
      <c r="BO36" s="223"/>
      <c r="BP36" s="223"/>
      <c r="BQ36" s="220">
        <v>30</v>
      </c>
      <c r="BR36" s="221"/>
      <c r="BS36" s="1003"/>
      <c r="BT36" s="1004"/>
      <c r="BU36" s="1004"/>
      <c r="BV36" s="1004"/>
      <c r="BW36" s="1004"/>
      <c r="BX36" s="1004"/>
      <c r="BY36" s="1004"/>
      <c r="BZ36" s="1004"/>
      <c r="CA36" s="1004"/>
      <c r="CB36" s="1004"/>
      <c r="CC36" s="1004"/>
      <c r="CD36" s="1004"/>
      <c r="CE36" s="1004"/>
      <c r="CF36" s="1004"/>
      <c r="CG36" s="1025"/>
      <c r="CH36" s="1000"/>
      <c r="CI36" s="1001"/>
      <c r="CJ36" s="1001"/>
      <c r="CK36" s="1001"/>
      <c r="CL36" s="1002"/>
      <c r="CM36" s="1000"/>
      <c r="CN36" s="1001"/>
      <c r="CO36" s="1001"/>
      <c r="CP36" s="1001"/>
      <c r="CQ36" s="1002"/>
      <c r="CR36" s="1000"/>
      <c r="CS36" s="1001"/>
      <c r="CT36" s="1001"/>
      <c r="CU36" s="1001"/>
      <c r="CV36" s="1002"/>
      <c r="CW36" s="1000"/>
      <c r="CX36" s="1001"/>
      <c r="CY36" s="1001"/>
      <c r="CZ36" s="1001"/>
      <c r="DA36" s="1002"/>
      <c r="DB36" s="1000"/>
      <c r="DC36" s="1001"/>
      <c r="DD36" s="1001"/>
      <c r="DE36" s="1001"/>
      <c r="DF36" s="1002"/>
      <c r="DG36" s="1000"/>
      <c r="DH36" s="1001"/>
      <c r="DI36" s="1001"/>
      <c r="DJ36" s="1001"/>
      <c r="DK36" s="1002"/>
      <c r="DL36" s="1000"/>
      <c r="DM36" s="1001"/>
      <c r="DN36" s="1001"/>
      <c r="DO36" s="1001"/>
      <c r="DP36" s="1002"/>
      <c r="DQ36" s="1000"/>
      <c r="DR36" s="1001"/>
      <c r="DS36" s="1001"/>
      <c r="DT36" s="1001"/>
      <c r="DU36" s="1002"/>
      <c r="DV36" s="1003"/>
      <c r="DW36" s="1004"/>
      <c r="DX36" s="1004"/>
      <c r="DY36" s="1004"/>
      <c r="DZ36" s="1005"/>
      <c r="EA36" s="212"/>
    </row>
    <row r="37" spans="1:131" ht="26.25" customHeight="1" x14ac:dyDescent="0.2">
      <c r="A37" s="224">
        <v>10</v>
      </c>
      <c r="B37" s="1041"/>
      <c r="C37" s="1042"/>
      <c r="D37" s="1042"/>
      <c r="E37" s="1042"/>
      <c r="F37" s="1042"/>
      <c r="G37" s="1042"/>
      <c r="H37" s="1042"/>
      <c r="I37" s="1042"/>
      <c r="J37" s="1042"/>
      <c r="K37" s="1042"/>
      <c r="L37" s="1042"/>
      <c r="M37" s="1042"/>
      <c r="N37" s="1042"/>
      <c r="O37" s="1042"/>
      <c r="P37" s="1043"/>
      <c r="Q37" s="1049"/>
      <c r="R37" s="1050"/>
      <c r="S37" s="1050"/>
      <c r="T37" s="1050"/>
      <c r="U37" s="1050"/>
      <c r="V37" s="1050"/>
      <c r="W37" s="1050"/>
      <c r="X37" s="1050"/>
      <c r="Y37" s="1050"/>
      <c r="Z37" s="1050"/>
      <c r="AA37" s="1050"/>
      <c r="AB37" s="1050"/>
      <c r="AC37" s="1050"/>
      <c r="AD37" s="1050"/>
      <c r="AE37" s="1051"/>
      <c r="AF37" s="1046"/>
      <c r="AG37" s="1047"/>
      <c r="AH37" s="1047"/>
      <c r="AI37" s="1047"/>
      <c r="AJ37" s="1048"/>
      <c r="AK37" s="991"/>
      <c r="AL37" s="982"/>
      <c r="AM37" s="982"/>
      <c r="AN37" s="982"/>
      <c r="AO37" s="982"/>
      <c r="AP37" s="982"/>
      <c r="AQ37" s="982"/>
      <c r="AR37" s="982"/>
      <c r="AS37" s="982"/>
      <c r="AT37" s="982"/>
      <c r="AU37" s="982"/>
      <c r="AV37" s="982"/>
      <c r="AW37" s="982"/>
      <c r="AX37" s="982"/>
      <c r="AY37" s="982"/>
      <c r="AZ37" s="1052"/>
      <c r="BA37" s="1052"/>
      <c r="BB37" s="1052"/>
      <c r="BC37" s="1052"/>
      <c r="BD37" s="1052"/>
      <c r="BE37" s="983"/>
      <c r="BF37" s="983"/>
      <c r="BG37" s="983"/>
      <c r="BH37" s="983"/>
      <c r="BI37" s="984"/>
      <c r="BJ37" s="214"/>
      <c r="BK37" s="214"/>
      <c r="BL37" s="214"/>
      <c r="BM37" s="214"/>
      <c r="BN37" s="214"/>
      <c r="BO37" s="223"/>
      <c r="BP37" s="223"/>
      <c r="BQ37" s="220">
        <v>31</v>
      </c>
      <c r="BR37" s="221"/>
      <c r="BS37" s="1003"/>
      <c r="BT37" s="1004"/>
      <c r="BU37" s="1004"/>
      <c r="BV37" s="1004"/>
      <c r="BW37" s="1004"/>
      <c r="BX37" s="1004"/>
      <c r="BY37" s="1004"/>
      <c r="BZ37" s="1004"/>
      <c r="CA37" s="1004"/>
      <c r="CB37" s="1004"/>
      <c r="CC37" s="1004"/>
      <c r="CD37" s="1004"/>
      <c r="CE37" s="1004"/>
      <c r="CF37" s="1004"/>
      <c r="CG37" s="1025"/>
      <c r="CH37" s="1000"/>
      <c r="CI37" s="1001"/>
      <c r="CJ37" s="1001"/>
      <c r="CK37" s="1001"/>
      <c r="CL37" s="1002"/>
      <c r="CM37" s="1000"/>
      <c r="CN37" s="1001"/>
      <c r="CO37" s="1001"/>
      <c r="CP37" s="1001"/>
      <c r="CQ37" s="1002"/>
      <c r="CR37" s="1000"/>
      <c r="CS37" s="1001"/>
      <c r="CT37" s="1001"/>
      <c r="CU37" s="1001"/>
      <c r="CV37" s="1002"/>
      <c r="CW37" s="1000"/>
      <c r="CX37" s="1001"/>
      <c r="CY37" s="1001"/>
      <c r="CZ37" s="1001"/>
      <c r="DA37" s="1002"/>
      <c r="DB37" s="1000"/>
      <c r="DC37" s="1001"/>
      <c r="DD37" s="1001"/>
      <c r="DE37" s="1001"/>
      <c r="DF37" s="1002"/>
      <c r="DG37" s="1000"/>
      <c r="DH37" s="1001"/>
      <c r="DI37" s="1001"/>
      <c r="DJ37" s="1001"/>
      <c r="DK37" s="1002"/>
      <c r="DL37" s="1000"/>
      <c r="DM37" s="1001"/>
      <c r="DN37" s="1001"/>
      <c r="DO37" s="1001"/>
      <c r="DP37" s="1002"/>
      <c r="DQ37" s="1000"/>
      <c r="DR37" s="1001"/>
      <c r="DS37" s="1001"/>
      <c r="DT37" s="1001"/>
      <c r="DU37" s="1002"/>
      <c r="DV37" s="1003"/>
      <c r="DW37" s="1004"/>
      <c r="DX37" s="1004"/>
      <c r="DY37" s="1004"/>
      <c r="DZ37" s="1005"/>
      <c r="EA37" s="212"/>
    </row>
    <row r="38" spans="1:131" ht="26.25" customHeight="1" x14ac:dyDescent="0.2">
      <c r="A38" s="224">
        <v>11</v>
      </c>
      <c r="B38" s="1041"/>
      <c r="C38" s="1042"/>
      <c r="D38" s="1042"/>
      <c r="E38" s="1042"/>
      <c r="F38" s="1042"/>
      <c r="G38" s="1042"/>
      <c r="H38" s="1042"/>
      <c r="I38" s="1042"/>
      <c r="J38" s="1042"/>
      <c r="K38" s="1042"/>
      <c r="L38" s="1042"/>
      <c r="M38" s="1042"/>
      <c r="N38" s="1042"/>
      <c r="O38" s="1042"/>
      <c r="P38" s="1043"/>
      <c r="Q38" s="1049"/>
      <c r="R38" s="1050"/>
      <c r="S38" s="1050"/>
      <c r="T38" s="1050"/>
      <c r="U38" s="1050"/>
      <c r="V38" s="1050"/>
      <c r="W38" s="1050"/>
      <c r="X38" s="1050"/>
      <c r="Y38" s="1050"/>
      <c r="Z38" s="1050"/>
      <c r="AA38" s="1050"/>
      <c r="AB38" s="1050"/>
      <c r="AC38" s="1050"/>
      <c r="AD38" s="1050"/>
      <c r="AE38" s="1051"/>
      <c r="AF38" s="1046"/>
      <c r="AG38" s="1047"/>
      <c r="AH38" s="1047"/>
      <c r="AI38" s="1047"/>
      <c r="AJ38" s="1048"/>
      <c r="AK38" s="991"/>
      <c r="AL38" s="982"/>
      <c r="AM38" s="982"/>
      <c r="AN38" s="982"/>
      <c r="AO38" s="982"/>
      <c r="AP38" s="982"/>
      <c r="AQ38" s="982"/>
      <c r="AR38" s="982"/>
      <c r="AS38" s="982"/>
      <c r="AT38" s="982"/>
      <c r="AU38" s="982"/>
      <c r="AV38" s="982"/>
      <c r="AW38" s="982"/>
      <c r="AX38" s="982"/>
      <c r="AY38" s="982"/>
      <c r="AZ38" s="1052"/>
      <c r="BA38" s="1052"/>
      <c r="BB38" s="1052"/>
      <c r="BC38" s="1052"/>
      <c r="BD38" s="1052"/>
      <c r="BE38" s="983"/>
      <c r="BF38" s="983"/>
      <c r="BG38" s="983"/>
      <c r="BH38" s="983"/>
      <c r="BI38" s="984"/>
      <c r="BJ38" s="214"/>
      <c r="BK38" s="214"/>
      <c r="BL38" s="214"/>
      <c r="BM38" s="214"/>
      <c r="BN38" s="214"/>
      <c r="BO38" s="223"/>
      <c r="BP38" s="223"/>
      <c r="BQ38" s="220">
        <v>32</v>
      </c>
      <c r="BR38" s="221"/>
      <c r="BS38" s="1003"/>
      <c r="BT38" s="1004"/>
      <c r="BU38" s="1004"/>
      <c r="BV38" s="1004"/>
      <c r="BW38" s="1004"/>
      <c r="BX38" s="1004"/>
      <c r="BY38" s="1004"/>
      <c r="BZ38" s="1004"/>
      <c r="CA38" s="1004"/>
      <c r="CB38" s="1004"/>
      <c r="CC38" s="1004"/>
      <c r="CD38" s="1004"/>
      <c r="CE38" s="1004"/>
      <c r="CF38" s="1004"/>
      <c r="CG38" s="1025"/>
      <c r="CH38" s="1000"/>
      <c r="CI38" s="1001"/>
      <c r="CJ38" s="1001"/>
      <c r="CK38" s="1001"/>
      <c r="CL38" s="1002"/>
      <c r="CM38" s="1000"/>
      <c r="CN38" s="1001"/>
      <c r="CO38" s="1001"/>
      <c r="CP38" s="1001"/>
      <c r="CQ38" s="1002"/>
      <c r="CR38" s="1000"/>
      <c r="CS38" s="1001"/>
      <c r="CT38" s="1001"/>
      <c r="CU38" s="1001"/>
      <c r="CV38" s="1002"/>
      <c r="CW38" s="1000"/>
      <c r="CX38" s="1001"/>
      <c r="CY38" s="1001"/>
      <c r="CZ38" s="1001"/>
      <c r="DA38" s="1002"/>
      <c r="DB38" s="1000"/>
      <c r="DC38" s="1001"/>
      <c r="DD38" s="1001"/>
      <c r="DE38" s="1001"/>
      <c r="DF38" s="1002"/>
      <c r="DG38" s="1000"/>
      <c r="DH38" s="1001"/>
      <c r="DI38" s="1001"/>
      <c r="DJ38" s="1001"/>
      <c r="DK38" s="1002"/>
      <c r="DL38" s="1000"/>
      <c r="DM38" s="1001"/>
      <c r="DN38" s="1001"/>
      <c r="DO38" s="1001"/>
      <c r="DP38" s="1002"/>
      <c r="DQ38" s="1000"/>
      <c r="DR38" s="1001"/>
      <c r="DS38" s="1001"/>
      <c r="DT38" s="1001"/>
      <c r="DU38" s="1002"/>
      <c r="DV38" s="1003"/>
      <c r="DW38" s="1004"/>
      <c r="DX38" s="1004"/>
      <c r="DY38" s="1004"/>
      <c r="DZ38" s="1005"/>
      <c r="EA38" s="212"/>
    </row>
    <row r="39" spans="1:131" ht="26.25" customHeight="1" x14ac:dyDescent="0.2">
      <c r="A39" s="224">
        <v>12</v>
      </c>
      <c r="B39" s="1041"/>
      <c r="C39" s="1042"/>
      <c r="D39" s="1042"/>
      <c r="E39" s="1042"/>
      <c r="F39" s="1042"/>
      <c r="G39" s="1042"/>
      <c r="H39" s="1042"/>
      <c r="I39" s="1042"/>
      <c r="J39" s="1042"/>
      <c r="K39" s="1042"/>
      <c r="L39" s="1042"/>
      <c r="M39" s="1042"/>
      <c r="N39" s="1042"/>
      <c r="O39" s="1042"/>
      <c r="P39" s="1043"/>
      <c r="Q39" s="1049"/>
      <c r="R39" s="1050"/>
      <c r="S39" s="1050"/>
      <c r="T39" s="1050"/>
      <c r="U39" s="1050"/>
      <c r="V39" s="1050"/>
      <c r="W39" s="1050"/>
      <c r="X39" s="1050"/>
      <c r="Y39" s="1050"/>
      <c r="Z39" s="1050"/>
      <c r="AA39" s="1050"/>
      <c r="AB39" s="1050"/>
      <c r="AC39" s="1050"/>
      <c r="AD39" s="1050"/>
      <c r="AE39" s="1051"/>
      <c r="AF39" s="1046"/>
      <c r="AG39" s="1047"/>
      <c r="AH39" s="1047"/>
      <c r="AI39" s="1047"/>
      <c r="AJ39" s="1048"/>
      <c r="AK39" s="991"/>
      <c r="AL39" s="982"/>
      <c r="AM39" s="982"/>
      <c r="AN39" s="982"/>
      <c r="AO39" s="982"/>
      <c r="AP39" s="982"/>
      <c r="AQ39" s="982"/>
      <c r="AR39" s="982"/>
      <c r="AS39" s="982"/>
      <c r="AT39" s="982"/>
      <c r="AU39" s="982"/>
      <c r="AV39" s="982"/>
      <c r="AW39" s="982"/>
      <c r="AX39" s="982"/>
      <c r="AY39" s="982"/>
      <c r="AZ39" s="1052"/>
      <c r="BA39" s="1052"/>
      <c r="BB39" s="1052"/>
      <c r="BC39" s="1052"/>
      <c r="BD39" s="1052"/>
      <c r="BE39" s="983"/>
      <c r="BF39" s="983"/>
      <c r="BG39" s="983"/>
      <c r="BH39" s="983"/>
      <c r="BI39" s="984"/>
      <c r="BJ39" s="214"/>
      <c r="BK39" s="214"/>
      <c r="BL39" s="214"/>
      <c r="BM39" s="214"/>
      <c r="BN39" s="214"/>
      <c r="BO39" s="223"/>
      <c r="BP39" s="223"/>
      <c r="BQ39" s="220">
        <v>33</v>
      </c>
      <c r="BR39" s="221"/>
      <c r="BS39" s="1003"/>
      <c r="BT39" s="1004"/>
      <c r="BU39" s="1004"/>
      <c r="BV39" s="1004"/>
      <c r="BW39" s="1004"/>
      <c r="BX39" s="1004"/>
      <c r="BY39" s="1004"/>
      <c r="BZ39" s="1004"/>
      <c r="CA39" s="1004"/>
      <c r="CB39" s="1004"/>
      <c r="CC39" s="1004"/>
      <c r="CD39" s="1004"/>
      <c r="CE39" s="1004"/>
      <c r="CF39" s="1004"/>
      <c r="CG39" s="1025"/>
      <c r="CH39" s="1000"/>
      <c r="CI39" s="1001"/>
      <c r="CJ39" s="1001"/>
      <c r="CK39" s="1001"/>
      <c r="CL39" s="1002"/>
      <c r="CM39" s="1000"/>
      <c r="CN39" s="1001"/>
      <c r="CO39" s="1001"/>
      <c r="CP39" s="1001"/>
      <c r="CQ39" s="1002"/>
      <c r="CR39" s="1000"/>
      <c r="CS39" s="1001"/>
      <c r="CT39" s="1001"/>
      <c r="CU39" s="1001"/>
      <c r="CV39" s="1002"/>
      <c r="CW39" s="1000"/>
      <c r="CX39" s="1001"/>
      <c r="CY39" s="1001"/>
      <c r="CZ39" s="1001"/>
      <c r="DA39" s="1002"/>
      <c r="DB39" s="1000"/>
      <c r="DC39" s="1001"/>
      <c r="DD39" s="1001"/>
      <c r="DE39" s="1001"/>
      <c r="DF39" s="1002"/>
      <c r="DG39" s="1000"/>
      <c r="DH39" s="1001"/>
      <c r="DI39" s="1001"/>
      <c r="DJ39" s="1001"/>
      <c r="DK39" s="1002"/>
      <c r="DL39" s="1000"/>
      <c r="DM39" s="1001"/>
      <c r="DN39" s="1001"/>
      <c r="DO39" s="1001"/>
      <c r="DP39" s="1002"/>
      <c r="DQ39" s="1000"/>
      <c r="DR39" s="1001"/>
      <c r="DS39" s="1001"/>
      <c r="DT39" s="1001"/>
      <c r="DU39" s="1002"/>
      <c r="DV39" s="1003"/>
      <c r="DW39" s="1004"/>
      <c r="DX39" s="1004"/>
      <c r="DY39" s="1004"/>
      <c r="DZ39" s="1005"/>
      <c r="EA39" s="212"/>
    </row>
    <row r="40" spans="1:131" ht="26.25" customHeight="1" x14ac:dyDescent="0.2">
      <c r="A40" s="220">
        <v>13</v>
      </c>
      <c r="B40" s="1041"/>
      <c r="C40" s="1042"/>
      <c r="D40" s="1042"/>
      <c r="E40" s="1042"/>
      <c r="F40" s="1042"/>
      <c r="G40" s="1042"/>
      <c r="H40" s="1042"/>
      <c r="I40" s="1042"/>
      <c r="J40" s="1042"/>
      <c r="K40" s="1042"/>
      <c r="L40" s="1042"/>
      <c r="M40" s="1042"/>
      <c r="N40" s="1042"/>
      <c r="O40" s="1042"/>
      <c r="P40" s="1043"/>
      <c r="Q40" s="1049"/>
      <c r="R40" s="1050"/>
      <c r="S40" s="1050"/>
      <c r="T40" s="1050"/>
      <c r="U40" s="1050"/>
      <c r="V40" s="1050"/>
      <c r="W40" s="1050"/>
      <c r="X40" s="1050"/>
      <c r="Y40" s="1050"/>
      <c r="Z40" s="1050"/>
      <c r="AA40" s="1050"/>
      <c r="AB40" s="1050"/>
      <c r="AC40" s="1050"/>
      <c r="AD40" s="1050"/>
      <c r="AE40" s="1051"/>
      <c r="AF40" s="1046"/>
      <c r="AG40" s="1047"/>
      <c r="AH40" s="1047"/>
      <c r="AI40" s="1047"/>
      <c r="AJ40" s="1048"/>
      <c r="AK40" s="991"/>
      <c r="AL40" s="982"/>
      <c r="AM40" s="982"/>
      <c r="AN40" s="982"/>
      <c r="AO40" s="982"/>
      <c r="AP40" s="982"/>
      <c r="AQ40" s="982"/>
      <c r="AR40" s="982"/>
      <c r="AS40" s="982"/>
      <c r="AT40" s="982"/>
      <c r="AU40" s="982"/>
      <c r="AV40" s="982"/>
      <c r="AW40" s="982"/>
      <c r="AX40" s="982"/>
      <c r="AY40" s="982"/>
      <c r="AZ40" s="1052"/>
      <c r="BA40" s="1052"/>
      <c r="BB40" s="1052"/>
      <c r="BC40" s="1052"/>
      <c r="BD40" s="1052"/>
      <c r="BE40" s="983"/>
      <c r="BF40" s="983"/>
      <c r="BG40" s="983"/>
      <c r="BH40" s="983"/>
      <c r="BI40" s="984"/>
      <c r="BJ40" s="214"/>
      <c r="BK40" s="214"/>
      <c r="BL40" s="214"/>
      <c r="BM40" s="214"/>
      <c r="BN40" s="214"/>
      <c r="BO40" s="223"/>
      <c r="BP40" s="223"/>
      <c r="BQ40" s="220">
        <v>34</v>
      </c>
      <c r="BR40" s="221"/>
      <c r="BS40" s="1003"/>
      <c r="BT40" s="1004"/>
      <c r="BU40" s="1004"/>
      <c r="BV40" s="1004"/>
      <c r="BW40" s="1004"/>
      <c r="BX40" s="1004"/>
      <c r="BY40" s="1004"/>
      <c r="BZ40" s="1004"/>
      <c r="CA40" s="1004"/>
      <c r="CB40" s="1004"/>
      <c r="CC40" s="1004"/>
      <c r="CD40" s="1004"/>
      <c r="CE40" s="1004"/>
      <c r="CF40" s="1004"/>
      <c r="CG40" s="1025"/>
      <c r="CH40" s="1000"/>
      <c r="CI40" s="1001"/>
      <c r="CJ40" s="1001"/>
      <c r="CK40" s="1001"/>
      <c r="CL40" s="1002"/>
      <c r="CM40" s="1000"/>
      <c r="CN40" s="1001"/>
      <c r="CO40" s="1001"/>
      <c r="CP40" s="1001"/>
      <c r="CQ40" s="1002"/>
      <c r="CR40" s="1000"/>
      <c r="CS40" s="1001"/>
      <c r="CT40" s="1001"/>
      <c r="CU40" s="1001"/>
      <c r="CV40" s="1002"/>
      <c r="CW40" s="1000"/>
      <c r="CX40" s="1001"/>
      <c r="CY40" s="1001"/>
      <c r="CZ40" s="1001"/>
      <c r="DA40" s="1002"/>
      <c r="DB40" s="1000"/>
      <c r="DC40" s="1001"/>
      <c r="DD40" s="1001"/>
      <c r="DE40" s="1001"/>
      <c r="DF40" s="1002"/>
      <c r="DG40" s="1000"/>
      <c r="DH40" s="1001"/>
      <c r="DI40" s="1001"/>
      <c r="DJ40" s="1001"/>
      <c r="DK40" s="1002"/>
      <c r="DL40" s="1000"/>
      <c r="DM40" s="1001"/>
      <c r="DN40" s="1001"/>
      <c r="DO40" s="1001"/>
      <c r="DP40" s="1002"/>
      <c r="DQ40" s="1000"/>
      <c r="DR40" s="1001"/>
      <c r="DS40" s="1001"/>
      <c r="DT40" s="1001"/>
      <c r="DU40" s="1002"/>
      <c r="DV40" s="1003"/>
      <c r="DW40" s="1004"/>
      <c r="DX40" s="1004"/>
      <c r="DY40" s="1004"/>
      <c r="DZ40" s="1005"/>
      <c r="EA40" s="212"/>
    </row>
    <row r="41" spans="1:131" ht="26.25" customHeight="1" x14ac:dyDescent="0.2">
      <c r="A41" s="220">
        <v>14</v>
      </c>
      <c r="B41" s="1041"/>
      <c r="C41" s="1042"/>
      <c r="D41" s="1042"/>
      <c r="E41" s="1042"/>
      <c r="F41" s="1042"/>
      <c r="G41" s="1042"/>
      <c r="H41" s="1042"/>
      <c r="I41" s="1042"/>
      <c r="J41" s="1042"/>
      <c r="K41" s="1042"/>
      <c r="L41" s="1042"/>
      <c r="M41" s="1042"/>
      <c r="N41" s="1042"/>
      <c r="O41" s="1042"/>
      <c r="P41" s="1043"/>
      <c r="Q41" s="1049"/>
      <c r="R41" s="1050"/>
      <c r="S41" s="1050"/>
      <c r="T41" s="1050"/>
      <c r="U41" s="1050"/>
      <c r="V41" s="1050"/>
      <c r="W41" s="1050"/>
      <c r="X41" s="1050"/>
      <c r="Y41" s="1050"/>
      <c r="Z41" s="1050"/>
      <c r="AA41" s="1050"/>
      <c r="AB41" s="1050"/>
      <c r="AC41" s="1050"/>
      <c r="AD41" s="1050"/>
      <c r="AE41" s="1051"/>
      <c r="AF41" s="1046"/>
      <c r="AG41" s="1047"/>
      <c r="AH41" s="1047"/>
      <c r="AI41" s="1047"/>
      <c r="AJ41" s="1048"/>
      <c r="AK41" s="991"/>
      <c r="AL41" s="982"/>
      <c r="AM41" s="982"/>
      <c r="AN41" s="982"/>
      <c r="AO41" s="982"/>
      <c r="AP41" s="982"/>
      <c r="AQ41" s="982"/>
      <c r="AR41" s="982"/>
      <c r="AS41" s="982"/>
      <c r="AT41" s="982"/>
      <c r="AU41" s="982"/>
      <c r="AV41" s="982"/>
      <c r="AW41" s="982"/>
      <c r="AX41" s="982"/>
      <c r="AY41" s="982"/>
      <c r="AZ41" s="1052"/>
      <c r="BA41" s="1052"/>
      <c r="BB41" s="1052"/>
      <c r="BC41" s="1052"/>
      <c r="BD41" s="1052"/>
      <c r="BE41" s="983"/>
      <c r="BF41" s="983"/>
      <c r="BG41" s="983"/>
      <c r="BH41" s="983"/>
      <c r="BI41" s="984"/>
      <c r="BJ41" s="214"/>
      <c r="BK41" s="214"/>
      <c r="BL41" s="214"/>
      <c r="BM41" s="214"/>
      <c r="BN41" s="214"/>
      <c r="BO41" s="223"/>
      <c r="BP41" s="223"/>
      <c r="BQ41" s="220">
        <v>35</v>
      </c>
      <c r="BR41" s="221"/>
      <c r="BS41" s="1003"/>
      <c r="BT41" s="1004"/>
      <c r="BU41" s="1004"/>
      <c r="BV41" s="1004"/>
      <c r="BW41" s="1004"/>
      <c r="BX41" s="1004"/>
      <c r="BY41" s="1004"/>
      <c r="BZ41" s="1004"/>
      <c r="CA41" s="1004"/>
      <c r="CB41" s="1004"/>
      <c r="CC41" s="1004"/>
      <c r="CD41" s="1004"/>
      <c r="CE41" s="1004"/>
      <c r="CF41" s="1004"/>
      <c r="CG41" s="1025"/>
      <c r="CH41" s="1000"/>
      <c r="CI41" s="1001"/>
      <c r="CJ41" s="1001"/>
      <c r="CK41" s="1001"/>
      <c r="CL41" s="1002"/>
      <c r="CM41" s="1000"/>
      <c r="CN41" s="1001"/>
      <c r="CO41" s="1001"/>
      <c r="CP41" s="1001"/>
      <c r="CQ41" s="1002"/>
      <c r="CR41" s="1000"/>
      <c r="CS41" s="1001"/>
      <c r="CT41" s="1001"/>
      <c r="CU41" s="1001"/>
      <c r="CV41" s="1002"/>
      <c r="CW41" s="1000"/>
      <c r="CX41" s="1001"/>
      <c r="CY41" s="1001"/>
      <c r="CZ41" s="1001"/>
      <c r="DA41" s="1002"/>
      <c r="DB41" s="1000"/>
      <c r="DC41" s="1001"/>
      <c r="DD41" s="1001"/>
      <c r="DE41" s="1001"/>
      <c r="DF41" s="1002"/>
      <c r="DG41" s="1000"/>
      <c r="DH41" s="1001"/>
      <c r="DI41" s="1001"/>
      <c r="DJ41" s="1001"/>
      <c r="DK41" s="1002"/>
      <c r="DL41" s="1000"/>
      <c r="DM41" s="1001"/>
      <c r="DN41" s="1001"/>
      <c r="DO41" s="1001"/>
      <c r="DP41" s="1002"/>
      <c r="DQ41" s="1000"/>
      <c r="DR41" s="1001"/>
      <c r="DS41" s="1001"/>
      <c r="DT41" s="1001"/>
      <c r="DU41" s="1002"/>
      <c r="DV41" s="1003"/>
      <c r="DW41" s="1004"/>
      <c r="DX41" s="1004"/>
      <c r="DY41" s="1004"/>
      <c r="DZ41" s="1005"/>
      <c r="EA41" s="212"/>
    </row>
    <row r="42" spans="1:131" ht="26.25" customHeight="1" x14ac:dyDescent="0.2">
      <c r="A42" s="220">
        <v>15</v>
      </c>
      <c r="B42" s="1041"/>
      <c r="C42" s="1042"/>
      <c r="D42" s="1042"/>
      <c r="E42" s="1042"/>
      <c r="F42" s="1042"/>
      <c r="G42" s="1042"/>
      <c r="H42" s="1042"/>
      <c r="I42" s="1042"/>
      <c r="J42" s="1042"/>
      <c r="K42" s="1042"/>
      <c r="L42" s="1042"/>
      <c r="M42" s="1042"/>
      <c r="N42" s="1042"/>
      <c r="O42" s="1042"/>
      <c r="P42" s="1043"/>
      <c r="Q42" s="1049"/>
      <c r="R42" s="1050"/>
      <c r="S42" s="1050"/>
      <c r="T42" s="1050"/>
      <c r="U42" s="1050"/>
      <c r="V42" s="1050"/>
      <c r="W42" s="1050"/>
      <c r="X42" s="1050"/>
      <c r="Y42" s="1050"/>
      <c r="Z42" s="1050"/>
      <c r="AA42" s="1050"/>
      <c r="AB42" s="1050"/>
      <c r="AC42" s="1050"/>
      <c r="AD42" s="1050"/>
      <c r="AE42" s="1051"/>
      <c r="AF42" s="1046"/>
      <c r="AG42" s="1047"/>
      <c r="AH42" s="1047"/>
      <c r="AI42" s="1047"/>
      <c r="AJ42" s="1048"/>
      <c r="AK42" s="991"/>
      <c r="AL42" s="982"/>
      <c r="AM42" s="982"/>
      <c r="AN42" s="982"/>
      <c r="AO42" s="982"/>
      <c r="AP42" s="982"/>
      <c r="AQ42" s="982"/>
      <c r="AR42" s="982"/>
      <c r="AS42" s="982"/>
      <c r="AT42" s="982"/>
      <c r="AU42" s="982"/>
      <c r="AV42" s="982"/>
      <c r="AW42" s="982"/>
      <c r="AX42" s="982"/>
      <c r="AY42" s="982"/>
      <c r="AZ42" s="1052"/>
      <c r="BA42" s="1052"/>
      <c r="BB42" s="1052"/>
      <c r="BC42" s="1052"/>
      <c r="BD42" s="1052"/>
      <c r="BE42" s="983"/>
      <c r="BF42" s="983"/>
      <c r="BG42" s="983"/>
      <c r="BH42" s="983"/>
      <c r="BI42" s="984"/>
      <c r="BJ42" s="214"/>
      <c r="BK42" s="214"/>
      <c r="BL42" s="214"/>
      <c r="BM42" s="214"/>
      <c r="BN42" s="214"/>
      <c r="BO42" s="223"/>
      <c r="BP42" s="223"/>
      <c r="BQ42" s="220">
        <v>36</v>
      </c>
      <c r="BR42" s="221"/>
      <c r="BS42" s="1003"/>
      <c r="BT42" s="1004"/>
      <c r="BU42" s="1004"/>
      <c r="BV42" s="1004"/>
      <c r="BW42" s="1004"/>
      <c r="BX42" s="1004"/>
      <c r="BY42" s="1004"/>
      <c r="BZ42" s="1004"/>
      <c r="CA42" s="1004"/>
      <c r="CB42" s="1004"/>
      <c r="CC42" s="1004"/>
      <c r="CD42" s="1004"/>
      <c r="CE42" s="1004"/>
      <c r="CF42" s="1004"/>
      <c r="CG42" s="1025"/>
      <c r="CH42" s="1000"/>
      <c r="CI42" s="1001"/>
      <c r="CJ42" s="1001"/>
      <c r="CK42" s="1001"/>
      <c r="CL42" s="1002"/>
      <c r="CM42" s="1000"/>
      <c r="CN42" s="1001"/>
      <c r="CO42" s="1001"/>
      <c r="CP42" s="1001"/>
      <c r="CQ42" s="1002"/>
      <c r="CR42" s="1000"/>
      <c r="CS42" s="1001"/>
      <c r="CT42" s="1001"/>
      <c r="CU42" s="1001"/>
      <c r="CV42" s="1002"/>
      <c r="CW42" s="1000"/>
      <c r="CX42" s="1001"/>
      <c r="CY42" s="1001"/>
      <c r="CZ42" s="1001"/>
      <c r="DA42" s="1002"/>
      <c r="DB42" s="1000"/>
      <c r="DC42" s="1001"/>
      <c r="DD42" s="1001"/>
      <c r="DE42" s="1001"/>
      <c r="DF42" s="1002"/>
      <c r="DG42" s="1000"/>
      <c r="DH42" s="1001"/>
      <c r="DI42" s="1001"/>
      <c r="DJ42" s="1001"/>
      <c r="DK42" s="1002"/>
      <c r="DL42" s="1000"/>
      <c r="DM42" s="1001"/>
      <c r="DN42" s="1001"/>
      <c r="DO42" s="1001"/>
      <c r="DP42" s="1002"/>
      <c r="DQ42" s="1000"/>
      <c r="DR42" s="1001"/>
      <c r="DS42" s="1001"/>
      <c r="DT42" s="1001"/>
      <c r="DU42" s="1002"/>
      <c r="DV42" s="1003"/>
      <c r="DW42" s="1004"/>
      <c r="DX42" s="1004"/>
      <c r="DY42" s="1004"/>
      <c r="DZ42" s="1005"/>
      <c r="EA42" s="212"/>
    </row>
    <row r="43" spans="1:131" ht="26.25" customHeight="1" x14ac:dyDescent="0.2">
      <c r="A43" s="220">
        <v>16</v>
      </c>
      <c r="B43" s="1041"/>
      <c r="C43" s="1042"/>
      <c r="D43" s="1042"/>
      <c r="E43" s="1042"/>
      <c r="F43" s="1042"/>
      <c r="G43" s="1042"/>
      <c r="H43" s="1042"/>
      <c r="I43" s="1042"/>
      <c r="J43" s="1042"/>
      <c r="K43" s="1042"/>
      <c r="L43" s="1042"/>
      <c r="M43" s="1042"/>
      <c r="N43" s="1042"/>
      <c r="O43" s="1042"/>
      <c r="P43" s="1043"/>
      <c r="Q43" s="1049"/>
      <c r="R43" s="1050"/>
      <c r="S43" s="1050"/>
      <c r="T43" s="1050"/>
      <c r="U43" s="1050"/>
      <c r="V43" s="1050"/>
      <c r="W43" s="1050"/>
      <c r="X43" s="1050"/>
      <c r="Y43" s="1050"/>
      <c r="Z43" s="1050"/>
      <c r="AA43" s="1050"/>
      <c r="AB43" s="1050"/>
      <c r="AC43" s="1050"/>
      <c r="AD43" s="1050"/>
      <c r="AE43" s="1051"/>
      <c r="AF43" s="1046"/>
      <c r="AG43" s="1047"/>
      <c r="AH43" s="1047"/>
      <c r="AI43" s="1047"/>
      <c r="AJ43" s="1048"/>
      <c r="AK43" s="991"/>
      <c r="AL43" s="982"/>
      <c r="AM43" s="982"/>
      <c r="AN43" s="982"/>
      <c r="AO43" s="982"/>
      <c r="AP43" s="982"/>
      <c r="AQ43" s="982"/>
      <c r="AR43" s="982"/>
      <c r="AS43" s="982"/>
      <c r="AT43" s="982"/>
      <c r="AU43" s="982"/>
      <c r="AV43" s="982"/>
      <c r="AW43" s="982"/>
      <c r="AX43" s="982"/>
      <c r="AY43" s="982"/>
      <c r="AZ43" s="1052"/>
      <c r="BA43" s="1052"/>
      <c r="BB43" s="1052"/>
      <c r="BC43" s="1052"/>
      <c r="BD43" s="1052"/>
      <c r="BE43" s="983"/>
      <c r="BF43" s="983"/>
      <c r="BG43" s="983"/>
      <c r="BH43" s="983"/>
      <c r="BI43" s="984"/>
      <c r="BJ43" s="214"/>
      <c r="BK43" s="214"/>
      <c r="BL43" s="214"/>
      <c r="BM43" s="214"/>
      <c r="BN43" s="214"/>
      <c r="BO43" s="223"/>
      <c r="BP43" s="223"/>
      <c r="BQ43" s="220">
        <v>37</v>
      </c>
      <c r="BR43" s="221"/>
      <c r="BS43" s="1003"/>
      <c r="BT43" s="1004"/>
      <c r="BU43" s="1004"/>
      <c r="BV43" s="1004"/>
      <c r="BW43" s="1004"/>
      <c r="BX43" s="1004"/>
      <c r="BY43" s="1004"/>
      <c r="BZ43" s="1004"/>
      <c r="CA43" s="1004"/>
      <c r="CB43" s="1004"/>
      <c r="CC43" s="1004"/>
      <c r="CD43" s="1004"/>
      <c r="CE43" s="1004"/>
      <c r="CF43" s="1004"/>
      <c r="CG43" s="1025"/>
      <c r="CH43" s="1000"/>
      <c r="CI43" s="1001"/>
      <c r="CJ43" s="1001"/>
      <c r="CK43" s="1001"/>
      <c r="CL43" s="1002"/>
      <c r="CM43" s="1000"/>
      <c r="CN43" s="1001"/>
      <c r="CO43" s="1001"/>
      <c r="CP43" s="1001"/>
      <c r="CQ43" s="1002"/>
      <c r="CR43" s="1000"/>
      <c r="CS43" s="1001"/>
      <c r="CT43" s="1001"/>
      <c r="CU43" s="1001"/>
      <c r="CV43" s="1002"/>
      <c r="CW43" s="1000"/>
      <c r="CX43" s="1001"/>
      <c r="CY43" s="1001"/>
      <c r="CZ43" s="1001"/>
      <c r="DA43" s="1002"/>
      <c r="DB43" s="1000"/>
      <c r="DC43" s="1001"/>
      <c r="DD43" s="1001"/>
      <c r="DE43" s="1001"/>
      <c r="DF43" s="1002"/>
      <c r="DG43" s="1000"/>
      <c r="DH43" s="1001"/>
      <c r="DI43" s="1001"/>
      <c r="DJ43" s="1001"/>
      <c r="DK43" s="1002"/>
      <c r="DL43" s="1000"/>
      <c r="DM43" s="1001"/>
      <c r="DN43" s="1001"/>
      <c r="DO43" s="1001"/>
      <c r="DP43" s="1002"/>
      <c r="DQ43" s="1000"/>
      <c r="DR43" s="1001"/>
      <c r="DS43" s="1001"/>
      <c r="DT43" s="1001"/>
      <c r="DU43" s="1002"/>
      <c r="DV43" s="1003"/>
      <c r="DW43" s="1004"/>
      <c r="DX43" s="1004"/>
      <c r="DY43" s="1004"/>
      <c r="DZ43" s="1005"/>
      <c r="EA43" s="212"/>
    </row>
    <row r="44" spans="1:131" ht="26.25" customHeight="1" x14ac:dyDescent="0.2">
      <c r="A44" s="220">
        <v>17</v>
      </c>
      <c r="B44" s="1041"/>
      <c r="C44" s="1042"/>
      <c r="D44" s="1042"/>
      <c r="E44" s="1042"/>
      <c r="F44" s="1042"/>
      <c r="G44" s="1042"/>
      <c r="H44" s="1042"/>
      <c r="I44" s="1042"/>
      <c r="J44" s="1042"/>
      <c r="K44" s="1042"/>
      <c r="L44" s="1042"/>
      <c r="M44" s="1042"/>
      <c r="N44" s="1042"/>
      <c r="O44" s="1042"/>
      <c r="P44" s="1043"/>
      <c r="Q44" s="1049"/>
      <c r="R44" s="1050"/>
      <c r="S44" s="1050"/>
      <c r="T44" s="1050"/>
      <c r="U44" s="1050"/>
      <c r="V44" s="1050"/>
      <c r="W44" s="1050"/>
      <c r="X44" s="1050"/>
      <c r="Y44" s="1050"/>
      <c r="Z44" s="1050"/>
      <c r="AA44" s="1050"/>
      <c r="AB44" s="1050"/>
      <c r="AC44" s="1050"/>
      <c r="AD44" s="1050"/>
      <c r="AE44" s="1051"/>
      <c r="AF44" s="1046"/>
      <c r="AG44" s="1047"/>
      <c r="AH44" s="1047"/>
      <c r="AI44" s="1047"/>
      <c r="AJ44" s="1048"/>
      <c r="AK44" s="991"/>
      <c r="AL44" s="982"/>
      <c r="AM44" s="982"/>
      <c r="AN44" s="982"/>
      <c r="AO44" s="982"/>
      <c r="AP44" s="982"/>
      <c r="AQ44" s="982"/>
      <c r="AR44" s="982"/>
      <c r="AS44" s="982"/>
      <c r="AT44" s="982"/>
      <c r="AU44" s="982"/>
      <c r="AV44" s="982"/>
      <c r="AW44" s="982"/>
      <c r="AX44" s="982"/>
      <c r="AY44" s="982"/>
      <c r="AZ44" s="1052"/>
      <c r="BA44" s="1052"/>
      <c r="BB44" s="1052"/>
      <c r="BC44" s="1052"/>
      <c r="BD44" s="1052"/>
      <c r="BE44" s="983"/>
      <c r="BF44" s="983"/>
      <c r="BG44" s="983"/>
      <c r="BH44" s="983"/>
      <c r="BI44" s="984"/>
      <c r="BJ44" s="214"/>
      <c r="BK44" s="214"/>
      <c r="BL44" s="214"/>
      <c r="BM44" s="214"/>
      <c r="BN44" s="214"/>
      <c r="BO44" s="223"/>
      <c r="BP44" s="223"/>
      <c r="BQ44" s="220">
        <v>38</v>
      </c>
      <c r="BR44" s="221"/>
      <c r="BS44" s="1003"/>
      <c r="BT44" s="1004"/>
      <c r="BU44" s="1004"/>
      <c r="BV44" s="1004"/>
      <c r="BW44" s="1004"/>
      <c r="BX44" s="1004"/>
      <c r="BY44" s="1004"/>
      <c r="BZ44" s="1004"/>
      <c r="CA44" s="1004"/>
      <c r="CB44" s="1004"/>
      <c r="CC44" s="1004"/>
      <c r="CD44" s="1004"/>
      <c r="CE44" s="1004"/>
      <c r="CF44" s="1004"/>
      <c r="CG44" s="1025"/>
      <c r="CH44" s="1000"/>
      <c r="CI44" s="1001"/>
      <c r="CJ44" s="1001"/>
      <c r="CK44" s="1001"/>
      <c r="CL44" s="1002"/>
      <c r="CM44" s="1000"/>
      <c r="CN44" s="1001"/>
      <c r="CO44" s="1001"/>
      <c r="CP44" s="1001"/>
      <c r="CQ44" s="1002"/>
      <c r="CR44" s="1000"/>
      <c r="CS44" s="1001"/>
      <c r="CT44" s="1001"/>
      <c r="CU44" s="1001"/>
      <c r="CV44" s="1002"/>
      <c r="CW44" s="1000"/>
      <c r="CX44" s="1001"/>
      <c r="CY44" s="1001"/>
      <c r="CZ44" s="1001"/>
      <c r="DA44" s="1002"/>
      <c r="DB44" s="1000"/>
      <c r="DC44" s="1001"/>
      <c r="DD44" s="1001"/>
      <c r="DE44" s="1001"/>
      <c r="DF44" s="1002"/>
      <c r="DG44" s="1000"/>
      <c r="DH44" s="1001"/>
      <c r="DI44" s="1001"/>
      <c r="DJ44" s="1001"/>
      <c r="DK44" s="1002"/>
      <c r="DL44" s="1000"/>
      <c r="DM44" s="1001"/>
      <c r="DN44" s="1001"/>
      <c r="DO44" s="1001"/>
      <c r="DP44" s="1002"/>
      <c r="DQ44" s="1000"/>
      <c r="DR44" s="1001"/>
      <c r="DS44" s="1001"/>
      <c r="DT44" s="1001"/>
      <c r="DU44" s="1002"/>
      <c r="DV44" s="1003"/>
      <c r="DW44" s="1004"/>
      <c r="DX44" s="1004"/>
      <c r="DY44" s="1004"/>
      <c r="DZ44" s="1005"/>
      <c r="EA44" s="212"/>
    </row>
    <row r="45" spans="1:131" ht="26.25" customHeight="1" x14ac:dyDescent="0.2">
      <c r="A45" s="220">
        <v>18</v>
      </c>
      <c r="B45" s="1041"/>
      <c r="C45" s="1042"/>
      <c r="D45" s="1042"/>
      <c r="E45" s="1042"/>
      <c r="F45" s="1042"/>
      <c r="G45" s="1042"/>
      <c r="H45" s="1042"/>
      <c r="I45" s="1042"/>
      <c r="J45" s="1042"/>
      <c r="K45" s="1042"/>
      <c r="L45" s="1042"/>
      <c r="M45" s="1042"/>
      <c r="N45" s="1042"/>
      <c r="O45" s="1042"/>
      <c r="P45" s="1043"/>
      <c r="Q45" s="1049"/>
      <c r="R45" s="1050"/>
      <c r="S45" s="1050"/>
      <c r="T45" s="1050"/>
      <c r="U45" s="1050"/>
      <c r="V45" s="1050"/>
      <c r="W45" s="1050"/>
      <c r="X45" s="1050"/>
      <c r="Y45" s="1050"/>
      <c r="Z45" s="1050"/>
      <c r="AA45" s="1050"/>
      <c r="AB45" s="1050"/>
      <c r="AC45" s="1050"/>
      <c r="AD45" s="1050"/>
      <c r="AE45" s="1051"/>
      <c r="AF45" s="1046"/>
      <c r="AG45" s="1047"/>
      <c r="AH45" s="1047"/>
      <c r="AI45" s="1047"/>
      <c r="AJ45" s="1048"/>
      <c r="AK45" s="991"/>
      <c r="AL45" s="982"/>
      <c r="AM45" s="982"/>
      <c r="AN45" s="982"/>
      <c r="AO45" s="982"/>
      <c r="AP45" s="982"/>
      <c r="AQ45" s="982"/>
      <c r="AR45" s="982"/>
      <c r="AS45" s="982"/>
      <c r="AT45" s="982"/>
      <c r="AU45" s="982"/>
      <c r="AV45" s="982"/>
      <c r="AW45" s="982"/>
      <c r="AX45" s="982"/>
      <c r="AY45" s="982"/>
      <c r="AZ45" s="1052"/>
      <c r="BA45" s="1052"/>
      <c r="BB45" s="1052"/>
      <c r="BC45" s="1052"/>
      <c r="BD45" s="1052"/>
      <c r="BE45" s="983"/>
      <c r="BF45" s="983"/>
      <c r="BG45" s="983"/>
      <c r="BH45" s="983"/>
      <c r="BI45" s="984"/>
      <c r="BJ45" s="214"/>
      <c r="BK45" s="214"/>
      <c r="BL45" s="214"/>
      <c r="BM45" s="214"/>
      <c r="BN45" s="214"/>
      <c r="BO45" s="223"/>
      <c r="BP45" s="223"/>
      <c r="BQ45" s="220">
        <v>39</v>
      </c>
      <c r="BR45" s="221"/>
      <c r="BS45" s="1003"/>
      <c r="BT45" s="1004"/>
      <c r="BU45" s="1004"/>
      <c r="BV45" s="1004"/>
      <c r="BW45" s="1004"/>
      <c r="BX45" s="1004"/>
      <c r="BY45" s="1004"/>
      <c r="BZ45" s="1004"/>
      <c r="CA45" s="1004"/>
      <c r="CB45" s="1004"/>
      <c r="CC45" s="1004"/>
      <c r="CD45" s="1004"/>
      <c r="CE45" s="1004"/>
      <c r="CF45" s="1004"/>
      <c r="CG45" s="1025"/>
      <c r="CH45" s="1000"/>
      <c r="CI45" s="1001"/>
      <c r="CJ45" s="1001"/>
      <c r="CK45" s="1001"/>
      <c r="CL45" s="1002"/>
      <c r="CM45" s="1000"/>
      <c r="CN45" s="1001"/>
      <c r="CO45" s="1001"/>
      <c r="CP45" s="1001"/>
      <c r="CQ45" s="1002"/>
      <c r="CR45" s="1000"/>
      <c r="CS45" s="1001"/>
      <c r="CT45" s="1001"/>
      <c r="CU45" s="1001"/>
      <c r="CV45" s="1002"/>
      <c r="CW45" s="1000"/>
      <c r="CX45" s="1001"/>
      <c r="CY45" s="1001"/>
      <c r="CZ45" s="1001"/>
      <c r="DA45" s="1002"/>
      <c r="DB45" s="1000"/>
      <c r="DC45" s="1001"/>
      <c r="DD45" s="1001"/>
      <c r="DE45" s="1001"/>
      <c r="DF45" s="1002"/>
      <c r="DG45" s="1000"/>
      <c r="DH45" s="1001"/>
      <c r="DI45" s="1001"/>
      <c r="DJ45" s="1001"/>
      <c r="DK45" s="1002"/>
      <c r="DL45" s="1000"/>
      <c r="DM45" s="1001"/>
      <c r="DN45" s="1001"/>
      <c r="DO45" s="1001"/>
      <c r="DP45" s="1002"/>
      <c r="DQ45" s="1000"/>
      <c r="DR45" s="1001"/>
      <c r="DS45" s="1001"/>
      <c r="DT45" s="1001"/>
      <c r="DU45" s="1002"/>
      <c r="DV45" s="1003"/>
      <c r="DW45" s="1004"/>
      <c r="DX45" s="1004"/>
      <c r="DY45" s="1004"/>
      <c r="DZ45" s="1005"/>
      <c r="EA45" s="212"/>
    </row>
    <row r="46" spans="1:131" ht="26.25" customHeight="1" x14ac:dyDescent="0.2">
      <c r="A46" s="220">
        <v>19</v>
      </c>
      <c r="B46" s="1041"/>
      <c r="C46" s="1042"/>
      <c r="D46" s="1042"/>
      <c r="E46" s="1042"/>
      <c r="F46" s="1042"/>
      <c r="G46" s="1042"/>
      <c r="H46" s="1042"/>
      <c r="I46" s="1042"/>
      <c r="J46" s="1042"/>
      <c r="K46" s="1042"/>
      <c r="L46" s="1042"/>
      <c r="M46" s="1042"/>
      <c r="N46" s="1042"/>
      <c r="O46" s="1042"/>
      <c r="P46" s="1043"/>
      <c r="Q46" s="1049"/>
      <c r="R46" s="1050"/>
      <c r="S46" s="1050"/>
      <c r="T46" s="1050"/>
      <c r="U46" s="1050"/>
      <c r="V46" s="1050"/>
      <c r="W46" s="1050"/>
      <c r="X46" s="1050"/>
      <c r="Y46" s="1050"/>
      <c r="Z46" s="1050"/>
      <c r="AA46" s="1050"/>
      <c r="AB46" s="1050"/>
      <c r="AC46" s="1050"/>
      <c r="AD46" s="1050"/>
      <c r="AE46" s="1051"/>
      <c r="AF46" s="1046"/>
      <c r="AG46" s="1047"/>
      <c r="AH46" s="1047"/>
      <c r="AI46" s="1047"/>
      <c r="AJ46" s="1048"/>
      <c r="AK46" s="991"/>
      <c r="AL46" s="982"/>
      <c r="AM46" s="982"/>
      <c r="AN46" s="982"/>
      <c r="AO46" s="982"/>
      <c r="AP46" s="982"/>
      <c r="AQ46" s="982"/>
      <c r="AR46" s="982"/>
      <c r="AS46" s="982"/>
      <c r="AT46" s="982"/>
      <c r="AU46" s="982"/>
      <c r="AV46" s="982"/>
      <c r="AW46" s="982"/>
      <c r="AX46" s="982"/>
      <c r="AY46" s="982"/>
      <c r="AZ46" s="1052"/>
      <c r="BA46" s="1052"/>
      <c r="BB46" s="1052"/>
      <c r="BC46" s="1052"/>
      <c r="BD46" s="1052"/>
      <c r="BE46" s="983"/>
      <c r="BF46" s="983"/>
      <c r="BG46" s="983"/>
      <c r="BH46" s="983"/>
      <c r="BI46" s="984"/>
      <c r="BJ46" s="214"/>
      <c r="BK46" s="214"/>
      <c r="BL46" s="214"/>
      <c r="BM46" s="214"/>
      <c r="BN46" s="214"/>
      <c r="BO46" s="223"/>
      <c r="BP46" s="223"/>
      <c r="BQ46" s="220">
        <v>40</v>
      </c>
      <c r="BR46" s="221"/>
      <c r="BS46" s="1003"/>
      <c r="BT46" s="1004"/>
      <c r="BU46" s="1004"/>
      <c r="BV46" s="1004"/>
      <c r="BW46" s="1004"/>
      <c r="BX46" s="1004"/>
      <c r="BY46" s="1004"/>
      <c r="BZ46" s="1004"/>
      <c r="CA46" s="1004"/>
      <c r="CB46" s="1004"/>
      <c r="CC46" s="1004"/>
      <c r="CD46" s="1004"/>
      <c r="CE46" s="1004"/>
      <c r="CF46" s="1004"/>
      <c r="CG46" s="1025"/>
      <c r="CH46" s="1000"/>
      <c r="CI46" s="1001"/>
      <c r="CJ46" s="1001"/>
      <c r="CK46" s="1001"/>
      <c r="CL46" s="1002"/>
      <c r="CM46" s="1000"/>
      <c r="CN46" s="1001"/>
      <c r="CO46" s="1001"/>
      <c r="CP46" s="1001"/>
      <c r="CQ46" s="1002"/>
      <c r="CR46" s="1000"/>
      <c r="CS46" s="1001"/>
      <c r="CT46" s="1001"/>
      <c r="CU46" s="1001"/>
      <c r="CV46" s="1002"/>
      <c r="CW46" s="1000"/>
      <c r="CX46" s="1001"/>
      <c r="CY46" s="1001"/>
      <c r="CZ46" s="1001"/>
      <c r="DA46" s="1002"/>
      <c r="DB46" s="1000"/>
      <c r="DC46" s="1001"/>
      <c r="DD46" s="1001"/>
      <c r="DE46" s="1001"/>
      <c r="DF46" s="1002"/>
      <c r="DG46" s="1000"/>
      <c r="DH46" s="1001"/>
      <c r="DI46" s="1001"/>
      <c r="DJ46" s="1001"/>
      <c r="DK46" s="1002"/>
      <c r="DL46" s="1000"/>
      <c r="DM46" s="1001"/>
      <c r="DN46" s="1001"/>
      <c r="DO46" s="1001"/>
      <c r="DP46" s="1002"/>
      <c r="DQ46" s="1000"/>
      <c r="DR46" s="1001"/>
      <c r="DS46" s="1001"/>
      <c r="DT46" s="1001"/>
      <c r="DU46" s="1002"/>
      <c r="DV46" s="1003"/>
      <c r="DW46" s="1004"/>
      <c r="DX46" s="1004"/>
      <c r="DY46" s="1004"/>
      <c r="DZ46" s="1005"/>
      <c r="EA46" s="212"/>
    </row>
    <row r="47" spans="1:131" ht="26.25" customHeight="1" x14ac:dyDescent="0.2">
      <c r="A47" s="220">
        <v>20</v>
      </c>
      <c r="B47" s="1041"/>
      <c r="C47" s="1042"/>
      <c r="D47" s="1042"/>
      <c r="E47" s="1042"/>
      <c r="F47" s="1042"/>
      <c r="G47" s="1042"/>
      <c r="H47" s="1042"/>
      <c r="I47" s="1042"/>
      <c r="J47" s="1042"/>
      <c r="K47" s="1042"/>
      <c r="L47" s="1042"/>
      <c r="M47" s="1042"/>
      <c r="N47" s="1042"/>
      <c r="O47" s="1042"/>
      <c r="P47" s="1043"/>
      <c r="Q47" s="1049"/>
      <c r="R47" s="1050"/>
      <c r="S47" s="1050"/>
      <c r="T47" s="1050"/>
      <c r="U47" s="1050"/>
      <c r="V47" s="1050"/>
      <c r="W47" s="1050"/>
      <c r="X47" s="1050"/>
      <c r="Y47" s="1050"/>
      <c r="Z47" s="1050"/>
      <c r="AA47" s="1050"/>
      <c r="AB47" s="1050"/>
      <c r="AC47" s="1050"/>
      <c r="AD47" s="1050"/>
      <c r="AE47" s="1051"/>
      <c r="AF47" s="1046"/>
      <c r="AG47" s="1047"/>
      <c r="AH47" s="1047"/>
      <c r="AI47" s="1047"/>
      <c r="AJ47" s="1048"/>
      <c r="AK47" s="991"/>
      <c r="AL47" s="982"/>
      <c r="AM47" s="982"/>
      <c r="AN47" s="982"/>
      <c r="AO47" s="982"/>
      <c r="AP47" s="982"/>
      <c r="AQ47" s="982"/>
      <c r="AR47" s="982"/>
      <c r="AS47" s="982"/>
      <c r="AT47" s="982"/>
      <c r="AU47" s="982"/>
      <c r="AV47" s="982"/>
      <c r="AW47" s="982"/>
      <c r="AX47" s="982"/>
      <c r="AY47" s="982"/>
      <c r="AZ47" s="1052"/>
      <c r="BA47" s="1052"/>
      <c r="BB47" s="1052"/>
      <c r="BC47" s="1052"/>
      <c r="BD47" s="1052"/>
      <c r="BE47" s="983"/>
      <c r="BF47" s="983"/>
      <c r="BG47" s="983"/>
      <c r="BH47" s="983"/>
      <c r="BI47" s="984"/>
      <c r="BJ47" s="214"/>
      <c r="BK47" s="214"/>
      <c r="BL47" s="214"/>
      <c r="BM47" s="214"/>
      <c r="BN47" s="214"/>
      <c r="BO47" s="223"/>
      <c r="BP47" s="223"/>
      <c r="BQ47" s="220">
        <v>41</v>
      </c>
      <c r="BR47" s="221"/>
      <c r="BS47" s="1003"/>
      <c r="BT47" s="1004"/>
      <c r="BU47" s="1004"/>
      <c r="BV47" s="1004"/>
      <c r="BW47" s="1004"/>
      <c r="BX47" s="1004"/>
      <c r="BY47" s="1004"/>
      <c r="BZ47" s="1004"/>
      <c r="CA47" s="1004"/>
      <c r="CB47" s="1004"/>
      <c r="CC47" s="1004"/>
      <c r="CD47" s="1004"/>
      <c r="CE47" s="1004"/>
      <c r="CF47" s="1004"/>
      <c r="CG47" s="1025"/>
      <c r="CH47" s="1000"/>
      <c r="CI47" s="1001"/>
      <c r="CJ47" s="1001"/>
      <c r="CK47" s="1001"/>
      <c r="CL47" s="1002"/>
      <c r="CM47" s="1000"/>
      <c r="CN47" s="1001"/>
      <c r="CO47" s="1001"/>
      <c r="CP47" s="1001"/>
      <c r="CQ47" s="1002"/>
      <c r="CR47" s="1000"/>
      <c r="CS47" s="1001"/>
      <c r="CT47" s="1001"/>
      <c r="CU47" s="1001"/>
      <c r="CV47" s="1002"/>
      <c r="CW47" s="1000"/>
      <c r="CX47" s="1001"/>
      <c r="CY47" s="1001"/>
      <c r="CZ47" s="1001"/>
      <c r="DA47" s="1002"/>
      <c r="DB47" s="1000"/>
      <c r="DC47" s="1001"/>
      <c r="DD47" s="1001"/>
      <c r="DE47" s="1001"/>
      <c r="DF47" s="1002"/>
      <c r="DG47" s="1000"/>
      <c r="DH47" s="1001"/>
      <c r="DI47" s="1001"/>
      <c r="DJ47" s="1001"/>
      <c r="DK47" s="1002"/>
      <c r="DL47" s="1000"/>
      <c r="DM47" s="1001"/>
      <c r="DN47" s="1001"/>
      <c r="DO47" s="1001"/>
      <c r="DP47" s="1002"/>
      <c r="DQ47" s="1000"/>
      <c r="DR47" s="1001"/>
      <c r="DS47" s="1001"/>
      <c r="DT47" s="1001"/>
      <c r="DU47" s="1002"/>
      <c r="DV47" s="1003"/>
      <c r="DW47" s="1004"/>
      <c r="DX47" s="1004"/>
      <c r="DY47" s="1004"/>
      <c r="DZ47" s="1005"/>
      <c r="EA47" s="212"/>
    </row>
    <row r="48" spans="1:131" ht="26.25" customHeight="1" x14ac:dyDescent="0.2">
      <c r="A48" s="220">
        <v>21</v>
      </c>
      <c r="B48" s="1041"/>
      <c r="C48" s="1042"/>
      <c r="D48" s="1042"/>
      <c r="E48" s="1042"/>
      <c r="F48" s="1042"/>
      <c r="G48" s="1042"/>
      <c r="H48" s="1042"/>
      <c r="I48" s="1042"/>
      <c r="J48" s="1042"/>
      <c r="K48" s="1042"/>
      <c r="L48" s="1042"/>
      <c r="M48" s="1042"/>
      <c r="N48" s="1042"/>
      <c r="O48" s="1042"/>
      <c r="P48" s="1043"/>
      <c r="Q48" s="1049"/>
      <c r="R48" s="1050"/>
      <c r="S48" s="1050"/>
      <c r="T48" s="1050"/>
      <c r="U48" s="1050"/>
      <c r="V48" s="1050"/>
      <c r="W48" s="1050"/>
      <c r="X48" s="1050"/>
      <c r="Y48" s="1050"/>
      <c r="Z48" s="1050"/>
      <c r="AA48" s="1050"/>
      <c r="AB48" s="1050"/>
      <c r="AC48" s="1050"/>
      <c r="AD48" s="1050"/>
      <c r="AE48" s="1051"/>
      <c r="AF48" s="1046"/>
      <c r="AG48" s="1047"/>
      <c r="AH48" s="1047"/>
      <c r="AI48" s="1047"/>
      <c r="AJ48" s="1048"/>
      <c r="AK48" s="991"/>
      <c r="AL48" s="982"/>
      <c r="AM48" s="982"/>
      <c r="AN48" s="982"/>
      <c r="AO48" s="982"/>
      <c r="AP48" s="982"/>
      <c r="AQ48" s="982"/>
      <c r="AR48" s="982"/>
      <c r="AS48" s="982"/>
      <c r="AT48" s="982"/>
      <c r="AU48" s="982"/>
      <c r="AV48" s="982"/>
      <c r="AW48" s="982"/>
      <c r="AX48" s="982"/>
      <c r="AY48" s="982"/>
      <c r="AZ48" s="1052"/>
      <c r="BA48" s="1052"/>
      <c r="BB48" s="1052"/>
      <c r="BC48" s="1052"/>
      <c r="BD48" s="1052"/>
      <c r="BE48" s="983"/>
      <c r="BF48" s="983"/>
      <c r="BG48" s="983"/>
      <c r="BH48" s="983"/>
      <c r="BI48" s="984"/>
      <c r="BJ48" s="214"/>
      <c r="BK48" s="214"/>
      <c r="BL48" s="214"/>
      <c r="BM48" s="214"/>
      <c r="BN48" s="214"/>
      <c r="BO48" s="223"/>
      <c r="BP48" s="223"/>
      <c r="BQ48" s="220">
        <v>42</v>
      </c>
      <c r="BR48" s="221"/>
      <c r="BS48" s="1003"/>
      <c r="BT48" s="1004"/>
      <c r="BU48" s="1004"/>
      <c r="BV48" s="1004"/>
      <c r="BW48" s="1004"/>
      <c r="BX48" s="1004"/>
      <c r="BY48" s="1004"/>
      <c r="BZ48" s="1004"/>
      <c r="CA48" s="1004"/>
      <c r="CB48" s="1004"/>
      <c r="CC48" s="1004"/>
      <c r="CD48" s="1004"/>
      <c r="CE48" s="1004"/>
      <c r="CF48" s="1004"/>
      <c r="CG48" s="1025"/>
      <c r="CH48" s="1000"/>
      <c r="CI48" s="1001"/>
      <c r="CJ48" s="1001"/>
      <c r="CK48" s="1001"/>
      <c r="CL48" s="1002"/>
      <c r="CM48" s="1000"/>
      <c r="CN48" s="1001"/>
      <c r="CO48" s="1001"/>
      <c r="CP48" s="1001"/>
      <c r="CQ48" s="1002"/>
      <c r="CR48" s="1000"/>
      <c r="CS48" s="1001"/>
      <c r="CT48" s="1001"/>
      <c r="CU48" s="1001"/>
      <c r="CV48" s="1002"/>
      <c r="CW48" s="1000"/>
      <c r="CX48" s="1001"/>
      <c r="CY48" s="1001"/>
      <c r="CZ48" s="1001"/>
      <c r="DA48" s="1002"/>
      <c r="DB48" s="1000"/>
      <c r="DC48" s="1001"/>
      <c r="DD48" s="1001"/>
      <c r="DE48" s="1001"/>
      <c r="DF48" s="1002"/>
      <c r="DG48" s="1000"/>
      <c r="DH48" s="1001"/>
      <c r="DI48" s="1001"/>
      <c r="DJ48" s="1001"/>
      <c r="DK48" s="1002"/>
      <c r="DL48" s="1000"/>
      <c r="DM48" s="1001"/>
      <c r="DN48" s="1001"/>
      <c r="DO48" s="1001"/>
      <c r="DP48" s="1002"/>
      <c r="DQ48" s="1000"/>
      <c r="DR48" s="1001"/>
      <c r="DS48" s="1001"/>
      <c r="DT48" s="1001"/>
      <c r="DU48" s="1002"/>
      <c r="DV48" s="1003"/>
      <c r="DW48" s="1004"/>
      <c r="DX48" s="1004"/>
      <c r="DY48" s="1004"/>
      <c r="DZ48" s="1005"/>
      <c r="EA48" s="212"/>
    </row>
    <row r="49" spans="1:131" ht="26.25" customHeight="1" x14ac:dyDescent="0.2">
      <c r="A49" s="220">
        <v>22</v>
      </c>
      <c r="B49" s="1041"/>
      <c r="C49" s="1042"/>
      <c r="D49" s="1042"/>
      <c r="E49" s="1042"/>
      <c r="F49" s="1042"/>
      <c r="G49" s="1042"/>
      <c r="H49" s="1042"/>
      <c r="I49" s="1042"/>
      <c r="J49" s="1042"/>
      <c r="K49" s="1042"/>
      <c r="L49" s="1042"/>
      <c r="M49" s="1042"/>
      <c r="N49" s="1042"/>
      <c r="O49" s="1042"/>
      <c r="P49" s="1043"/>
      <c r="Q49" s="1049"/>
      <c r="R49" s="1050"/>
      <c r="S49" s="1050"/>
      <c r="T49" s="1050"/>
      <c r="U49" s="1050"/>
      <c r="V49" s="1050"/>
      <c r="W49" s="1050"/>
      <c r="X49" s="1050"/>
      <c r="Y49" s="1050"/>
      <c r="Z49" s="1050"/>
      <c r="AA49" s="1050"/>
      <c r="AB49" s="1050"/>
      <c r="AC49" s="1050"/>
      <c r="AD49" s="1050"/>
      <c r="AE49" s="1051"/>
      <c r="AF49" s="1046"/>
      <c r="AG49" s="1047"/>
      <c r="AH49" s="1047"/>
      <c r="AI49" s="1047"/>
      <c r="AJ49" s="1048"/>
      <c r="AK49" s="991"/>
      <c r="AL49" s="982"/>
      <c r="AM49" s="982"/>
      <c r="AN49" s="982"/>
      <c r="AO49" s="982"/>
      <c r="AP49" s="982"/>
      <c r="AQ49" s="982"/>
      <c r="AR49" s="982"/>
      <c r="AS49" s="982"/>
      <c r="AT49" s="982"/>
      <c r="AU49" s="982"/>
      <c r="AV49" s="982"/>
      <c r="AW49" s="982"/>
      <c r="AX49" s="982"/>
      <c r="AY49" s="982"/>
      <c r="AZ49" s="1052"/>
      <c r="BA49" s="1052"/>
      <c r="BB49" s="1052"/>
      <c r="BC49" s="1052"/>
      <c r="BD49" s="1052"/>
      <c r="BE49" s="983"/>
      <c r="BF49" s="983"/>
      <c r="BG49" s="983"/>
      <c r="BH49" s="983"/>
      <c r="BI49" s="984"/>
      <c r="BJ49" s="214"/>
      <c r="BK49" s="214"/>
      <c r="BL49" s="214"/>
      <c r="BM49" s="214"/>
      <c r="BN49" s="214"/>
      <c r="BO49" s="223"/>
      <c r="BP49" s="223"/>
      <c r="BQ49" s="220">
        <v>43</v>
      </c>
      <c r="BR49" s="221"/>
      <c r="BS49" s="1003"/>
      <c r="BT49" s="1004"/>
      <c r="BU49" s="1004"/>
      <c r="BV49" s="1004"/>
      <c r="BW49" s="1004"/>
      <c r="BX49" s="1004"/>
      <c r="BY49" s="1004"/>
      <c r="BZ49" s="1004"/>
      <c r="CA49" s="1004"/>
      <c r="CB49" s="1004"/>
      <c r="CC49" s="1004"/>
      <c r="CD49" s="1004"/>
      <c r="CE49" s="1004"/>
      <c r="CF49" s="1004"/>
      <c r="CG49" s="1025"/>
      <c r="CH49" s="1000"/>
      <c r="CI49" s="1001"/>
      <c r="CJ49" s="1001"/>
      <c r="CK49" s="1001"/>
      <c r="CL49" s="1002"/>
      <c r="CM49" s="1000"/>
      <c r="CN49" s="1001"/>
      <c r="CO49" s="1001"/>
      <c r="CP49" s="1001"/>
      <c r="CQ49" s="1002"/>
      <c r="CR49" s="1000"/>
      <c r="CS49" s="1001"/>
      <c r="CT49" s="1001"/>
      <c r="CU49" s="1001"/>
      <c r="CV49" s="1002"/>
      <c r="CW49" s="1000"/>
      <c r="CX49" s="1001"/>
      <c r="CY49" s="1001"/>
      <c r="CZ49" s="1001"/>
      <c r="DA49" s="1002"/>
      <c r="DB49" s="1000"/>
      <c r="DC49" s="1001"/>
      <c r="DD49" s="1001"/>
      <c r="DE49" s="1001"/>
      <c r="DF49" s="1002"/>
      <c r="DG49" s="1000"/>
      <c r="DH49" s="1001"/>
      <c r="DI49" s="1001"/>
      <c r="DJ49" s="1001"/>
      <c r="DK49" s="1002"/>
      <c r="DL49" s="1000"/>
      <c r="DM49" s="1001"/>
      <c r="DN49" s="1001"/>
      <c r="DO49" s="1001"/>
      <c r="DP49" s="1002"/>
      <c r="DQ49" s="1000"/>
      <c r="DR49" s="1001"/>
      <c r="DS49" s="1001"/>
      <c r="DT49" s="1001"/>
      <c r="DU49" s="1002"/>
      <c r="DV49" s="1003"/>
      <c r="DW49" s="1004"/>
      <c r="DX49" s="1004"/>
      <c r="DY49" s="1004"/>
      <c r="DZ49" s="1005"/>
      <c r="EA49" s="212"/>
    </row>
    <row r="50" spans="1:131" ht="26.25" customHeight="1" x14ac:dyDescent="0.2">
      <c r="A50" s="220">
        <v>23</v>
      </c>
      <c r="B50" s="1041"/>
      <c r="C50" s="1042"/>
      <c r="D50" s="1042"/>
      <c r="E50" s="1042"/>
      <c r="F50" s="1042"/>
      <c r="G50" s="1042"/>
      <c r="H50" s="1042"/>
      <c r="I50" s="1042"/>
      <c r="J50" s="1042"/>
      <c r="K50" s="1042"/>
      <c r="L50" s="1042"/>
      <c r="M50" s="1042"/>
      <c r="N50" s="1042"/>
      <c r="O50" s="1042"/>
      <c r="P50" s="1043"/>
      <c r="Q50" s="1044"/>
      <c r="R50" s="1036"/>
      <c r="S50" s="1036"/>
      <c r="T50" s="1036"/>
      <c r="U50" s="1036"/>
      <c r="V50" s="1036"/>
      <c r="W50" s="1036"/>
      <c r="X50" s="1036"/>
      <c r="Y50" s="1036"/>
      <c r="Z50" s="1036"/>
      <c r="AA50" s="1036"/>
      <c r="AB50" s="1036"/>
      <c r="AC50" s="1036"/>
      <c r="AD50" s="1036"/>
      <c r="AE50" s="1045"/>
      <c r="AF50" s="1046"/>
      <c r="AG50" s="1047"/>
      <c r="AH50" s="1047"/>
      <c r="AI50" s="1047"/>
      <c r="AJ50" s="1048"/>
      <c r="AK50" s="1035"/>
      <c r="AL50" s="1036"/>
      <c r="AM50" s="1036"/>
      <c r="AN50" s="1036"/>
      <c r="AO50" s="1036"/>
      <c r="AP50" s="1036"/>
      <c r="AQ50" s="1036"/>
      <c r="AR50" s="1036"/>
      <c r="AS50" s="1036"/>
      <c r="AT50" s="1036"/>
      <c r="AU50" s="1036"/>
      <c r="AV50" s="1036"/>
      <c r="AW50" s="1036"/>
      <c r="AX50" s="1036"/>
      <c r="AY50" s="1036"/>
      <c r="AZ50" s="1037"/>
      <c r="BA50" s="1037"/>
      <c r="BB50" s="1037"/>
      <c r="BC50" s="1037"/>
      <c r="BD50" s="1037"/>
      <c r="BE50" s="983"/>
      <c r="BF50" s="983"/>
      <c r="BG50" s="983"/>
      <c r="BH50" s="983"/>
      <c r="BI50" s="984"/>
      <c r="BJ50" s="214"/>
      <c r="BK50" s="214"/>
      <c r="BL50" s="214"/>
      <c r="BM50" s="214"/>
      <c r="BN50" s="214"/>
      <c r="BO50" s="223"/>
      <c r="BP50" s="223"/>
      <c r="BQ50" s="220">
        <v>44</v>
      </c>
      <c r="BR50" s="221"/>
      <c r="BS50" s="1003"/>
      <c r="BT50" s="1004"/>
      <c r="BU50" s="1004"/>
      <c r="BV50" s="1004"/>
      <c r="BW50" s="1004"/>
      <c r="BX50" s="1004"/>
      <c r="BY50" s="1004"/>
      <c r="BZ50" s="1004"/>
      <c r="CA50" s="1004"/>
      <c r="CB50" s="1004"/>
      <c r="CC50" s="1004"/>
      <c r="CD50" s="1004"/>
      <c r="CE50" s="1004"/>
      <c r="CF50" s="1004"/>
      <c r="CG50" s="1025"/>
      <c r="CH50" s="1000"/>
      <c r="CI50" s="1001"/>
      <c r="CJ50" s="1001"/>
      <c r="CK50" s="1001"/>
      <c r="CL50" s="1002"/>
      <c r="CM50" s="1000"/>
      <c r="CN50" s="1001"/>
      <c r="CO50" s="1001"/>
      <c r="CP50" s="1001"/>
      <c r="CQ50" s="1002"/>
      <c r="CR50" s="1000"/>
      <c r="CS50" s="1001"/>
      <c r="CT50" s="1001"/>
      <c r="CU50" s="1001"/>
      <c r="CV50" s="1002"/>
      <c r="CW50" s="1000"/>
      <c r="CX50" s="1001"/>
      <c r="CY50" s="1001"/>
      <c r="CZ50" s="1001"/>
      <c r="DA50" s="1002"/>
      <c r="DB50" s="1000"/>
      <c r="DC50" s="1001"/>
      <c r="DD50" s="1001"/>
      <c r="DE50" s="1001"/>
      <c r="DF50" s="1002"/>
      <c r="DG50" s="1000"/>
      <c r="DH50" s="1001"/>
      <c r="DI50" s="1001"/>
      <c r="DJ50" s="1001"/>
      <c r="DK50" s="1002"/>
      <c r="DL50" s="1000"/>
      <c r="DM50" s="1001"/>
      <c r="DN50" s="1001"/>
      <c r="DO50" s="1001"/>
      <c r="DP50" s="1002"/>
      <c r="DQ50" s="1000"/>
      <c r="DR50" s="1001"/>
      <c r="DS50" s="1001"/>
      <c r="DT50" s="1001"/>
      <c r="DU50" s="1002"/>
      <c r="DV50" s="1003"/>
      <c r="DW50" s="1004"/>
      <c r="DX50" s="1004"/>
      <c r="DY50" s="1004"/>
      <c r="DZ50" s="1005"/>
      <c r="EA50" s="212"/>
    </row>
    <row r="51" spans="1:131" ht="26.25" customHeight="1" x14ac:dyDescent="0.2">
      <c r="A51" s="220">
        <v>24</v>
      </c>
      <c r="B51" s="1041"/>
      <c r="C51" s="1042"/>
      <c r="D51" s="1042"/>
      <c r="E51" s="1042"/>
      <c r="F51" s="1042"/>
      <c r="G51" s="1042"/>
      <c r="H51" s="1042"/>
      <c r="I51" s="1042"/>
      <c r="J51" s="1042"/>
      <c r="K51" s="1042"/>
      <c r="L51" s="1042"/>
      <c r="M51" s="1042"/>
      <c r="N51" s="1042"/>
      <c r="O51" s="1042"/>
      <c r="P51" s="1043"/>
      <c r="Q51" s="1044"/>
      <c r="R51" s="1036"/>
      <c r="S51" s="1036"/>
      <c r="T51" s="1036"/>
      <c r="U51" s="1036"/>
      <c r="V51" s="1036"/>
      <c r="W51" s="1036"/>
      <c r="X51" s="1036"/>
      <c r="Y51" s="1036"/>
      <c r="Z51" s="1036"/>
      <c r="AA51" s="1036"/>
      <c r="AB51" s="1036"/>
      <c r="AC51" s="1036"/>
      <c r="AD51" s="1036"/>
      <c r="AE51" s="1045"/>
      <c r="AF51" s="1046"/>
      <c r="AG51" s="1047"/>
      <c r="AH51" s="1047"/>
      <c r="AI51" s="1047"/>
      <c r="AJ51" s="1048"/>
      <c r="AK51" s="1035"/>
      <c r="AL51" s="1036"/>
      <c r="AM51" s="1036"/>
      <c r="AN51" s="1036"/>
      <c r="AO51" s="1036"/>
      <c r="AP51" s="1036"/>
      <c r="AQ51" s="1036"/>
      <c r="AR51" s="1036"/>
      <c r="AS51" s="1036"/>
      <c r="AT51" s="1036"/>
      <c r="AU51" s="1036"/>
      <c r="AV51" s="1036"/>
      <c r="AW51" s="1036"/>
      <c r="AX51" s="1036"/>
      <c r="AY51" s="1036"/>
      <c r="AZ51" s="1037"/>
      <c r="BA51" s="1037"/>
      <c r="BB51" s="1037"/>
      <c r="BC51" s="1037"/>
      <c r="BD51" s="1037"/>
      <c r="BE51" s="983"/>
      <c r="BF51" s="983"/>
      <c r="BG51" s="983"/>
      <c r="BH51" s="983"/>
      <c r="BI51" s="984"/>
      <c r="BJ51" s="214"/>
      <c r="BK51" s="214"/>
      <c r="BL51" s="214"/>
      <c r="BM51" s="214"/>
      <c r="BN51" s="214"/>
      <c r="BO51" s="223"/>
      <c r="BP51" s="223"/>
      <c r="BQ51" s="220">
        <v>45</v>
      </c>
      <c r="BR51" s="221"/>
      <c r="BS51" s="1003"/>
      <c r="BT51" s="1004"/>
      <c r="BU51" s="1004"/>
      <c r="BV51" s="1004"/>
      <c r="BW51" s="1004"/>
      <c r="BX51" s="1004"/>
      <c r="BY51" s="1004"/>
      <c r="BZ51" s="1004"/>
      <c r="CA51" s="1004"/>
      <c r="CB51" s="1004"/>
      <c r="CC51" s="1004"/>
      <c r="CD51" s="1004"/>
      <c r="CE51" s="1004"/>
      <c r="CF51" s="1004"/>
      <c r="CG51" s="1025"/>
      <c r="CH51" s="1000"/>
      <c r="CI51" s="1001"/>
      <c r="CJ51" s="1001"/>
      <c r="CK51" s="1001"/>
      <c r="CL51" s="1002"/>
      <c r="CM51" s="1000"/>
      <c r="CN51" s="1001"/>
      <c r="CO51" s="1001"/>
      <c r="CP51" s="1001"/>
      <c r="CQ51" s="1002"/>
      <c r="CR51" s="1000"/>
      <c r="CS51" s="1001"/>
      <c r="CT51" s="1001"/>
      <c r="CU51" s="1001"/>
      <c r="CV51" s="1002"/>
      <c r="CW51" s="1000"/>
      <c r="CX51" s="1001"/>
      <c r="CY51" s="1001"/>
      <c r="CZ51" s="1001"/>
      <c r="DA51" s="1002"/>
      <c r="DB51" s="1000"/>
      <c r="DC51" s="1001"/>
      <c r="DD51" s="1001"/>
      <c r="DE51" s="1001"/>
      <c r="DF51" s="1002"/>
      <c r="DG51" s="1000"/>
      <c r="DH51" s="1001"/>
      <c r="DI51" s="1001"/>
      <c r="DJ51" s="1001"/>
      <c r="DK51" s="1002"/>
      <c r="DL51" s="1000"/>
      <c r="DM51" s="1001"/>
      <c r="DN51" s="1001"/>
      <c r="DO51" s="1001"/>
      <c r="DP51" s="1002"/>
      <c r="DQ51" s="1000"/>
      <c r="DR51" s="1001"/>
      <c r="DS51" s="1001"/>
      <c r="DT51" s="1001"/>
      <c r="DU51" s="1002"/>
      <c r="DV51" s="1003"/>
      <c r="DW51" s="1004"/>
      <c r="DX51" s="1004"/>
      <c r="DY51" s="1004"/>
      <c r="DZ51" s="1005"/>
      <c r="EA51" s="212"/>
    </row>
    <row r="52" spans="1:131" ht="26.25" customHeight="1" x14ac:dyDescent="0.2">
      <c r="A52" s="220">
        <v>25</v>
      </c>
      <c r="B52" s="1041"/>
      <c r="C52" s="1042"/>
      <c r="D52" s="1042"/>
      <c r="E52" s="1042"/>
      <c r="F52" s="1042"/>
      <c r="G52" s="1042"/>
      <c r="H52" s="1042"/>
      <c r="I52" s="1042"/>
      <c r="J52" s="1042"/>
      <c r="K52" s="1042"/>
      <c r="L52" s="1042"/>
      <c r="M52" s="1042"/>
      <c r="N52" s="1042"/>
      <c r="O52" s="1042"/>
      <c r="P52" s="1043"/>
      <c r="Q52" s="1044"/>
      <c r="R52" s="1036"/>
      <c r="S52" s="1036"/>
      <c r="T52" s="1036"/>
      <c r="U52" s="1036"/>
      <c r="V52" s="1036"/>
      <c r="W52" s="1036"/>
      <c r="X52" s="1036"/>
      <c r="Y52" s="1036"/>
      <c r="Z52" s="1036"/>
      <c r="AA52" s="1036"/>
      <c r="AB52" s="1036"/>
      <c r="AC52" s="1036"/>
      <c r="AD52" s="1036"/>
      <c r="AE52" s="1045"/>
      <c r="AF52" s="1046"/>
      <c r="AG52" s="1047"/>
      <c r="AH52" s="1047"/>
      <c r="AI52" s="1047"/>
      <c r="AJ52" s="1048"/>
      <c r="AK52" s="1035"/>
      <c r="AL52" s="1036"/>
      <c r="AM52" s="1036"/>
      <c r="AN52" s="1036"/>
      <c r="AO52" s="1036"/>
      <c r="AP52" s="1036"/>
      <c r="AQ52" s="1036"/>
      <c r="AR52" s="1036"/>
      <c r="AS52" s="1036"/>
      <c r="AT52" s="1036"/>
      <c r="AU52" s="1036"/>
      <c r="AV52" s="1036"/>
      <c r="AW52" s="1036"/>
      <c r="AX52" s="1036"/>
      <c r="AY52" s="1036"/>
      <c r="AZ52" s="1037"/>
      <c r="BA52" s="1037"/>
      <c r="BB52" s="1037"/>
      <c r="BC52" s="1037"/>
      <c r="BD52" s="1037"/>
      <c r="BE52" s="983"/>
      <c r="BF52" s="983"/>
      <c r="BG52" s="983"/>
      <c r="BH52" s="983"/>
      <c r="BI52" s="984"/>
      <c r="BJ52" s="214"/>
      <c r="BK52" s="214"/>
      <c r="BL52" s="214"/>
      <c r="BM52" s="214"/>
      <c r="BN52" s="214"/>
      <c r="BO52" s="223"/>
      <c r="BP52" s="223"/>
      <c r="BQ52" s="220">
        <v>46</v>
      </c>
      <c r="BR52" s="221"/>
      <c r="BS52" s="1003"/>
      <c r="BT52" s="1004"/>
      <c r="BU52" s="1004"/>
      <c r="BV52" s="1004"/>
      <c r="BW52" s="1004"/>
      <c r="BX52" s="1004"/>
      <c r="BY52" s="1004"/>
      <c r="BZ52" s="1004"/>
      <c r="CA52" s="1004"/>
      <c r="CB52" s="1004"/>
      <c r="CC52" s="1004"/>
      <c r="CD52" s="1004"/>
      <c r="CE52" s="1004"/>
      <c r="CF52" s="1004"/>
      <c r="CG52" s="1025"/>
      <c r="CH52" s="1000"/>
      <c r="CI52" s="1001"/>
      <c r="CJ52" s="1001"/>
      <c r="CK52" s="1001"/>
      <c r="CL52" s="1002"/>
      <c r="CM52" s="1000"/>
      <c r="CN52" s="1001"/>
      <c r="CO52" s="1001"/>
      <c r="CP52" s="1001"/>
      <c r="CQ52" s="1002"/>
      <c r="CR52" s="1000"/>
      <c r="CS52" s="1001"/>
      <c r="CT52" s="1001"/>
      <c r="CU52" s="1001"/>
      <c r="CV52" s="1002"/>
      <c r="CW52" s="1000"/>
      <c r="CX52" s="1001"/>
      <c r="CY52" s="1001"/>
      <c r="CZ52" s="1001"/>
      <c r="DA52" s="1002"/>
      <c r="DB52" s="1000"/>
      <c r="DC52" s="1001"/>
      <c r="DD52" s="1001"/>
      <c r="DE52" s="1001"/>
      <c r="DF52" s="1002"/>
      <c r="DG52" s="1000"/>
      <c r="DH52" s="1001"/>
      <c r="DI52" s="1001"/>
      <c r="DJ52" s="1001"/>
      <c r="DK52" s="1002"/>
      <c r="DL52" s="1000"/>
      <c r="DM52" s="1001"/>
      <c r="DN52" s="1001"/>
      <c r="DO52" s="1001"/>
      <c r="DP52" s="1002"/>
      <c r="DQ52" s="1000"/>
      <c r="DR52" s="1001"/>
      <c r="DS52" s="1001"/>
      <c r="DT52" s="1001"/>
      <c r="DU52" s="1002"/>
      <c r="DV52" s="1003"/>
      <c r="DW52" s="1004"/>
      <c r="DX52" s="1004"/>
      <c r="DY52" s="1004"/>
      <c r="DZ52" s="1005"/>
      <c r="EA52" s="212"/>
    </row>
    <row r="53" spans="1:131" ht="26.25" customHeight="1" x14ac:dyDescent="0.2">
      <c r="A53" s="220">
        <v>26</v>
      </c>
      <c r="B53" s="1041"/>
      <c r="C53" s="1042"/>
      <c r="D53" s="1042"/>
      <c r="E53" s="1042"/>
      <c r="F53" s="1042"/>
      <c r="G53" s="1042"/>
      <c r="H53" s="1042"/>
      <c r="I53" s="1042"/>
      <c r="J53" s="1042"/>
      <c r="K53" s="1042"/>
      <c r="L53" s="1042"/>
      <c r="M53" s="1042"/>
      <c r="N53" s="1042"/>
      <c r="O53" s="1042"/>
      <c r="P53" s="1043"/>
      <c r="Q53" s="1044"/>
      <c r="R53" s="1036"/>
      <c r="S53" s="1036"/>
      <c r="T53" s="1036"/>
      <c r="U53" s="1036"/>
      <c r="V53" s="1036"/>
      <c r="W53" s="1036"/>
      <c r="X53" s="1036"/>
      <c r="Y53" s="1036"/>
      <c r="Z53" s="1036"/>
      <c r="AA53" s="1036"/>
      <c r="AB53" s="1036"/>
      <c r="AC53" s="1036"/>
      <c r="AD53" s="1036"/>
      <c r="AE53" s="1045"/>
      <c r="AF53" s="1046"/>
      <c r="AG53" s="1047"/>
      <c r="AH53" s="1047"/>
      <c r="AI53" s="1047"/>
      <c r="AJ53" s="1048"/>
      <c r="AK53" s="1035"/>
      <c r="AL53" s="1036"/>
      <c r="AM53" s="1036"/>
      <c r="AN53" s="1036"/>
      <c r="AO53" s="1036"/>
      <c r="AP53" s="1036"/>
      <c r="AQ53" s="1036"/>
      <c r="AR53" s="1036"/>
      <c r="AS53" s="1036"/>
      <c r="AT53" s="1036"/>
      <c r="AU53" s="1036"/>
      <c r="AV53" s="1036"/>
      <c r="AW53" s="1036"/>
      <c r="AX53" s="1036"/>
      <c r="AY53" s="1036"/>
      <c r="AZ53" s="1037"/>
      <c r="BA53" s="1037"/>
      <c r="BB53" s="1037"/>
      <c r="BC53" s="1037"/>
      <c r="BD53" s="1037"/>
      <c r="BE53" s="983"/>
      <c r="BF53" s="983"/>
      <c r="BG53" s="983"/>
      <c r="BH53" s="983"/>
      <c r="BI53" s="984"/>
      <c r="BJ53" s="214"/>
      <c r="BK53" s="214"/>
      <c r="BL53" s="214"/>
      <c r="BM53" s="214"/>
      <c r="BN53" s="214"/>
      <c r="BO53" s="223"/>
      <c r="BP53" s="223"/>
      <c r="BQ53" s="220">
        <v>47</v>
      </c>
      <c r="BR53" s="221"/>
      <c r="BS53" s="1003"/>
      <c r="BT53" s="1004"/>
      <c r="BU53" s="1004"/>
      <c r="BV53" s="1004"/>
      <c r="BW53" s="1004"/>
      <c r="BX53" s="1004"/>
      <c r="BY53" s="1004"/>
      <c r="BZ53" s="1004"/>
      <c r="CA53" s="1004"/>
      <c r="CB53" s="1004"/>
      <c r="CC53" s="1004"/>
      <c r="CD53" s="1004"/>
      <c r="CE53" s="1004"/>
      <c r="CF53" s="1004"/>
      <c r="CG53" s="1025"/>
      <c r="CH53" s="1000"/>
      <c r="CI53" s="1001"/>
      <c r="CJ53" s="1001"/>
      <c r="CK53" s="1001"/>
      <c r="CL53" s="1002"/>
      <c r="CM53" s="1000"/>
      <c r="CN53" s="1001"/>
      <c r="CO53" s="1001"/>
      <c r="CP53" s="1001"/>
      <c r="CQ53" s="1002"/>
      <c r="CR53" s="1000"/>
      <c r="CS53" s="1001"/>
      <c r="CT53" s="1001"/>
      <c r="CU53" s="1001"/>
      <c r="CV53" s="1002"/>
      <c r="CW53" s="1000"/>
      <c r="CX53" s="1001"/>
      <c r="CY53" s="1001"/>
      <c r="CZ53" s="1001"/>
      <c r="DA53" s="1002"/>
      <c r="DB53" s="1000"/>
      <c r="DC53" s="1001"/>
      <c r="DD53" s="1001"/>
      <c r="DE53" s="1001"/>
      <c r="DF53" s="1002"/>
      <c r="DG53" s="1000"/>
      <c r="DH53" s="1001"/>
      <c r="DI53" s="1001"/>
      <c r="DJ53" s="1001"/>
      <c r="DK53" s="1002"/>
      <c r="DL53" s="1000"/>
      <c r="DM53" s="1001"/>
      <c r="DN53" s="1001"/>
      <c r="DO53" s="1001"/>
      <c r="DP53" s="1002"/>
      <c r="DQ53" s="1000"/>
      <c r="DR53" s="1001"/>
      <c r="DS53" s="1001"/>
      <c r="DT53" s="1001"/>
      <c r="DU53" s="1002"/>
      <c r="DV53" s="1003"/>
      <c r="DW53" s="1004"/>
      <c r="DX53" s="1004"/>
      <c r="DY53" s="1004"/>
      <c r="DZ53" s="1005"/>
      <c r="EA53" s="212"/>
    </row>
    <row r="54" spans="1:131" ht="26.25" customHeight="1" x14ac:dyDescent="0.2">
      <c r="A54" s="220">
        <v>27</v>
      </c>
      <c r="B54" s="1041"/>
      <c r="C54" s="1042"/>
      <c r="D54" s="1042"/>
      <c r="E54" s="1042"/>
      <c r="F54" s="1042"/>
      <c r="G54" s="1042"/>
      <c r="H54" s="1042"/>
      <c r="I54" s="1042"/>
      <c r="J54" s="1042"/>
      <c r="K54" s="1042"/>
      <c r="L54" s="1042"/>
      <c r="M54" s="1042"/>
      <c r="N54" s="1042"/>
      <c r="O54" s="1042"/>
      <c r="P54" s="1043"/>
      <c r="Q54" s="1044"/>
      <c r="R54" s="1036"/>
      <c r="S54" s="1036"/>
      <c r="T54" s="1036"/>
      <c r="U54" s="1036"/>
      <c r="V54" s="1036"/>
      <c r="W54" s="1036"/>
      <c r="X54" s="1036"/>
      <c r="Y54" s="1036"/>
      <c r="Z54" s="1036"/>
      <c r="AA54" s="1036"/>
      <c r="AB54" s="1036"/>
      <c r="AC54" s="1036"/>
      <c r="AD54" s="1036"/>
      <c r="AE54" s="1045"/>
      <c r="AF54" s="1046"/>
      <c r="AG54" s="1047"/>
      <c r="AH54" s="1047"/>
      <c r="AI54" s="1047"/>
      <c r="AJ54" s="1048"/>
      <c r="AK54" s="1035"/>
      <c r="AL54" s="1036"/>
      <c r="AM54" s="1036"/>
      <c r="AN54" s="1036"/>
      <c r="AO54" s="1036"/>
      <c r="AP54" s="1036"/>
      <c r="AQ54" s="1036"/>
      <c r="AR54" s="1036"/>
      <c r="AS54" s="1036"/>
      <c r="AT54" s="1036"/>
      <c r="AU54" s="1036"/>
      <c r="AV54" s="1036"/>
      <c r="AW54" s="1036"/>
      <c r="AX54" s="1036"/>
      <c r="AY54" s="1036"/>
      <c r="AZ54" s="1037"/>
      <c r="BA54" s="1037"/>
      <c r="BB54" s="1037"/>
      <c r="BC54" s="1037"/>
      <c r="BD54" s="1037"/>
      <c r="BE54" s="983"/>
      <c r="BF54" s="983"/>
      <c r="BG54" s="983"/>
      <c r="BH54" s="983"/>
      <c r="BI54" s="984"/>
      <c r="BJ54" s="214"/>
      <c r="BK54" s="214"/>
      <c r="BL54" s="214"/>
      <c r="BM54" s="214"/>
      <c r="BN54" s="214"/>
      <c r="BO54" s="223"/>
      <c r="BP54" s="223"/>
      <c r="BQ54" s="220">
        <v>48</v>
      </c>
      <c r="BR54" s="221"/>
      <c r="BS54" s="1003"/>
      <c r="BT54" s="1004"/>
      <c r="BU54" s="1004"/>
      <c r="BV54" s="1004"/>
      <c r="BW54" s="1004"/>
      <c r="BX54" s="1004"/>
      <c r="BY54" s="1004"/>
      <c r="BZ54" s="1004"/>
      <c r="CA54" s="1004"/>
      <c r="CB54" s="1004"/>
      <c r="CC54" s="1004"/>
      <c r="CD54" s="1004"/>
      <c r="CE54" s="1004"/>
      <c r="CF54" s="1004"/>
      <c r="CG54" s="1025"/>
      <c r="CH54" s="1000"/>
      <c r="CI54" s="1001"/>
      <c r="CJ54" s="1001"/>
      <c r="CK54" s="1001"/>
      <c r="CL54" s="1002"/>
      <c r="CM54" s="1000"/>
      <c r="CN54" s="1001"/>
      <c r="CO54" s="1001"/>
      <c r="CP54" s="1001"/>
      <c r="CQ54" s="1002"/>
      <c r="CR54" s="1000"/>
      <c r="CS54" s="1001"/>
      <c r="CT54" s="1001"/>
      <c r="CU54" s="1001"/>
      <c r="CV54" s="1002"/>
      <c r="CW54" s="1000"/>
      <c r="CX54" s="1001"/>
      <c r="CY54" s="1001"/>
      <c r="CZ54" s="1001"/>
      <c r="DA54" s="1002"/>
      <c r="DB54" s="1000"/>
      <c r="DC54" s="1001"/>
      <c r="DD54" s="1001"/>
      <c r="DE54" s="1001"/>
      <c r="DF54" s="1002"/>
      <c r="DG54" s="1000"/>
      <c r="DH54" s="1001"/>
      <c r="DI54" s="1001"/>
      <c r="DJ54" s="1001"/>
      <c r="DK54" s="1002"/>
      <c r="DL54" s="1000"/>
      <c r="DM54" s="1001"/>
      <c r="DN54" s="1001"/>
      <c r="DO54" s="1001"/>
      <c r="DP54" s="1002"/>
      <c r="DQ54" s="1000"/>
      <c r="DR54" s="1001"/>
      <c r="DS54" s="1001"/>
      <c r="DT54" s="1001"/>
      <c r="DU54" s="1002"/>
      <c r="DV54" s="1003"/>
      <c r="DW54" s="1004"/>
      <c r="DX54" s="1004"/>
      <c r="DY54" s="1004"/>
      <c r="DZ54" s="1005"/>
      <c r="EA54" s="212"/>
    </row>
    <row r="55" spans="1:131" ht="26.25" customHeight="1" x14ac:dyDescent="0.2">
      <c r="A55" s="220">
        <v>28</v>
      </c>
      <c r="B55" s="1041"/>
      <c r="C55" s="1042"/>
      <c r="D55" s="1042"/>
      <c r="E55" s="1042"/>
      <c r="F55" s="1042"/>
      <c r="G55" s="1042"/>
      <c r="H55" s="1042"/>
      <c r="I55" s="1042"/>
      <c r="J55" s="1042"/>
      <c r="K55" s="1042"/>
      <c r="L55" s="1042"/>
      <c r="M55" s="1042"/>
      <c r="N55" s="1042"/>
      <c r="O55" s="1042"/>
      <c r="P55" s="1043"/>
      <c r="Q55" s="1044"/>
      <c r="R55" s="1036"/>
      <c r="S55" s="1036"/>
      <c r="T55" s="1036"/>
      <c r="U55" s="1036"/>
      <c r="V55" s="1036"/>
      <c r="W55" s="1036"/>
      <c r="X55" s="1036"/>
      <c r="Y55" s="1036"/>
      <c r="Z55" s="1036"/>
      <c r="AA55" s="1036"/>
      <c r="AB55" s="1036"/>
      <c r="AC55" s="1036"/>
      <c r="AD55" s="1036"/>
      <c r="AE55" s="1045"/>
      <c r="AF55" s="1046"/>
      <c r="AG55" s="1047"/>
      <c r="AH55" s="1047"/>
      <c r="AI55" s="1047"/>
      <c r="AJ55" s="1048"/>
      <c r="AK55" s="1035"/>
      <c r="AL55" s="1036"/>
      <c r="AM55" s="1036"/>
      <c r="AN55" s="1036"/>
      <c r="AO55" s="1036"/>
      <c r="AP55" s="1036"/>
      <c r="AQ55" s="1036"/>
      <c r="AR55" s="1036"/>
      <c r="AS55" s="1036"/>
      <c r="AT55" s="1036"/>
      <c r="AU55" s="1036"/>
      <c r="AV55" s="1036"/>
      <c r="AW55" s="1036"/>
      <c r="AX55" s="1036"/>
      <c r="AY55" s="1036"/>
      <c r="AZ55" s="1037"/>
      <c r="BA55" s="1037"/>
      <c r="BB55" s="1037"/>
      <c r="BC55" s="1037"/>
      <c r="BD55" s="1037"/>
      <c r="BE55" s="983"/>
      <c r="BF55" s="983"/>
      <c r="BG55" s="983"/>
      <c r="BH55" s="983"/>
      <c r="BI55" s="984"/>
      <c r="BJ55" s="214"/>
      <c r="BK55" s="214"/>
      <c r="BL55" s="214"/>
      <c r="BM55" s="214"/>
      <c r="BN55" s="214"/>
      <c r="BO55" s="223"/>
      <c r="BP55" s="223"/>
      <c r="BQ55" s="220">
        <v>49</v>
      </c>
      <c r="BR55" s="221"/>
      <c r="BS55" s="1003"/>
      <c r="BT55" s="1004"/>
      <c r="BU55" s="1004"/>
      <c r="BV55" s="1004"/>
      <c r="BW55" s="1004"/>
      <c r="BX55" s="1004"/>
      <c r="BY55" s="1004"/>
      <c r="BZ55" s="1004"/>
      <c r="CA55" s="1004"/>
      <c r="CB55" s="1004"/>
      <c r="CC55" s="1004"/>
      <c r="CD55" s="1004"/>
      <c r="CE55" s="1004"/>
      <c r="CF55" s="1004"/>
      <c r="CG55" s="1025"/>
      <c r="CH55" s="1000"/>
      <c r="CI55" s="1001"/>
      <c r="CJ55" s="1001"/>
      <c r="CK55" s="1001"/>
      <c r="CL55" s="1002"/>
      <c r="CM55" s="1000"/>
      <c r="CN55" s="1001"/>
      <c r="CO55" s="1001"/>
      <c r="CP55" s="1001"/>
      <c r="CQ55" s="1002"/>
      <c r="CR55" s="1000"/>
      <c r="CS55" s="1001"/>
      <c r="CT55" s="1001"/>
      <c r="CU55" s="1001"/>
      <c r="CV55" s="1002"/>
      <c r="CW55" s="1000"/>
      <c r="CX55" s="1001"/>
      <c r="CY55" s="1001"/>
      <c r="CZ55" s="1001"/>
      <c r="DA55" s="1002"/>
      <c r="DB55" s="1000"/>
      <c r="DC55" s="1001"/>
      <c r="DD55" s="1001"/>
      <c r="DE55" s="1001"/>
      <c r="DF55" s="1002"/>
      <c r="DG55" s="1000"/>
      <c r="DH55" s="1001"/>
      <c r="DI55" s="1001"/>
      <c r="DJ55" s="1001"/>
      <c r="DK55" s="1002"/>
      <c r="DL55" s="1000"/>
      <c r="DM55" s="1001"/>
      <c r="DN55" s="1001"/>
      <c r="DO55" s="1001"/>
      <c r="DP55" s="1002"/>
      <c r="DQ55" s="1000"/>
      <c r="DR55" s="1001"/>
      <c r="DS55" s="1001"/>
      <c r="DT55" s="1001"/>
      <c r="DU55" s="1002"/>
      <c r="DV55" s="1003"/>
      <c r="DW55" s="1004"/>
      <c r="DX55" s="1004"/>
      <c r="DY55" s="1004"/>
      <c r="DZ55" s="1005"/>
      <c r="EA55" s="212"/>
    </row>
    <row r="56" spans="1:131" ht="26.25" customHeight="1" x14ac:dyDescent="0.2">
      <c r="A56" s="220">
        <v>29</v>
      </c>
      <c r="B56" s="1041"/>
      <c r="C56" s="1042"/>
      <c r="D56" s="1042"/>
      <c r="E56" s="1042"/>
      <c r="F56" s="1042"/>
      <c r="G56" s="1042"/>
      <c r="H56" s="1042"/>
      <c r="I56" s="1042"/>
      <c r="J56" s="1042"/>
      <c r="K56" s="1042"/>
      <c r="L56" s="1042"/>
      <c r="M56" s="1042"/>
      <c r="N56" s="1042"/>
      <c r="O56" s="1042"/>
      <c r="P56" s="1043"/>
      <c r="Q56" s="1044"/>
      <c r="R56" s="1036"/>
      <c r="S56" s="1036"/>
      <c r="T56" s="1036"/>
      <c r="U56" s="1036"/>
      <c r="V56" s="1036"/>
      <c r="W56" s="1036"/>
      <c r="X56" s="1036"/>
      <c r="Y56" s="1036"/>
      <c r="Z56" s="1036"/>
      <c r="AA56" s="1036"/>
      <c r="AB56" s="1036"/>
      <c r="AC56" s="1036"/>
      <c r="AD56" s="1036"/>
      <c r="AE56" s="1045"/>
      <c r="AF56" s="1046"/>
      <c r="AG56" s="1047"/>
      <c r="AH56" s="1047"/>
      <c r="AI56" s="1047"/>
      <c r="AJ56" s="1048"/>
      <c r="AK56" s="1035"/>
      <c r="AL56" s="1036"/>
      <c r="AM56" s="1036"/>
      <c r="AN56" s="1036"/>
      <c r="AO56" s="1036"/>
      <c r="AP56" s="1036"/>
      <c r="AQ56" s="1036"/>
      <c r="AR56" s="1036"/>
      <c r="AS56" s="1036"/>
      <c r="AT56" s="1036"/>
      <c r="AU56" s="1036"/>
      <c r="AV56" s="1036"/>
      <c r="AW56" s="1036"/>
      <c r="AX56" s="1036"/>
      <c r="AY56" s="1036"/>
      <c r="AZ56" s="1037"/>
      <c r="BA56" s="1037"/>
      <c r="BB56" s="1037"/>
      <c r="BC56" s="1037"/>
      <c r="BD56" s="1037"/>
      <c r="BE56" s="983"/>
      <c r="BF56" s="983"/>
      <c r="BG56" s="983"/>
      <c r="BH56" s="983"/>
      <c r="BI56" s="984"/>
      <c r="BJ56" s="214"/>
      <c r="BK56" s="214"/>
      <c r="BL56" s="214"/>
      <c r="BM56" s="214"/>
      <c r="BN56" s="214"/>
      <c r="BO56" s="223"/>
      <c r="BP56" s="223"/>
      <c r="BQ56" s="220">
        <v>50</v>
      </c>
      <c r="BR56" s="221"/>
      <c r="BS56" s="1003"/>
      <c r="BT56" s="1004"/>
      <c r="BU56" s="1004"/>
      <c r="BV56" s="1004"/>
      <c r="BW56" s="1004"/>
      <c r="BX56" s="1004"/>
      <c r="BY56" s="1004"/>
      <c r="BZ56" s="1004"/>
      <c r="CA56" s="1004"/>
      <c r="CB56" s="1004"/>
      <c r="CC56" s="1004"/>
      <c r="CD56" s="1004"/>
      <c r="CE56" s="1004"/>
      <c r="CF56" s="1004"/>
      <c r="CG56" s="1025"/>
      <c r="CH56" s="1000"/>
      <c r="CI56" s="1001"/>
      <c r="CJ56" s="1001"/>
      <c r="CK56" s="1001"/>
      <c r="CL56" s="1002"/>
      <c r="CM56" s="1000"/>
      <c r="CN56" s="1001"/>
      <c r="CO56" s="1001"/>
      <c r="CP56" s="1001"/>
      <c r="CQ56" s="1002"/>
      <c r="CR56" s="1000"/>
      <c r="CS56" s="1001"/>
      <c r="CT56" s="1001"/>
      <c r="CU56" s="1001"/>
      <c r="CV56" s="1002"/>
      <c r="CW56" s="1000"/>
      <c r="CX56" s="1001"/>
      <c r="CY56" s="1001"/>
      <c r="CZ56" s="1001"/>
      <c r="DA56" s="1002"/>
      <c r="DB56" s="1000"/>
      <c r="DC56" s="1001"/>
      <c r="DD56" s="1001"/>
      <c r="DE56" s="1001"/>
      <c r="DF56" s="1002"/>
      <c r="DG56" s="1000"/>
      <c r="DH56" s="1001"/>
      <c r="DI56" s="1001"/>
      <c r="DJ56" s="1001"/>
      <c r="DK56" s="1002"/>
      <c r="DL56" s="1000"/>
      <c r="DM56" s="1001"/>
      <c r="DN56" s="1001"/>
      <c r="DO56" s="1001"/>
      <c r="DP56" s="1002"/>
      <c r="DQ56" s="1000"/>
      <c r="DR56" s="1001"/>
      <c r="DS56" s="1001"/>
      <c r="DT56" s="1001"/>
      <c r="DU56" s="1002"/>
      <c r="DV56" s="1003"/>
      <c r="DW56" s="1004"/>
      <c r="DX56" s="1004"/>
      <c r="DY56" s="1004"/>
      <c r="DZ56" s="1005"/>
      <c r="EA56" s="212"/>
    </row>
    <row r="57" spans="1:131" ht="26.25" customHeight="1" x14ac:dyDescent="0.2">
      <c r="A57" s="220">
        <v>30</v>
      </c>
      <c r="B57" s="1041"/>
      <c r="C57" s="1042"/>
      <c r="D57" s="1042"/>
      <c r="E57" s="1042"/>
      <c r="F57" s="1042"/>
      <c r="G57" s="1042"/>
      <c r="H57" s="1042"/>
      <c r="I57" s="1042"/>
      <c r="J57" s="1042"/>
      <c r="K57" s="1042"/>
      <c r="L57" s="1042"/>
      <c r="M57" s="1042"/>
      <c r="N57" s="1042"/>
      <c r="O57" s="1042"/>
      <c r="P57" s="1043"/>
      <c r="Q57" s="1044"/>
      <c r="R57" s="1036"/>
      <c r="S57" s="1036"/>
      <c r="T57" s="1036"/>
      <c r="U57" s="1036"/>
      <c r="V57" s="1036"/>
      <c r="W57" s="1036"/>
      <c r="X57" s="1036"/>
      <c r="Y57" s="1036"/>
      <c r="Z57" s="1036"/>
      <c r="AA57" s="1036"/>
      <c r="AB57" s="1036"/>
      <c r="AC57" s="1036"/>
      <c r="AD57" s="1036"/>
      <c r="AE57" s="1045"/>
      <c r="AF57" s="1046"/>
      <c r="AG57" s="1047"/>
      <c r="AH57" s="1047"/>
      <c r="AI57" s="1047"/>
      <c r="AJ57" s="1048"/>
      <c r="AK57" s="1035"/>
      <c r="AL57" s="1036"/>
      <c r="AM57" s="1036"/>
      <c r="AN57" s="1036"/>
      <c r="AO57" s="1036"/>
      <c r="AP57" s="1036"/>
      <c r="AQ57" s="1036"/>
      <c r="AR57" s="1036"/>
      <c r="AS57" s="1036"/>
      <c r="AT57" s="1036"/>
      <c r="AU57" s="1036"/>
      <c r="AV57" s="1036"/>
      <c r="AW57" s="1036"/>
      <c r="AX57" s="1036"/>
      <c r="AY57" s="1036"/>
      <c r="AZ57" s="1037"/>
      <c r="BA57" s="1037"/>
      <c r="BB57" s="1037"/>
      <c r="BC57" s="1037"/>
      <c r="BD57" s="1037"/>
      <c r="BE57" s="983"/>
      <c r="BF57" s="983"/>
      <c r="BG57" s="983"/>
      <c r="BH57" s="983"/>
      <c r="BI57" s="984"/>
      <c r="BJ57" s="214"/>
      <c r="BK57" s="214"/>
      <c r="BL57" s="214"/>
      <c r="BM57" s="214"/>
      <c r="BN57" s="214"/>
      <c r="BO57" s="223"/>
      <c r="BP57" s="223"/>
      <c r="BQ57" s="220">
        <v>51</v>
      </c>
      <c r="BR57" s="221"/>
      <c r="BS57" s="1003"/>
      <c r="BT57" s="1004"/>
      <c r="BU57" s="1004"/>
      <c r="BV57" s="1004"/>
      <c r="BW57" s="1004"/>
      <c r="BX57" s="1004"/>
      <c r="BY57" s="1004"/>
      <c r="BZ57" s="1004"/>
      <c r="CA57" s="1004"/>
      <c r="CB57" s="1004"/>
      <c r="CC57" s="1004"/>
      <c r="CD57" s="1004"/>
      <c r="CE57" s="1004"/>
      <c r="CF57" s="1004"/>
      <c r="CG57" s="1025"/>
      <c r="CH57" s="1000"/>
      <c r="CI57" s="1001"/>
      <c r="CJ57" s="1001"/>
      <c r="CK57" s="1001"/>
      <c r="CL57" s="1002"/>
      <c r="CM57" s="1000"/>
      <c r="CN57" s="1001"/>
      <c r="CO57" s="1001"/>
      <c r="CP57" s="1001"/>
      <c r="CQ57" s="1002"/>
      <c r="CR57" s="1000"/>
      <c r="CS57" s="1001"/>
      <c r="CT57" s="1001"/>
      <c r="CU57" s="1001"/>
      <c r="CV57" s="1002"/>
      <c r="CW57" s="1000"/>
      <c r="CX57" s="1001"/>
      <c r="CY57" s="1001"/>
      <c r="CZ57" s="1001"/>
      <c r="DA57" s="1002"/>
      <c r="DB57" s="1000"/>
      <c r="DC57" s="1001"/>
      <c r="DD57" s="1001"/>
      <c r="DE57" s="1001"/>
      <c r="DF57" s="1002"/>
      <c r="DG57" s="1000"/>
      <c r="DH57" s="1001"/>
      <c r="DI57" s="1001"/>
      <c r="DJ57" s="1001"/>
      <c r="DK57" s="1002"/>
      <c r="DL57" s="1000"/>
      <c r="DM57" s="1001"/>
      <c r="DN57" s="1001"/>
      <c r="DO57" s="1001"/>
      <c r="DP57" s="1002"/>
      <c r="DQ57" s="1000"/>
      <c r="DR57" s="1001"/>
      <c r="DS57" s="1001"/>
      <c r="DT57" s="1001"/>
      <c r="DU57" s="1002"/>
      <c r="DV57" s="1003"/>
      <c r="DW57" s="1004"/>
      <c r="DX57" s="1004"/>
      <c r="DY57" s="1004"/>
      <c r="DZ57" s="1005"/>
      <c r="EA57" s="212"/>
    </row>
    <row r="58" spans="1:131" ht="26.25" customHeight="1" x14ac:dyDescent="0.2">
      <c r="A58" s="220">
        <v>31</v>
      </c>
      <c r="B58" s="1041"/>
      <c r="C58" s="1042"/>
      <c r="D58" s="1042"/>
      <c r="E58" s="1042"/>
      <c r="F58" s="1042"/>
      <c r="G58" s="1042"/>
      <c r="H58" s="1042"/>
      <c r="I58" s="1042"/>
      <c r="J58" s="1042"/>
      <c r="K58" s="1042"/>
      <c r="L58" s="1042"/>
      <c r="M58" s="1042"/>
      <c r="N58" s="1042"/>
      <c r="O58" s="1042"/>
      <c r="P58" s="1043"/>
      <c r="Q58" s="1044"/>
      <c r="R58" s="1036"/>
      <c r="S58" s="1036"/>
      <c r="T58" s="1036"/>
      <c r="U58" s="1036"/>
      <c r="V58" s="1036"/>
      <c r="W58" s="1036"/>
      <c r="X58" s="1036"/>
      <c r="Y58" s="1036"/>
      <c r="Z58" s="1036"/>
      <c r="AA58" s="1036"/>
      <c r="AB58" s="1036"/>
      <c r="AC58" s="1036"/>
      <c r="AD58" s="1036"/>
      <c r="AE58" s="1045"/>
      <c r="AF58" s="1046"/>
      <c r="AG58" s="1047"/>
      <c r="AH58" s="1047"/>
      <c r="AI58" s="1047"/>
      <c r="AJ58" s="1048"/>
      <c r="AK58" s="1035"/>
      <c r="AL58" s="1036"/>
      <c r="AM58" s="1036"/>
      <c r="AN58" s="1036"/>
      <c r="AO58" s="1036"/>
      <c r="AP58" s="1036"/>
      <c r="AQ58" s="1036"/>
      <c r="AR58" s="1036"/>
      <c r="AS58" s="1036"/>
      <c r="AT58" s="1036"/>
      <c r="AU58" s="1036"/>
      <c r="AV58" s="1036"/>
      <c r="AW58" s="1036"/>
      <c r="AX58" s="1036"/>
      <c r="AY58" s="1036"/>
      <c r="AZ58" s="1037"/>
      <c r="BA58" s="1037"/>
      <c r="BB58" s="1037"/>
      <c r="BC58" s="1037"/>
      <c r="BD58" s="1037"/>
      <c r="BE58" s="983"/>
      <c r="BF58" s="983"/>
      <c r="BG58" s="983"/>
      <c r="BH58" s="983"/>
      <c r="BI58" s="984"/>
      <c r="BJ58" s="214"/>
      <c r="BK58" s="214"/>
      <c r="BL58" s="214"/>
      <c r="BM58" s="214"/>
      <c r="BN58" s="214"/>
      <c r="BO58" s="223"/>
      <c r="BP58" s="223"/>
      <c r="BQ58" s="220">
        <v>52</v>
      </c>
      <c r="BR58" s="221"/>
      <c r="BS58" s="1003"/>
      <c r="BT58" s="1004"/>
      <c r="BU58" s="1004"/>
      <c r="BV58" s="1004"/>
      <c r="BW58" s="1004"/>
      <c r="BX58" s="1004"/>
      <c r="BY58" s="1004"/>
      <c r="BZ58" s="1004"/>
      <c r="CA58" s="1004"/>
      <c r="CB58" s="1004"/>
      <c r="CC58" s="1004"/>
      <c r="CD58" s="1004"/>
      <c r="CE58" s="1004"/>
      <c r="CF58" s="1004"/>
      <c r="CG58" s="1025"/>
      <c r="CH58" s="1000"/>
      <c r="CI58" s="1001"/>
      <c r="CJ58" s="1001"/>
      <c r="CK58" s="1001"/>
      <c r="CL58" s="1002"/>
      <c r="CM58" s="1000"/>
      <c r="CN58" s="1001"/>
      <c r="CO58" s="1001"/>
      <c r="CP58" s="1001"/>
      <c r="CQ58" s="1002"/>
      <c r="CR58" s="1000"/>
      <c r="CS58" s="1001"/>
      <c r="CT58" s="1001"/>
      <c r="CU58" s="1001"/>
      <c r="CV58" s="1002"/>
      <c r="CW58" s="1000"/>
      <c r="CX58" s="1001"/>
      <c r="CY58" s="1001"/>
      <c r="CZ58" s="1001"/>
      <c r="DA58" s="1002"/>
      <c r="DB58" s="1000"/>
      <c r="DC58" s="1001"/>
      <c r="DD58" s="1001"/>
      <c r="DE58" s="1001"/>
      <c r="DF58" s="1002"/>
      <c r="DG58" s="1000"/>
      <c r="DH58" s="1001"/>
      <c r="DI58" s="1001"/>
      <c r="DJ58" s="1001"/>
      <c r="DK58" s="1002"/>
      <c r="DL58" s="1000"/>
      <c r="DM58" s="1001"/>
      <c r="DN58" s="1001"/>
      <c r="DO58" s="1001"/>
      <c r="DP58" s="1002"/>
      <c r="DQ58" s="1000"/>
      <c r="DR58" s="1001"/>
      <c r="DS58" s="1001"/>
      <c r="DT58" s="1001"/>
      <c r="DU58" s="1002"/>
      <c r="DV58" s="1003"/>
      <c r="DW58" s="1004"/>
      <c r="DX58" s="1004"/>
      <c r="DY58" s="1004"/>
      <c r="DZ58" s="1005"/>
      <c r="EA58" s="212"/>
    </row>
    <row r="59" spans="1:131" ht="26.25" customHeight="1" x14ac:dyDescent="0.2">
      <c r="A59" s="220">
        <v>32</v>
      </c>
      <c r="B59" s="1041"/>
      <c r="C59" s="1042"/>
      <c r="D59" s="1042"/>
      <c r="E59" s="1042"/>
      <c r="F59" s="1042"/>
      <c r="G59" s="1042"/>
      <c r="H59" s="1042"/>
      <c r="I59" s="1042"/>
      <c r="J59" s="1042"/>
      <c r="K59" s="1042"/>
      <c r="L59" s="1042"/>
      <c r="M59" s="1042"/>
      <c r="N59" s="1042"/>
      <c r="O59" s="1042"/>
      <c r="P59" s="1043"/>
      <c r="Q59" s="1044"/>
      <c r="R59" s="1036"/>
      <c r="S59" s="1036"/>
      <c r="T59" s="1036"/>
      <c r="U59" s="1036"/>
      <c r="V59" s="1036"/>
      <c r="W59" s="1036"/>
      <c r="X59" s="1036"/>
      <c r="Y59" s="1036"/>
      <c r="Z59" s="1036"/>
      <c r="AA59" s="1036"/>
      <c r="AB59" s="1036"/>
      <c r="AC59" s="1036"/>
      <c r="AD59" s="1036"/>
      <c r="AE59" s="1045"/>
      <c r="AF59" s="1046"/>
      <c r="AG59" s="1047"/>
      <c r="AH59" s="1047"/>
      <c r="AI59" s="1047"/>
      <c r="AJ59" s="1048"/>
      <c r="AK59" s="1035"/>
      <c r="AL59" s="1036"/>
      <c r="AM59" s="1036"/>
      <c r="AN59" s="1036"/>
      <c r="AO59" s="1036"/>
      <c r="AP59" s="1036"/>
      <c r="AQ59" s="1036"/>
      <c r="AR59" s="1036"/>
      <c r="AS59" s="1036"/>
      <c r="AT59" s="1036"/>
      <c r="AU59" s="1036"/>
      <c r="AV59" s="1036"/>
      <c r="AW59" s="1036"/>
      <c r="AX59" s="1036"/>
      <c r="AY59" s="1036"/>
      <c r="AZ59" s="1037"/>
      <c r="BA59" s="1037"/>
      <c r="BB59" s="1037"/>
      <c r="BC59" s="1037"/>
      <c r="BD59" s="1037"/>
      <c r="BE59" s="983"/>
      <c r="BF59" s="983"/>
      <c r="BG59" s="983"/>
      <c r="BH59" s="983"/>
      <c r="BI59" s="984"/>
      <c r="BJ59" s="214"/>
      <c r="BK59" s="214"/>
      <c r="BL59" s="214"/>
      <c r="BM59" s="214"/>
      <c r="BN59" s="214"/>
      <c r="BO59" s="223"/>
      <c r="BP59" s="223"/>
      <c r="BQ59" s="220">
        <v>53</v>
      </c>
      <c r="BR59" s="221"/>
      <c r="BS59" s="1003"/>
      <c r="BT59" s="1004"/>
      <c r="BU59" s="1004"/>
      <c r="BV59" s="1004"/>
      <c r="BW59" s="1004"/>
      <c r="BX59" s="1004"/>
      <c r="BY59" s="1004"/>
      <c r="BZ59" s="1004"/>
      <c r="CA59" s="1004"/>
      <c r="CB59" s="1004"/>
      <c r="CC59" s="1004"/>
      <c r="CD59" s="1004"/>
      <c r="CE59" s="1004"/>
      <c r="CF59" s="1004"/>
      <c r="CG59" s="1025"/>
      <c r="CH59" s="1000"/>
      <c r="CI59" s="1001"/>
      <c r="CJ59" s="1001"/>
      <c r="CK59" s="1001"/>
      <c r="CL59" s="1002"/>
      <c r="CM59" s="1000"/>
      <c r="CN59" s="1001"/>
      <c r="CO59" s="1001"/>
      <c r="CP59" s="1001"/>
      <c r="CQ59" s="1002"/>
      <c r="CR59" s="1000"/>
      <c r="CS59" s="1001"/>
      <c r="CT59" s="1001"/>
      <c r="CU59" s="1001"/>
      <c r="CV59" s="1002"/>
      <c r="CW59" s="1000"/>
      <c r="CX59" s="1001"/>
      <c r="CY59" s="1001"/>
      <c r="CZ59" s="1001"/>
      <c r="DA59" s="1002"/>
      <c r="DB59" s="1000"/>
      <c r="DC59" s="1001"/>
      <c r="DD59" s="1001"/>
      <c r="DE59" s="1001"/>
      <c r="DF59" s="1002"/>
      <c r="DG59" s="1000"/>
      <c r="DH59" s="1001"/>
      <c r="DI59" s="1001"/>
      <c r="DJ59" s="1001"/>
      <c r="DK59" s="1002"/>
      <c r="DL59" s="1000"/>
      <c r="DM59" s="1001"/>
      <c r="DN59" s="1001"/>
      <c r="DO59" s="1001"/>
      <c r="DP59" s="1002"/>
      <c r="DQ59" s="1000"/>
      <c r="DR59" s="1001"/>
      <c r="DS59" s="1001"/>
      <c r="DT59" s="1001"/>
      <c r="DU59" s="1002"/>
      <c r="DV59" s="1003"/>
      <c r="DW59" s="1004"/>
      <c r="DX59" s="1004"/>
      <c r="DY59" s="1004"/>
      <c r="DZ59" s="1005"/>
      <c r="EA59" s="212"/>
    </row>
    <row r="60" spans="1:131" ht="26.25" customHeight="1" x14ac:dyDescent="0.2">
      <c r="A60" s="220">
        <v>33</v>
      </c>
      <c r="B60" s="1041"/>
      <c r="C60" s="1042"/>
      <c r="D60" s="1042"/>
      <c r="E60" s="1042"/>
      <c r="F60" s="1042"/>
      <c r="G60" s="1042"/>
      <c r="H60" s="1042"/>
      <c r="I60" s="1042"/>
      <c r="J60" s="1042"/>
      <c r="K60" s="1042"/>
      <c r="L60" s="1042"/>
      <c r="M60" s="1042"/>
      <c r="N60" s="1042"/>
      <c r="O60" s="1042"/>
      <c r="P60" s="1043"/>
      <c r="Q60" s="1044"/>
      <c r="R60" s="1036"/>
      <c r="S60" s="1036"/>
      <c r="T60" s="1036"/>
      <c r="U60" s="1036"/>
      <c r="V60" s="1036"/>
      <c r="W60" s="1036"/>
      <c r="X60" s="1036"/>
      <c r="Y60" s="1036"/>
      <c r="Z60" s="1036"/>
      <c r="AA60" s="1036"/>
      <c r="AB60" s="1036"/>
      <c r="AC60" s="1036"/>
      <c r="AD60" s="1036"/>
      <c r="AE60" s="1045"/>
      <c r="AF60" s="1046"/>
      <c r="AG60" s="1047"/>
      <c r="AH60" s="1047"/>
      <c r="AI60" s="1047"/>
      <c r="AJ60" s="1048"/>
      <c r="AK60" s="1035"/>
      <c r="AL60" s="1036"/>
      <c r="AM60" s="1036"/>
      <c r="AN60" s="1036"/>
      <c r="AO60" s="1036"/>
      <c r="AP60" s="1036"/>
      <c r="AQ60" s="1036"/>
      <c r="AR60" s="1036"/>
      <c r="AS60" s="1036"/>
      <c r="AT60" s="1036"/>
      <c r="AU60" s="1036"/>
      <c r="AV60" s="1036"/>
      <c r="AW60" s="1036"/>
      <c r="AX60" s="1036"/>
      <c r="AY60" s="1036"/>
      <c r="AZ60" s="1037"/>
      <c r="BA60" s="1037"/>
      <c r="BB60" s="1037"/>
      <c r="BC60" s="1037"/>
      <c r="BD60" s="1037"/>
      <c r="BE60" s="983"/>
      <c r="BF60" s="983"/>
      <c r="BG60" s="983"/>
      <c r="BH60" s="983"/>
      <c r="BI60" s="984"/>
      <c r="BJ60" s="214"/>
      <c r="BK60" s="214"/>
      <c r="BL60" s="214"/>
      <c r="BM60" s="214"/>
      <c r="BN60" s="214"/>
      <c r="BO60" s="223"/>
      <c r="BP60" s="223"/>
      <c r="BQ60" s="220">
        <v>54</v>
      </c>
      <c r="BR60" s="221"/>
      <c r="BS60" s="1003"/>
      <c r="BT60" s="1004"/>
      <c r="BU60" s="1004"/>
      <c r="BV60" s="1004"/>
      <c r="BW60" s="1004"/>
      <c r="BX60" s="1004"/>
      <c r="BY60" s="1004"/>
      <c r="BZ60" s="1004"/>
      <c r="CA60" s="1004"/>
      <c r="CB60" s="1004"/>
      <c r="CC60" s="1004"/>
      <c r="CD60" s="1004"/>
      <c r="CE60" s="1004"/>
      <c r="CF60" s="1004"/>
      <c r="CG60" s="1025"/>
      <c r="CH60" s="1000"/>
      <c r="CI60" s="1001"/>
      <c r="CJ60" s="1001"/>
      <c r="CK60" s="1001"/>
      <c r="CL60" s="1002"/>
      <c r="CM60" s="1000"/>
      <c r="CN60" s="1001"/>
      <c r="CO60" s="1001"/>
      <c r="CP60" s="1001"/>
      <c r="CQ60" s="1002"/>
      <c r="CR60" s="1000"/>
      <c r="CS60" s="1001"/>
      <c r="CT60" s="1001"/>
      <c r="CU60" s="1001"/>
      <c r="CV60" s="1002"/>
      <c r="CW60" s="1000"/>
      <c r="CX60" s="1001"/>
      <c r="CY60" s="1001"/>
      <c r="CZ60" s="1001"/>
      <c r="DA60" s="1002"/>
      <c r="DB60" s="1000"/>
      <c r="DC60" s="1001"/>
      <c r="DD60" s="1001"/>
      <c r="DE60" s="1001"/>
      <c r="DF60" s="1002"/>
      <c r="DG60" s="1000"/>
      <c r="DH60" s="1001"/>
      <c r="DI60" s="1001"/>
      <c r="DJ60" s="1001"/>
      <c r="DK60" s="1002"/>
      <c r="DL60" s="1000"/>
      <c r="DM60" s="1001"/>
      <c r="DN60" s="1001"/>
      <c r="DO60" s="1001"/>
      <c r="DP60" s="1002"/>
      <c r="DQ60" s="1000"/>
      <c r="DR60" s="1001"/>
      <c r="DS60" s="1001"/>
      <c r="DT60" s="1001"/>
      <c r="DU60" s="1002"/>
      <c r="DV60" s="1003"/>
      <c r="DW60" s="1004"/>
      <c r="DX60" s="1004"/>
      <c r="DY60" s="1004"/>
      <c r="DZ60" s="1005"/>
      <c r="EA60" s="212"/>
    </row>
    <row r="61" spans="1:131" ht="26.25" customHeight="1" thickBot="1" x14ac:dyDescent="0.25">
      <c r="A61" s="220">
        <v>34</v>
      </c>
      <c r="B61" s="1041"/>
      <c r="C61" s="1042"/>
      <c r="D61" s="1042"/>
      <c r="E61" s="1042"/>
      <c r="F61" s="1042"/>
      <c r="G61" s="1042"/>
      <c r="H61" s="1042"/>
      <c r="I61" s="1042"/>
      <c r="J61" s="1042"/>
      <c r="K61" s="1042"/>
      <c r="L61" s="1042"/>
      <c r="M61" s="1042"/>
      <c r="N61" s="1042"/>
      <c r="O61" s="1042"/>
      <c r="P61" s="1043"/>
      <c r="Q61" s="1044"/>
      <c r="R61" s="1036"/>
      <c r="S61" s="1036"/>
      <c r="T61" s="1036"/>
      <c r="U61" s="1036"/>
      <c r="V61" s="1036"/>
      <c r="W61" s="1036"/>
      <c r="X61" s="1036"/>
      <c r="Y61" s="1036"/>
      <c r="Z61" s="1036"/>
      <c r="AA61" s="1036"/>
      <c r="AB61" s="1036"/>
      <c r="AC61" s="1036"/>
      <c r="AD61" s="1036"/>
      <c r="AE61" s="1045"/>
      <c r="AF61" s="1046"/>
      <c r="AG61" s="1047"/>
      <c r="AH61" s="1047"/>
      <c r="AI61" s="1047"/>
      <c r="AJ61" s="1048"/>
      <c r="AK61" s="1035"/>
      <c r="AL61" s="1036"/>
      <c r="AM61" s="1036"/>
      <c r="AN61" s="1036"/>
      <c r="AO61" s="1036"/>
      <c r="AP61" s="1036"/>
      <c r="AQ61" s="1036"/>
      <c r="AR61" s="1036"/>
      <c r="AS61" s="1036"/>
      <c r="AT61" s="1036"/>
      <c r="AU61" s="1036"/>
      <c r="AV61" s="1036"/>
      <c r="AW61" s="1036"/>
      <c r="AX61" s="1036"/>
      <c r="AY61" s="1036"/>
      <c r="AZ61" s="1037"/>
      <c r="BA61" s="1037"/>
      <c r="BB61" s="1037"/>
      <c r="BC61" s="1037"/>
      <c r="BD61" s="1037"/>
      <c r="BE61" s="983"/>
      <c r="BF61" s="983"/>
      <c r="BG61" s="983"/>
      <c r="BH61" s="983"/>
      <c r="BI61" s="984"/>
      <c r="BJ61" s="214"/>
      <c r="BK61" s="214"/>
      <c r="BL61" s="214"/>
      <c r="BM61" s="214"/>
      <c r="BN61" s="214"/>
      <c r="BO61" s="223"/>
      <c r="BP61" s="223"/>
      <c r="BQ61" s="220">
        <v>55</v>
      </c>
      <c r="BR61" s="221"/>
      <c r="BS61" s="1003"/>
      <c r="BT61" s="1004"/>
      <c r="BU61" s="1004"/>
      <c r="BV61" s="1004"/>
      <c r="BW61" s="1004"/>
      <c r="BX61" s="1004"/>
      <c r="BY61" s="1004"/>
      <c r="BZ61" s="1004"/>
      <c r="CA61" s="1004"/>
      <c r="CB61" s="1004"/>
      <c r="CC61" s="1004"/>
      <c r="CD61" s="1004"/>
      <c r="CE61" s="1004"/>
      <c r="CF61" s="1004"/>
      <c r="CG61" s="1025"/>
      <c r="CH61" s="1000"/>
      <c r="CI61" s="1001"/>
      <c r="CJ61" s="1001"/>
      <c r="CK61" s="1001"/>
      <c r="CL61" s="1002"/>
      <c r="CM61" s="1000"/>
      <c r="CN61" s="1001"/>
      <c r="CO61" s="1001"/>
      <c r="CP61" s="1001"/>
      <c r="CQ61" s="1002"/>
      <c r="CR61" s="1000"/>
      <c r="CS61" s="1001"/>
      <c r="CT61" s="1001"/>
      <c r="CU61" s="1001"/>
      <c r="CV61" s="1002"/>
      <c r="CW61" s="1000"/>
      <c r="CX61" s="1001"/>
      <c r="CY61" s="1001"/>
      <c r="CZ61" s="1001"/>
      <c r="DA61" s="1002"/>
      <c r="DB61" s="1000"/>
      <c r="DC61" s="1001"/>
      <c r="DD61" s="1001"/>
      <c r="DE61" s="1001"/>
      <c r="DF61" s="1002"/>
      <c r="DG61" s="1000"/>
      <c r="DH61" s="1001"/>
      <c r="DI61" s="1001"/>
      <c r="DJ61" s="1001"/>
      <c r="DK61" s="1002"/>
      <c r="DL61" s="1000"/>
      <c r="DM61" s="1001"/>
      <c r="DN61" s="1001"/>
      <c r="DO61" s="1001"/>
      <c r="DP61" s="1002"/>
      <c r="DQ61" s="1000"/>
      <c r="DR61" s="1001"/>
      <c r="DS61" s="1001"/>
      <c r="DT61" s="1001"/>
      <c r="DU61" s="1002"/>
      <c r="DV61" s="1003"/>
      <c r="DW61" s="1004"/>
      <c r="DX61" s="1004"/>
      <c r="DY61" s="1004"/>
      <c r="DZ61" s="1005"/>
      <c r="EA61" s="212"/>
    </row>
    <row r="62" spans="1:131" ht="26.25" customHeight="1" x14ac:dyDescent="0.2">
      <c r="A62" s="220">
        <v>35</v>
      </c>
      <c r="B62" s="1041"/>
      <c r="C62" s="1042"/>
      <c r="D62" s="1042"/>
      <c r="E62" s="1042"/>
      <c r="F62" s="1042"/>
      <c r="G62" s="1042"/>
      <c r="H62" s="1042"/>
      <c r="I62" s="1042"/>
      <c r="J62" s="1042"/>
      <c r="K62" s="1042"/>
      <c r="L62" s="1042"/>
      <c r="M62" s="1042"/>
      <c r="N62" s="1042"/>
      <c r="O62" s="1042"/>
      <c r="P62" s="1043"/>
      <c r="Q62" s="1044"/>
      <c r="R62" s="1036"/>
      <c r="S62" s="1036"/>
      <c r="T62" s="1036"/>
      <c r="U62" s="1036"/>
      <c r="V62" s="1036"/>
      <c r="W62" s="1036"/>
      <c r="X62" s="1036"/>
      <c r="Y62" s="1036"/>
      <c r="Z62" s="1036"/>
      <c r="AA62" s="1036"/>
      <c r="AB62" s="1036"/>
      <c r="AC62" s="1036"/>
      <c r="AD62" s="1036"/>
      <c r="AE62" s="1045"/>
      <c r="AF62" s="1046"/>
      <c r="AG62" s="1047"/>
      <c r="AH62" s="1047"/>
      <c r="AI62" s="1047"/>
      <c r="AJ62" s="1048"/>
      <c r="AK62" s="1035"/>
      <c r="AL62" s="1036"/>
      <c r="AM62" s="1036"/>
      <c r="AN62" s="1036"/>
      <c r="AO62" s="1036"/>
      <c r="AP62" s="1036"/>
      <c r="AQ62" s="1036"/>
      <c r="AR62" s="1036"/>
      <c r="AS62" s="1036"/>
      <c r="AT62" s="1036"/>
      <c r="AU62" s="1036"/>
      <c r="AV62" s="1036"/>
      <c r="AW62" s="1036"/>
      <c r="AX62" s="1036"/>
      <c r="AY62" s="1036"/>
      <c r="AZ62" s="1037"/>
      <c r="BA62" s="1037"/>
      <c r="BB62" s="1037"/>
      <c r="BC62" s="1037"/>
      <c r="BD62" s="1037"/>
      <c r="BE62" s="983"/>
      <c r="BF62" s="983"/>
      <c r="BG62" s="983"/>
      <c r="BH62" s="983"/>
      <c r="BI62" s="984"/>
      <c r="BJ62" s="1038" t="s">
        <v>398</v>
      </c>
      <c r="BK62" s="1039"/>
      <c r="BL62" s="1039"/>
      <c r="BM62" s="1039"/>
      <c r="BN62" s="1040"/>
      <c r="BO62" s="223"/>
      <c r="BP62" s="223"/>
      <c r="BQ62" s="220">
        <v>56</v>
      </c>
      <c r="BR62" s="221"/>
      <c r="BS62" s="1003"/>
      <c r="BT62" s="1004"/>
      <c r="BU62" s="1004"/>
      <c r="BV62" s="1004"/>
      <c r="BW62" s="1004"/>
      <c r="BX62" s="1004"/>
      <c r="BY62" s="1004"/>
      <c r="BZ62" s="1004"/>
      <c r="CA62" s="1004"/>
      <c r="CB62" s="1004"/>
      <c r="CC62" s="1004"/>
      <c r="CD62" s="1004"/>
      <c r="CE62" s="1004"/>
      <c r="CF62" s="1004"/>
      <c r="CG62" s="1025"/>
      <c r="CH62" s="1000"/>
      <c r="CI62" s="1001"/>
      <c r="CJ62" s="1001"/>
      <c r="CK62" s="1001"/>
      <c r="CL62" s="1002"/>
      <c r="CM62" s="1000"/>
      <c r="CN62" s="1001"/>
      <c r="CO62" s="1001"/>
      <c r="CP62" s="1001"/>
      <c r="CQ62" s="1002"/>
      <c r="CR62" s="1000"/>
      <c r="CS62" s="1001"/>
      <c r="CT62" s="1001"/>
      <c r="CU62" s="1001"/>
      <c r="CV62" s="1002"/>
      <c r="CW62" s="1000"/>
      <c r="CX62" s="1001"/>
      <c r="CY62" s="1001"/>
      <c r="CZ62" s="1001"/>
      <c r="DA62" s="1002"/>
      <c r="DB62" s="1000"/>
      <c r="DC62" s="1001"/>
      <c r="DD62" s="1001"/>
      <c r="DE62" s="1001"/>
      <c r="DF62" s="1002"/>
      <c r="DG62" s="1000"/>
      <c r="DH62" s="1001"/>
      <c r="DI62" s="1001"/>
      <c r="DJ62" s="1001"/>
      <c r="DK62" s="1002"/>
      <c r="DL62" s="1000"/>
      <c r="DM62" s="1001"/>
      <c r="DN62" s="1001"/>
      <c r="DO62" s="1001"/>
      <c r="DP62" s="1002"/>
      <c r="DQ62" s="1000"/>
      <c r="DR62" s="1001"/>
      <c r="DS62" s="1001"/>
      <c r="DT62" s="1001"/>
      <c r="DU62" s="1002"/>
      <c r="DV62" s="1003"/>
      <c r="DW62" s="1004"/>
      <c r="DX62" s="1004"/>
      <c r="DY62" s="1004"/>
      <c r="DZ62" s="1005"/>
      <c r="EA62" s="212"/>
    </row>
    <row r="63" spans="1:131" ht="26.25" customHeight="1" thickBot="1" x14ac:dyDescent="0.25">
      <c r="A63" s="222" t="s">
        <v>377</v>
      </c>
      <c r="B63" s="948" t="s">
        <v>399</v>
      </c>
      <c r="C63" s="949"/>
      <c r="D63" s="949"/>
      <c r="E63" s="949"/>
      <c r="F63" s="949"/>
      <c r="G63" s="949"/>
      <c r="H63" s="949"/>
      <c r="I63" s="949"/>
      <c r="J63" s="949"/>
      <c r="K63" s="949"/>
      <c r="L63" s="949"/>
      <c r="M63" s="949"/>
      <c r="N63" s="949"/>
      <c r="O63" s="949"/>
      <c r="P63" s="959"/>
      <c r="Q63" s="973"/>
      <c r="R63" s="974"/>
      <c r="S63" s="974"/>
      <c r="T63" s="974"/>
      <c r="U63" s="974"/>
      <c r="V63" s="974"/>
      <c r="W63" s="974"/>
      <c r="X63" s="974"/>
      <c r="Y63" s="974"/>
      <c r="Z63" s="974"/>
      <c r="AA63" s="974"/>
      <c r="AB63" s="974"/>
      <c r="AC63" s="974"/>
      <c r="AD63" s="974"/>
      <c r="AE63" s="1031"/>
      <c r="AF63" s="1032">
        <v>1562</v>
      </c>
      <c r="AG63" s="970"/>
      <c r="AH63" s="970"/>
      <c r="AI63" s="970"/>
      <c r="AJ63" s="1033"/>
      <c r="AK63" s="1034"/>
      <c r="AL63" s="974"/>
      <c r="AM63" s="974"/>
      <c r="AN63" s="974"/>
      <c r="AO63" s="974"/>
      <c r="AP63" s="970">
        <f>SUM(AP28:AT62)</f>
        <v>6341</v>
      </c>
      <c r="AQ63" s="970"/>
      <c r="AR63" s="970"/>
      <c r="AS63" s="970"/>
      <c r="AT63" s="970"/>
      <c r="AU63" s="970">
        <f>SUM(AU28:AY62)</f>
        <v>4946</v>
      </c>
      <c r="AV63" s="970"/>
      <c r="AW63" s="970"/>
      <c r="AX63" s="970"/>
      <c r="AY63" s="970"/>
      <c r="AZ63" s="1028"/>
      <c r="BA63" s="1028"/>
      <c r="BB63" s="1028"/>
      <c r="BC63" s="1028"/>
      <c r="BD63" s="1028"/>
      <c r="BE63" s="971"/>
      <c r="BF63" s="971"/>
      <c r="BG63" s="971"/>
      <c r="BH63" s="971"/>
      <c r="BI63" s="972"/>
      <c r="BJ63" s="1029" t="s">
        <v>122</v>
      </c>
      <c r="BK63" s="964"/>
      <c r="BL63" s="964"/>
      <c r="BM63" s="964"/>
      <c r="BN63" s="1030"/>
      <c r="BO63" s="223"/>
      <c r="BP63" s="223"/>
      <c r="BQ63" s="220">
        <v>57</v>
      </c>
      <c r="BR63" s="221"/>
      <c r="BS63" s="1003"/>
      <c r="BT63" s="1004"/>
      <c r="BU63" s="1004"/>
      <c r="BV63" s="1004"/>
      <c r="BW63" s="1004"/>
      <c r="BX63" s="1004"/>
      <c r="BY63" s="1004"/>
      <c r="BZ63" s="1004"/>
      <c r="CA63" s="1004"/>
      <c r="CB63" s="1004"/>
      <c r="CC63" s="1004"/>
      <c r="CD63" s="1004"/>
      <c r="CE63" s="1004"/>
      <c r="CF63" s="1004"/>
      <c r="CG63" s="1025"/>
      <c r="CH63" s="1000"/>
      <c r="CI63" s="1001"/>
      <c r="CJ63" s="1001"/>
      <c r="CK63" s="1001"/>
      <c r="CL63" s="1002"/>
      <c r="CM63" s="1000"/>
      <c r="CN63" s="1001"/>
      <c r="CO63" s="1001"/>
      <c r="CP63" s="1001"/>
      <c r="CQ63" s="1002"/>
      <c r="CR63" s="1000"/>
      <c r="CS63" s="1001"/>
      <c r="CT63" s="1001"/>
      <c r="CU63" s="1001"/>
      <c r="CV63" s="1002"/>
      <c r="CW63" s="1000"/>
      <c r="CX63" s="1001"/>
      <c r="CY63" s="1001"/>
      <c r="CZ63" s="1001"/>
      <c r="DA63" s="1002"/>
      <c r="DB63" s="1000"/>
      <c r="DC63" s="1001"/>
      <c r="DD63" s="1001"/>
      <c r="DE63" s="1001"/>
      <c r="DF63" s="1002"/>
      <c r="DG63" s="1000"/>
      <c r="DH63" s="1001"/>
      <c r="DI63" s="1001"/>
      <c r="DJ63" s="1001"/>
      <c r="DK63" s="1002"/>
      <c r="DL63" s="1000"/>
      <c r="DM63" s="1001"/>
      <c r="DN63" s="1001"/>
      <c r="DO63" s="1001"/>
      <c r="DP63" s="1002"/>
      <c r="DQ63" s="1000"/>
      <c r="DR63" s="1001"/>
      <c r="DS63" s="1001"/>
      <c r="DT63" s="1001"/>
      <c r="DU63" s="1002"/>
      <c r="DV63" s="1003"/>
      <c r="DW63" s="1004"/>
      <c r="DX63" s="1004"/>
      <c r="DY63" s="1004"/>
      <c r="DZ63" s="1005"/>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3"/>
      <c r="BT64" s="1004"/>
      <c r="BU64" s="1004"/>
      <c r="BV64" s="1004"/>
      <c r="BW64" s="1004"/>
      <c r="BX64" s="1004"/>
      <c r="BY64" s="1004"/>
      <c r="BZ64" s="1004"/>
      <c r="CA64" s="1004"/>
      <c r="CB64" s="1004"/>
      <c r="CC64" s="1004"/>
      <c r="CD64" s="1004"/>
      <c r="CE64" s="1004"/>
      <c r="CF64" s="1004"/>
      <c r="CG64" s="1025"/>
      <c r="CH64" s="1000"/>
      <c r="CI64" s="1001"/>
      <c r="CJ64" s="1001"/>
      <c r="CK64" s="1001"/>
      <c r="CL64" s="1002"/>
      <c r="CM64" s="1000"/>
      <c r="CN64" s="1001"/>
      <c r="CO64" s="1001"/>
      <c r="CP64" s="1001"/>
      <c r="CQ64" s="1002"/>
      <c r="CR64" s="1000"/>
      <c r="CS64" s="1001"/>
      <c r="CT64" s="1001"/>
      <c r="CU64" s="1001"/>
      <c r="CV64" s="1002"/>
      <c r="CW64" s="1000"/>
      <c r="CX64" s="1001"/>
      <c r="CY64" s="1001"/>
      <c r="CZ64" s="1001"/>
      <c r="DA64" s="1002"/>
      <c r="DB64" s="1000"/>
      <c r="DC64" s="1001"/>
      <c r="DD64" s="1001"/>
      <c r="DE64" s="1001"/>
      <c r="DF64" s="1002"/>
      <c r="DG64" s="1000"/>
      <c r="DH64" s="1001"/>
      <c r="DI64" s="1001"/>
      <c r="DJ64" s="1001"/>
      <c r="DK64" s="1002"/>
      <c r="DL64" s="1000"/>
      <c r="DM64" s="1001"/>
      <c r="DN64" s="1001"/>
      <c r="DO64" s="1001"/>
      <c r="DP64" s="1002"/>
      <c r="DQ64" s="1000"/>
      <c r="DR64" s="1001"/>
      <c r="DS64" s="1001"/>
      <c r="DT64" s="1001"/>
      <c r="DU64" s="1002"/>
      <c r="DV64" s="1003"/>
      <c r="DW64" s="1004"/>
      <c r="DX64" s="1004"/>
      <c r="DY64" s="1004"/>
      <c r="DZ64" s="1005"/>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3"/>
      <c r="BT65" s="1004"/>
      <c r="BU65" s="1004"/>
      <c r="BV65" s="1004"/>
      <c r="BW65" s="1004"/>
      <c r="BX65" s="1004"/>
      <c r="BY65" s="1004"/>
      <c r="BZ65" s="1004"/>
      <c r="CA65" s="1004"/>
      <c r="CB65" s="1004"/>
      <c r="CC65" s="1004"/>
      <c r="CD65" s="1004"/>
      <c r="CE65" s="1004"/>
      <c r="CF65" s="1004"/>
      <c r="CG65" s="1025"/>
      <c r="CH65" s="1000"/>
      <c r="CI65" s="1001"/>
      <c r="CJ65" s="1001"/>
      <c r="CK65" s="1001"/>
      <c r="CL65" s="1002"/>
      <c r="CM65" s="1000"/>
      <c r="CN65" s="1001"/>
      <c r="CO65" s="1001"/>
      <c r="CP65" s="1001"/>
      <c r="CQ65" s="1002"/>
      <c r="CR65" s="1000"/>
      <c r="CS65" s="1001"/>
      <c r="CT65" s="1001"/>
      <c r="CU65" s="1001"/>
      <c r="CV65" s="1002"/>
      <c r="CW65" s="1000"/>
      <c r="CX65" s="1001"/>
      <c r="CY65" s="1001"/>
      <c r="CZ65" s="1001"/>
      <c r="DA65" s="1002"/>
      <c r="DB65" s="1000"/>
      <c r="DC65" s="1001"/>
      <c r="DD65" s="1001"/>
      <c r="DE65" s="1001"/>
      <c r="DF65" s="1002"/>
      <c r="DG65" s="1000"/>
      <c r="DH65" s="1001"/>
      <c r="DI65" s="1001"/>
      <c r="DJ65" s="1001"/>
      <c r="DK65" s="1002"/>
      <c r="DL65" s="1000"/>
      <c r="DM65" s="1001"/>
      <c r="DN65" s="1001"/>
      <c r="DO65" s="1001"/>
      <c r="DP65" s="1002"/>
      <c r="DQ65" s="1000"/>
      <c r="DR65" s="1001"/>
      <c r="DS65" s="1001"/>
      <c r="DT65" s="1001"/>
      <c r="DU65" s="1002"/>
      <c r="DV65" s="1003"/>
      <c r="DW65" s="1004"/>
      <c r="DX65" s="1004"/>
      <c r="DY65" s="1004"/>
      <c r="DZ65" s="1005"/>
      <c r="EA65" s="212"/>
    </row>
    <row r="66" spans="1:131" ht="26.25" customHeight="1" x14ac:dyDescent="0.2">
      <c r="A66" s="1006" t="s">
        <v>401</v>
      </c>
      <c r="B66" s="1007"/>
      <c r="C66" s="1007"/>
      <c r="D66" s="1007"/>
      <c r="E66" s="1007"/>
      <c r="F66" s="1007"/>
      <c r="G66" s="1007"/>
      <c r="H66" s="1007"/>
      <c r="I66" s="1007"/>
      <c r="J66" s="1007"/>
      <c r="K66" s="1007"/>
      <c r="L66" s="1007"/>
      <c r="M66" s="1007"/>
      <c r="N66" s="1007"/>
      <c r="O66" s="1007"/>
      <c r="P66" s="1008"/>
      <c r="Q66" s="1012" t="s">
        <v>381</v>
      </c>
      <c r="R66" s="1013"/>
      <c r="S66" s="1013"/>
      <c r="T66" s="1013"/>
      <c r="U66" s="1014"/>
      <c r="V66" s="1012" t="s">
        <v>382</v>
      </c>
      <c r="W66" s="1013"/>
      <c r="X66" s="1013"/>
      <c r="Y66" s="1013"/>
      <c r="Z66" s="1014"/>
      <c r="AA66" s="1012" t="s">
        <v>383</v>
      </c>
      <c r="AB66" s="1013"/>
      <c r="AC66" s="1013"/>
      <c r="AD66" s="1013"/>
      <c r="AE66" s="1014"/>
      <c r="AF66" s="1018" t="s">
        <v>384</v>
      </c>
      <c r="AG66" s="1019"/>
      <c r="AH66" s="1019"/>
      <c r="AI66" s="1019"/>
      <c r="AJ66" s="1020"/>
      <c r="AK66" s="1012" t="s">
        <v>385</v>
      </c>
      <c r="AL66" s="1007"/>
      <c r="AM66" s="1007"/>
      <c r="AN66" s="1007"/>
      <c r="AO66" s="1008"/>
      <c r="AP66" s="1012" t="s">
        <v>386</v>
      </c>
      <c r="AQ66" s="1013"/>
      <c r="AR66" s="1013"/>
      <c r="AS66" s="1013"/>
      <c r="AT66" s="1014"/>
      <c r="AU66" s="1012" t="s">
        <v>402</v>
      </c>
      <c r="AV66" s="1013"/>
      <c r="AW66" s="1013"/>
      <c r="AX66" s="1013"/>
      <c r="AY66" s="1014"/>
      <c r="AZ66" s="1012" t="s">
        <v>365</v>
      </c>
      <c r="BA66" s="1013"/>
      <c r="BB66" s="1013"/>
      <c r="BC66" s="1013"/>
      <c r="BD66" s="1026"/>
      <c r="BE66" s="223"/>
      <c r="BF66" s="223"/>
      <c r="BG66" s="223"/>
      <c r="BH66" s="223"/>
      <c r="BI66" s="223"/>
      <c r="BJ66" s="223"/>
      <c r="BK66" s="223"/>
      <c r="BL66" s="223"/>
      <c r="BM66" s="223"/>
      <c r="BN66" s="223"/>
      <c r="BO66" s="223"/>
      <c r="BP66" s="223"/>
      <c r="BQ66" s="220">
        <v>60</v>
      </c>
      <c r="BR66" s="225"/>
      <c r="BS66" s="956"/>
      <c r="BT66" s="957"/>
      <c r="BU66" s="957"/>
      <c r="BV66" s="957"/>
      <c r="BW66" s="957"/>
      <c r="BX66" s="957"/>
      <c r="BY66" s="957"/>
      <c r="BZ66" s="957"/>
      <c r="CA66" s="957"/>
      <c r="CB66" s="957"/>
      <c r="CC66" s="957"/>
      <c r="CD66" s="957"/>
      <c r="CE66" s="957"/>
      <c r="CF66" s="957"/>
      <c r="CG66" s="966"/>
      <c r="CH66" s="967"/>
      <c r="CI66" s="968"/>
      <c r="CJ66" s="968"/>
      <c r="CK66" s="968"/>
      <c r="CL66" s="969"/>
      <c r="CM66" s="967"/>
      <c r="CN66" s="968"/>
      <c r="CO66" s="968"/>
      <c r="CP66" s="968"/>
      <c r="CQ66" s="969"/>
      <c r="CR66" s="967"/>
      <c r="CS66" s="968"/>
      <c r="CT66" s="968"/>
      <c r="CU66" s="968"/>
      <c r="CV66" s="969"/>
      <c r="CW66" s="967"/>
      <c r="CX66" s="968"/>
      <c r="CY66" s="968"/>
      <c r="CZ66" s="968"/>
      <c r="DA66" s="969"/>
      <c r="DB66" s="967"/>
      <c r="DC66" s="968"/>
      <c r="DD66" s="968"/>
      <c r="DE66" s="968"/>
      <c r="DF66" s="969"/>
      <c r="DG66" s="967"/>
      <c r="DH66" s="968"/>
      <c r="DI66" s="968"/>
      <c r="DJ66" s="968"/>
      <c r="DK66" s="969"/>
      <c r="DL66" s="967"/>
      <c r="DM66" s="968"/>
      <c r="DN66" s="968"/>
      <c r="DO66" s="968"/>
      <c r="DP66" s="969"/>
      <c r="DQ66" s="967"/>
      <c r="DR66" s="968"/>
      <c r="DS66" s="968"/>
      <c r="DT66" s="968"/>
      <c r="DU66" s="969"/>
      <c r="DV66" s="956"/>
      <c r="DW66" s="957"/>
      <c r="DX66" s="957"/>
      <c r="DY66" s="957"/>
      <c r="DZ66" s="958"/>
      <c r="EA66" s="212"/>
    </row>
    <row r="67" spans="1:131" ht="26.25" customHeight="1" thickBot="1" x14ac:dyDescent="0.25">
      <c r="A67" s="1009"/>
      <c r="B67" s="1010"/>
      <c r="C67" s="1010"/>
      <c r="D67" s="1010"/>
      <c r="E67" s="1010"/>
      <c r="F67" s="1010"/>
      <c r="G67" s="1010"/>
      <c r="H67" s="1010"/>
      <c r="I67" s="1010"/>
      <c r="J67" s="1010"/>
      <c r="K67" s="1010"/>
      <c r="L67" s="1010"/>
      <c r="M67" s="1010"/>
      <c r="N67" s="1010"/>
      <c r="O67" s="1010"/>
      <c r="P67" s="1011"/>
      <c r="Q67" s="1015"/>
      <c r="R67" s="1016"/>
      <c r="S67" s="1016"/>
      <c r="T67" s="1016"/>
      <c r="U67" s="1017"/>
      <c r="V67" s="1015"/>
      <c r="W67" s="1016"/>
      <c r="X67" s="1016"/>
      <c r="Y67" s="1016"/>
      <c r="Z67" s="1017"/>
      <c r="AA67" s="1015"/>
      <c r="AB67" s="1016"/>
      <c r="AC67" s="1016"/>
      <c r="AD67" s="1016"/>
      <c r="AE67" s="1017"/>
      <c r="AF67" s="1021"/>
      <c r="AG67" s="1022"/>
      <c r="AH67" s="1022"/>
      <c r="AI67" s="1022"/>
      <c r="AJ67" s="1023"/>
      <c r="AK67" s="1024"/>
      <c r="AL67" s="1010"/>
      <c r="AM67" s="1010"/>
      <c r="AN67" s="1010"/>
      <c r="AO67" s="1011"/>
      <c r="AP67" s="1015"/>
      <c r="AQ67" s="1016"/>
      <c r="AR67" s="1016"/>
      <c r="AS67" s="1016"/>
      <c r="AT67" s="1017"/>
      <c r="AU67" s="1015"/>
      <c r="AV67" s="1016"/>
      <c r="AW67" s="1016"/>
      <c r="AX67" s="1016"/>
      <c r="AY67" s="1017"/>
      <c r="AZ67" s="1015"/>
      <c r="BA67" s="1016"/>
      <c r="BB67" s="1016"/>
      <c r="BC67" s="1016"/>
      <c r="BD67" s="1027"/>
      <c r="BE67" s="223"/>
      <c r="BF67" s="223"/>
      <c r="BG67" s="223"/>
      <c r="BH67" s="223"/>
      <c r="BI67" s="223"/>
      <c r="BJ67" s="223"/>
      <c r="BK67" s="223"/>
      <c r="BL67" s="223"/>
      <c r="BM67" s="223"/>
      <c r="BN67" s="223"/>
      <c r="BO67" s="223"/>
      <c r="BP67" s="223"/>
      <c r="BQ67" s="220">
        <v>61</v>
      </c>
      <c r="BR67" s="225"/>
      <c r="BS67" s="956"/>
      <c r="BT67" s="957"/>
      <c r="BU67" s="957"/>
      <c r="BV67" s="957"/>
      <c r="BW67" s="957"/>
      <c r="BX67" s="957"/>
      <c r="BY67" s="957"/>
      <c r="BZ67" s="957"/>
      <c r="CA67" s="957"/>
      <c r="CB67" s="957"/>
      <c r="CC67" s="957"/>
      <c r="CD67" s="957"/>
      <c r="CE67" s="957"/>
      <c r="CF67" s="957"/>
      <c r="CG67" s="966"/>
      <c r="CH67" s="967"/>
      <c r="CI67" s="968"/>
      <c r="CJ67" s="968"/>
      <c r="CK67" s="968"/>
      <c r="CL67" s="969"/>
      <c r="CM67" s="967"/>
      <c r="CN67" s="968"/>
      <c r="CO67" s="968"/>
      <c r="CP67" s="968"/>
      <c r="CQ67" s="969"/>
      <c r="CR67" s="967"/>
      <c r="CS67" s="968"/>
      <c r="CT67" s="968"/>
      <c r="CU67" s="968"/>
      <c r="CV67" s="969"/>
      <c r="CW67" s="967"/>
      <c r="CX67" s="968"/>
      <c r="CY67" s="968"/>
      <c r="CZ67" s="968"/>
      <c r="DA67" s="969"/>
      <c r="DB67" s="967"/>
      <c r="DC67" s="968"/>
      <c r="DD67" s="968"/>
      <c r="DE67" s="968"/>
      <c r="DF67" s="969"/>
      <c r="DG67" s="967"/>
      <c r="DH67" s="968"/>
      <c r="DI67" s="968"/>
      <c r="DJ67" s="968"/>
      <c r="DK67" s="969"/>
      <c r="DL67" s="967"/>
      <c r="DM67" s="968"/>
      <c r="DN67" s="968"/>
      <c r="DO67" s="968"/>
      <c r="DP67" s="969"/>
      <c r="DQ67" s="967"/>
      <c r="DR67" s="968"/>
      <c r="DS67" s="968"/>
      <c r="DT67" s="968"/>
      <c r="DU67" s="969"/>
      <c r="DV67" s="956"/>
      <c r="DW67" s="957"/>
      <c r="DX67" s="957"/>
      <c r="DY67" s="957"/>
      <c r="DZ67" s="958"/>
      <c r="EA67" s="212"/>
    </row>
    <row r="68" spans="1:131" ht="26.25" customHeight="1" thickTop="1" x14ac:dyDescent="0.2">
      <c r="A68" s="218">
        <v>1</v>
      </c>
      <c r="B68" s="996" t="s">
        <v>557</v>
      </c>
      <c r="C68" s="997"/>
      <c r="D68" s="997"/>
      <c r="E68" s="997"/>
      <c r="F68" s="997"/>
      <c r="G68" s="997"/>
      <c r="H68" s="997"/>
      <c r="I68" s="997"/>
      <c r="J68" s="997"/>
      <c r="K68" s="997"/>
      <c r="L68" s="997"/>
      <c r="M68" s="997"/>
      <c r="N68" s="997"/>
      <c r="O68" s="997"/>
      <c r="P68" s="998"/>
      <c r="Q68" s="999">
        <v>2653</v>
      </c>
      <c r="R68" s="993"/>
      <c r="S68" s="993"/>
      <c r="T68" s="993"/>
      <c r="U68" s="993"/>
      <c r="V68" s="993">
        <v>2392</v>
      </c>
      <c r="W68" s="993"/>
      <c r="X68" s="993"/>
      <c r="Y68" s="993"/>
      <c r="Z68" s="993"/>
      <c r="AA68" s="993">
        <v>261</v>
      </c>
      <c r="AB68" s="993"/>
      <c r="AC68" s="993"/>
      <c r="AD68" s="993"/>
      <c r="AE68" s="993"/>
      <c r="AF68" s="993">
        <v>261</v>
      </c>
      <c r="AG68" s="993"/>
      <c r="AH68" s="993"/>
      <c r="AI68" s="993"/>
      <c r="AJ68" s="993"/>
      <c r="AK68" s="993" t="s">
        <v>555</v>
      </c>
      <c r="AL68" s="993"/>
      <c r="AM68" s="993"/>
      <c r="AN68" s="993"/>
      <c r="AO68" s="993"/>
      <c r="AP68" s="993" t="s">
        <v>555</v>
      </c>
      <c r="AQ68" s="993"/>
      <c r="AR68" s="993"/>
      <c r="AS68" s="993"/>
      <c r="AT68" s="993"/>
      <c r="AU68" s="993" t="s">
        <v>555</v>
      </c>
      <c r="AV68" s="993"/>
      <c r="AW68" s="993"/>
      <c r="AX68" s="993"/>
      <c r="AY68" s="993"/>
      <c r="AZ68" s="994"/>
      <c r="BA68" s="994"/>
      <c r="BB68" s="994"/>
      <c r="BC68" s="994"/>
      <c r="BD68" s="995"/>
      <c r="BE68" s="223"/>
      <c r="BF68" s="223"/>
      <c r="BG68" s="223"/>
      <c r="BH68" s="223"/>
      <c r="BI68" s="223"/>
      <c r="BJ68" s="223"/>
      <c r="BK68" s="223"/>
      <c r="BL68" s="223"/>
      <c r="BM68" s="223"/>
      <c r="BN68" s="223"/>
      <c r="BO68" s="223"/>
      <c r="BP68" s="223"/>
      <c r="BQ68" s="220">
        <v>62</v>
      </c>
      <c r="BR68" s="225"/>
      <c r="BS68" s="956"/>
      <c r="BT68" s="957"/>
      <c r="BU68" s="957"/>
      <c r="BV68" s="957"/>
      <c r="BW68" s="957"/>
      <c r="BX68" s="957"/>
      <c r="BY68" s="957"/>
      <c r="BZ68" s="957"/>
      <c r="CA68" s="957"/>
      <c r="CB68" s="957"/>
      <c r="CC68" s="957"/>
      <c r="CD68" s="957"/>
      <c r="CE68" s="957"/>
      <c r="CF68" s="957"/>
      <c r="CG68" s="966"/>
      <c r="CH68" s="967"/>
      <c r="CI68" s="968"/>
      <c r="CJ68" s="968"/>
      <c r="CK68" s="968"/>
      <c r="CL68" s="969"/>
      <c r="CM68" s="967"/>
      <c r="CN68" s="968"/>
      <c r="CO68" s="968"/>
      <c r="CP68" s="968"/>
      <c r="CQ68" s="969"/>
      <c r="CR68" s="967"/>
      <c r="CS68" s="968"/>
      <c r="CT68" s="968"/>
      <c r="CU68" s="968"/>
      <c r="CV68" s="969"/>
      <c r="CW68" s="967"/>
      <c r="CX68" s="968"/>
      <c r="CY68" s="968"/>
      <c r="CZ68" s="968"/>
      <c r="DA68" s="969"/>
      <c r="DB68" s="967"/>
      <c r="DC68" s="968"/>
      <c r="DD68" s="968"/>
      <c r="DE68" s="968"/>
      <c r="DF68" s="969"/>
      <c r="DG68" s="967"/>
      <c r="DH68" s="968"/>
      <c r="DI68" s="968"/>
      <c r="DJ68" s="968"/>
      <c r="DK68" s="969"/>
      <c r="DL68" s="967"/>
      <c r="DM68" s="968"/>
      <c r="DN68" s="968"/>
      <c r="DO68" s="968"/>
      <c r="DP68" s="969"/>
      <c r="DQ68" s="967"/>
      <c r="DR68" s="968"/>
      <c r="DS68" s="968"/>
      <c r="DT68" s="968"/>
      <c r="DU68" s="969"/>
      <c r="DV68" s="956"/>
      <c r="DW68" s="957"/>
      <c r="DX68" s="957"/>
      <c r="DY68" s="957"/>
      <c r="DZ68" s="958"/>
      <c r="EA68" s="212"/>
    </row>
    <row r="69" spans="1:131" ht="26.25" customHeight="1" x14ac:dyDescent="0.2">
      <c r="A69" s="220">
        <v>2</v>
      </c>
      <c r="B69" s="985" t="s">
        <v>558</v>
      </c>
      <c r="C69" s="986"/>
      <c r="D69" s="986"/>
      <c r="E69" s="986"/>
      <c r="F69" s="986"/>
      <c r="G69" s="986"/>
      <c r="H69" s="986"/>
      <c r="I69" s="986"/>
      <c r="J69" s="986"/>
      <c r="K69" s="986"/>
      <c r="L69" s="986"/>
      <c r="M69" s="986"/>
      <c r="N69" s="986"/>
      <c r="O69" s="986"/>
      <c r="P69" s="987"/>
      <c r="Q69" s="988">
        <v>1047955</v>
      </c>
      <c r="R69" s="982"/>
      <c r="S69" s="982"/>
      <c r="T69" s="982"/>
      <c r="U69" s="982"/>
      <c r="V69" s="982">
        <v>1016638</v>
      </c>
      <c r="W69" s="982"/>
      <c r="X69" s="982"/>
      <c r="Y69" s="982"/>
      <c r="Z69" s="982"/>
      <c r="AA69" s="982">
        <v>31318</v>
      </c>
      <c r="AB69" s="982"/>
      <c r="AC69" s="982"/>
      <c r="AD69" s="982"/>
      <c r="AE69" s="982"/>
      <c r="AF69" s="982">
        <v>31318</v>
      </c>
      <c r="AG69" s="982"/>
      <c r="AH69" s="982"/>
      <c r="AI69" s="982"/>
      <c r="AJ69" s="982"/>
      <c r="AK69" s="982">
        <v>1</v>
      </c>
      <c r="AL69" s="982"/>
      <c r="AM69" s="982"/>
      <c r="AN69" s="982"/>
      <c r="AO69" s="982"/>
      <c r="AP69" s="982" t="s">
        <v>555</v>
      </c>
      <c r="AQ69" s="982"/>
      <c r="AR69" s="982"/>
      <c r="AS69" s="982"/>
      <c r="AT69" s="982"/>
      <c r="AU69" s="982" t="s">
        <v>555</v>
      </c>
      <c r="AV69" s="982"/>
      <c r="AW69" s="982"/>
      <c r="AX69" s="982"/>
      <c r="AY69" s="982"/>
      <c r="AZ69" s="983"/>
      <c r="BA69" s="983"/>
      <c r="BB69" s="983"/>
      <c r="BC69" s="983"/>
      <c r="BD69" s="984"/>
      <c r="BE69" s="223"/>
      <c r="BF69" s="223"/>
      <c r="BG69" s="223"/>
      <c r="BH69" s="223"/>
      <c r="BI69" s="223"/>
      <c r="BJ69" s="223"/>
      <c r="BK69" s="223"/>
      <c r="BL69" s="223"/>
      <c r="BM69" s="223"/>
      <c r="BN69" s="223"/>
      <c r="BO69" s="223"/>
      <c r="BP69" s="223"/>
      <c r="BQ69" s="220">
        <v>63</v>
      </c>
      <c r="BR69" s="225"/>
      <c r="BS69" s="956"/>
      <c r="BT69" s="957"/>
      <c r="BU69" s="957"/>
      <c r="BV69" s="957"/>
      <c r="BW69" s="957"/>
      <c r="BX69" s="957"/>
      <c r="BY69" s="957"/>
      <c r="BZ69" s="957"/>
      <c r="CA69" s="957"/>
      <c r="CB69" s="957"/>
      <c r="CC69" s="957"/>
      <c r="CD69" s="957"/>
      <c r="CE69" s="957"/>
      <c r="CF69" s="957"/>
      <c r="CG69" s="966"/>
      <c r="CH69" s="967"/>
      <c r="CI69" s="968"/>
      <c r="CJ69" s="968"/>
      <c r="CK69" s="968"/>
      <c r="CL69" s="969"/>
      <c r="CM69" s="967"/>
      <c r="CN69" s="968"/>
      <c r="CO69" s="968"/>
      <c r="CP69" s="968"/>
      <c r="CQ69" s="969"/>
      <c r="CR69" s="967"/>
      <c r="CS69" s="968"/>
      <c r="CT69" s="968"/>
      <c r="CU69" s="968"/>
      <c r="CV69" s="969"/>
      <c r="CW69" s="967"/>
      <c r="CX69" s="968"/>
      <c r="CY69" s="968"/>
      <c r="CZ69" s="968"/>
      <c r="DA69" s="969"/>
      <c r="DB69" s="967"/>
      <c r="DC69" s="968"/>
      <c r="DD69" s="968"/>
      <c r="DE69" s="968"/>
      <c r="DF69" s="969"/>
      <c r="DG69" s="967"/>
      <c r="DH69" s="968"/>
      <c r="DI69" s="968"/>
      <c r="DJ69" s="968"/>
      <c r="DK69" s="969"/>
      <c r="DL69" s="967"/>
      <c r="DM69" s="968"/>
      <c r="DN69" s="968"/>
      <c r="DO69" s="968"/>
      <c r="DP69" s="969"/>
      <c r="DQ69" s="967"/>
      <c r="DR69" s="968"/>
      <c r="DS69" s="968"/>
      <c r="DT69" s="968"/>
      <c r="DU69" s="969"/>
      <c r="DV69" s="956"/>
      <c r="DW69" s="957"/>
      <c r="DX69" s="957"/>
      <c r="DY69" s="957"/>
      <c r="DZ69" s="958"/>
      <c r="EA69" s="212"/>
    </row>
    <row r="70" spans="1:131" ht="26.25" customHeight="1" x14ac:dyDescent="0.2">
      <c r="A70" s="220">
        <v>3</v>
      </c>
      <c r="B70" s="985" t="s">
        <v>559</v>
      </c>
      <c r="C70" s="986"/>
      <c r="D70" s="986"/>
      <c r="E70" s="986"/>
      <c r="F70" s="986"/>
      <c r="G70" s="986"/>
      <c r="H70" s="986"/>
      <c r="I70" s="986"/>
      <c r="J70" s="986"/>
      <c r="K70" s="986"/>
      <c r="L70" s="986"/>
      <c r="M70" s="986"/>
      <c r="N70" s="986"/>
      <c r="O70" s="986"/>
      <c r="P70" s="987"/>
      <c r="Q70" s="988">
        <v>572</v>
      </c>
      <c r="R70" s="982"/>
      <c r="S70" s="982"/>
      <c r="T70" s="982"/>
      <c r="U70" s="982"/>
      <c r="V70" s="982">
        <v>523</v>
      </c>
      <c r="W70" s="982"/>
      <c r="X70" s="982"/>
      <c r="Y70" s="982"/>
      <c r="Z70" s="982"/>
      <c r="AA70" s="982">
        <v>49</v>
      </c>
      <c r="AB70" s="982"/>
      <c r="AC70" s="982"/>
      <c r="AD70" s="982"/>
      <c r="AE70" s="982"/>
      <c r="AF70" s="982">
        <v>49</v>
      </c>
      <c r="AG70" s="982"/>
      <c r="AH70" s="982"/>
      <c r="AI70" s="982"/>
      <c r="AJ70" s="982"/>
      <c r="AK70" s="982" t="s">
        <v>555</v>
      </c>
      <c r="AL70" s="982"/>
      <c r="AM70" s="982"/>
      <c r="AN70" s="982"/>
      <c r="AO70" s="982"/>
      <c r="AP70" s="982" t="s">
        <v>555</v>
      </c>
      <c r="AQ70" s="982"/>
      <c r="AR70" s="982"/>
      <c r="AS70" s="982"/>
      <c r="AT70" s="982"/>
      <c r="AU70" s="982" t="s">
        <v>555</v>
      </c>
      <c r="AV70" s="982"/>
      <c r="AW70" s="982"/>
      <c r="AX70" s="982"/>
      <c r="AY70" s="982"/>
      <c r="AZ70" s="983"/>
      <c r="BA70" s="983"/>
      <c r="BB70" s="983"/>
      <c r="BC70" s="983"/>
      <c r="BD70" s="984"/>
      <c r="BE70" s="223"/>
      <c r="BF70" s="223"/>
      <c r="BG70" s="223"/>
      <c r="BH70" s="223"/>
      <c r="BI70" s="223"/>
      <c r="BJ70" s="223"/>
      <c r="BK70" s="223"/>
      <c r="BL70" s="223"/>
      <c r="BM70" s="223"/>
      <c r="BN70" s="223"/>
      <c r="BO70" s="223"/>
      <c r="BP70" s="223"/>
      <c r="BQ70" s="220">
        <v>64</v>
      </c>
      <c r="BR70" s="225"/>
      <c r="BS70" s="956"/>
      <c r="BT70" s="957"/>
      <c r="BU70" s="957"/>
      <c r="BV70" s="957"/>
      <c r="BW70" s="957"/>
      <c r="BX70" s="957"/>
      <c r="BY70" s="957"/>
      <c r="BZ70" s="957"/>
      <c r="CA70" s="957"/>
      <c r="CB70" s="957"/>
      <c r="CC70" s="957"/>
      <c r="CD70" s="957"/>
      <c r="CE70" s="957"/>
      <c r="CF70" s="957"/>
      <c r="CG70" s="966"/>
      <c r="CH70" s="967"/>
      <c r="CI70" s="968"/>
      <c r="CJ70" s="968"/>
      <c r="CK70" s="968"/>
      <c r="CL70" s="969"/>
      <c r="CM70" s="967"/>
      <c r="CN70" s="968"/>
      <c r="CO70" s="968"/>
      <c r="CP70" s="968"/>
      <c r="CQ70" s="969"/>
      <c r="CR70" s="967"/>
      <c r="CS70" s="968"/>
      <c r="CT70" s="968"/>
      <c r="CU70" s="968"/>
      <c r="CV70" s="969"/>
      <c r="CW70" s="967"/>
      <c r="CX70" s="968"/>
      <c r="CY70" s="968"/>
      <c r="CZ70" s="968"/>
      <c r="DA70" s="969"/>
      <c r="DB70" s="967"/>
      <c r="DC70" s="968"/>
      <c r="DD70" s="968"/>
      <c r="DE70" s="968"/>
      <c r="DF70" s="969"/>
      <c r="DG70" s="967"/>
      <c r="DH70" s="968"/>
      <c r="DI70" s="968"/>
      <c r="DJ70" s="968"/>
      <c r="DK70" s="969"/>
      <c r="DL70" s="967"/>
      <c r="DM70" s="968"/>
      <c r="DN70" s="968"/>
      <c r="DO70" s="968"/>
      <c r="DP70" s="969"/>
      <c r="DQ70" s="967"/>
      <c r="DR70" s="968"/>
      <c r="DS70" s="968"/>
      <c r="DT70" s="968"/>
      <c r="DU70" s="969"/>
      <c r="DV70" s="956"/>
      <c r="DW70" s="957"/>
      <c r="DX70" s="957"/>
      <c r="DY70" s="957"/>
      <c r="DZ70" s="958"/>
      <c r="EA70" s="212"/>
    </row>
    <row r="71" spans="1:131" ht="26.25" customHeight="1" x14ac:dyDescent="0.2">
      <c r="A71" s="220">
        <v>4</v>
      </c>
      <c r="B71" s="985" t="s">
        <v>560</v>
      </c>
      <c r="C71" s="986"/>
      <c r="D71" s="986"/>
      <c r="E71" s="986"/>
      <c r="F71" s="986"/>
      <c r="G71" s="986"/>
      <c r="H71" s="986"/>
      <c r="I71" s="986"/>
      <c r="J71" s="986"/>
      <c r="K71" s="986"/>
      <c r="L71" s="986"/>
      <c r="M71" s="986"/>
      <c r="N71" s="986"/>
      <c r="O71" s="986"/>
      <c r="P71" s="987"/>
      <c r="Q71" s="988">
        <v>1127</v>
      </c>
      <c r="R71" s="982"/>
      <c r="S71" s="982"/>
      <c r="T71" s="982"/>
      <c r="U71" s="982"/>
      <c r="V71" s="982">
        <v>1089</v>
      </c>
      <c r="W71" s="982"/>
      <c r="X71" s="982"/>
      <c r="Y71" s="982"/>
      <c r="Z71" s="982"/>
      <c r="AA71" s="982">
        <v>38</v>
      </c>
      <c r="AB71" s="982"/>
      <c r="AC71" s="982"/>
      <c r="AD71" s="982"/>
      <c r="AE71" s="982"/>
      <c r="AF71" s="982">
        <v>7</v>
      </c>
      <c r="AG71" s="982"/>
      <c r="AH71" s="982"/>
      <c r="AI71" s="982"/>
      <c r="AJ71" s="982"/>
      <c r="AK71" s="982" t="s">
        <v>555</v>
      </c>
      <c r="AL71" s="982"/>
      <c r="AM71" s="982"/>
      <c r="AN71" s="982"/>
      <c r="AO71" s="982"/>
      <c r="AP71" s="982">
        <v>689</v>
      </c>
      <c r="AQ71" s="982"/>
      <c r="AR71" s="982"/>
      <c r="AS71" s="982"/>
      <c r="AT71" s="982"/>
      <c r="AU71" s="982">
        <v>210</v>
      </c>
      <c r="AV71" s="982"/>
      <c r="AW71" s="982"/>
      <c r="AX71" s="982"/>
      <c r="AY71" s="982"/>
      <c r="AZ71" s="983"/>
      <c r="BA71" s="983"/>
      <c r="BB71" s="983"/>
      <c r="BC71" s="983"/>
      <c r="BD71" s="984"/>
      <c r="BE71" s="223"/>
      <c r="BF71" s="223"/>
      <c r="BG71" s="223"/>
      <c r="BH71" s="223"/>
      <c r="BI71" s="223"/>
      <c r="BJ71" s="223"/>
      <c r="BK71" s="223"/>
      <c r="BL71" s="223"/>
      <c r="BM71" s="223"/>
      <c r="BN71" s="223"/>
      <c r="BO71" s="223"/>
      <c r="BP71" s="223"/>
      <c r="BQ71" s="220">
        <v>65</v>
      </c>
      <c r="BR71" s="225"/>
      <c r="BS71" s="956"/>
      <c r="BT71" s="957"/>
      <c r="BU71" s="957"/>
      <c r="BV71" s="957"/>
      <c r="BW71" s="957"/>
      <c r="BX71" s="957"/>
      <c r="BY71" s="957"/>
      <c r="BZ71" s="957"/>
      <c r="CA71" s="957"/>
      <c r="CB71" s="957"/>
      <c r="CC71" s="957"/>
      <c r="CD71" s="957"/>
      <c r="CE71" s="957"/>
      <c r="CF71" s="957"/>
      <c r="CG71" s="966"/>
      <c r="CH71" s="967"/>
      <c r="CI71" s="968"/>
      <c r="CJ71" s="968"/>
      <c r="CK71" s="968"/>
      <c r="CL71" s="969"/>
      <c r="CM71" s="967"/>
      <c r="CN71" s="968"/>
      <c r="CO71" s="968"/>
      <c r="CP71" s="968"/>
      <c r="CQ71" s="969"/>
      <c r="CR71" s="967"/>
      <c r="CS71" s="968"/>
      <c r="CT71" s="968"/>
      <c r="CU71" s="968"/>
      <c r="CV71" s="969"/>
      <c r="CW71" s="967"/>
      <c r="CX71" s="968"/>
      <c r="CY71" s="968"/>
      <c r="CZ71" s="968"/>
      <c r="DA71" s="969"/>
      <c r="DB71" s="967"/>
      <c r="DC71" s="968"/>
      <c r="DD71" s="968"/>
      <c r="DE71" s="968"/>
      <c r="DF71" s="969"/>
      <c r="DG71" s="967"/>
      <c r="DH71" s="968"/>
      <c r="DI71" s="968"/>
      <c r="DJ71" s="968"/>
      <c r="DK71" s="969"/>
      <c r="DL71" s="967"/>
      <c r="DM71" s="968"/>
      <c r="DN71" s="968"/>
      <c r="DO71" s="968"/>
      <c r="DP71" s="969"/>
      <c r="DQ71" s="967"/>
      <c r="DR71" s="968"/>
      <c r="DS71" s="968"/>
      <c r="DT71" s="968"/>
      <c r="DU71" s="969"/>
      <c r="DV71" s="956"/>
      <c r="DW71" s="957"/>
      <c r="DX71" s="957"/>
      <c r="DY71" s="957"/>
      <c r="DZ71" s="958"/>
      <c r="EA71" s="212"/>
    </row>
    <row r="72" spans="1:131" ht="26.25" customHeight="1" x14ac:dyDescent="0.2">
      <c r="A72" s="220">
        <v>5</v>
      </c>
      <c r="B72" s="985"/>
      <c r="C72" s="986"/>
      <c r="D72" s="986"/>
      <c r="E72" s="986"/>
      <c r="F72" s="986"/>
      <c r="G72" s="986"/>
      <c r="H72" s="986"/>
      <c r="I72" s="986"/>
      <c r="J72" s="986"/>
      <c r="K72" s="986"/>
      <c r="L72" s="986"/>
      <c r="M72" s="986"/>
      <c r="N72" s="986"/>
      <c r="O72" s="986"/>
      <c r="P72" s="987"/>
      <c r="Q72" s="988"/>
      <c r="R72" s="982"/>
      <c r="S72" s="982"/>
      <c r="T72" s="982"/>
      <c r="U72" s="982"/>
      <c r="V72" s="982"/>
      <c r="W72" s="982"/>
      <c r="X72" s="982"/>
      <c r="Y72" s="982"/>
      <c r="Z72" s="982"/>
      <c r="AA72" s="982"/>
      <c r="AB72" s="982"/>
      <c r="AC72" s="982"/>
      <c r="AD72" s="982"/>
      <c r="AE72" s="982"/>
      <c r="AF72" s="982"/>
      <c r="AG72" s="982"/>
      <c r="AH72" s="982"/>
      <c r="AI72" s="982"/>
      <c r="AJ72" s="982"/>
      <c r="AK72" s="982"/>
      <c r="AL72" s="982"/>
      <c r="AM72" s="982"/>
      <c r="AN72" s="982"/>
      <c r="AO72" s="982"/>
      <c r="AP72" s="982"/>
      <c r="AQ72" s="982"/>
      <c r="AR72" s="982"/>
      <c r="AS72" s="982"/>
      <c r="AT72" s="982"/>
      <c r="AU72" s="982"/>
      <c r="AV72" s="982"/>
      <c r="AW72" s="982"/>
      <c r="AX72" s="982"/>
      <c r="AY72" s="982"/>
      <c r="AZ72" s="983"/>
      <c r="BA72" s="983"/>
      <c r="BB72" s="983"/>
      <c r="BC72" s="983"/>
      <c r="BD72" s="984"/>
      <c r="BE72" s="223"/>
      <c r="BF72" s="223"/>
      <c r="BG72" s="223"/>
      <c r="BH72" s="223"/>
      <c r="BI72" s="223"/>
      <c r="BJ72" s="223"/>
      <c r="BK72" s="223"/>
      <c r="BL72" s="223"/>
      <c r="BM72" s="223"/>
      <c r="BN72" s="223"/>
      <c r="BO72" s="223"/>
      <c r="BP72" s="223"/>
      <c r="BQ72" s="220">
        <v>66</v>
      </c>
      <c r="BR72" s="225"/>
      <c r="BS72" s="956"/>
      <c r="BT72" s="957"/>
      <c r="BU72" s="957"/>
      <c r="BV72" s="957"/>
      <c r="BW72" s="957"/>
      <c r="BX72" s="957"/>
      <c r="BY72" s="957"/>
      <c r="BZ72" s="957"/>
      <c r="CA72" s="957"/>
      <c r="CB72" s="957"/>
      <c r="CC72" s="957"/>
      <c r="CD72" s="957"/>
      <c r="CE72" s="957"/>
      <c r="CF72" s="957"/>
      <c r="CG72" s="966"/>
      <c r="CH72" s="967"/>
      <c r="CI72" s="968"/>
      <c r="CJ72" s="968"/>
      <c r="CK72" s="968"/>
      <c r="CL72" s="969"/>
      <c r="CM72" s="967"/>
      <c r="CN72" s="968"/>
      <c r="CO72" s="968"/>
      <c r="CP72" s="968"/>
      <c r="CQ72" s="969"/>
      <c r="CR72" s="967"/>
      <c r="CS72" s="968"/>
      <c r="CT72" s="968"/>
      <c r="CU72" s="968"/>
      <c r="CV72" s="969"/>
      <c r="CW72" s="967"/>
      <c r="CX72" s="968"/>
      <c r="CY72" s="968"/>
      <c r="CZ72" s="968"/>
      <c r="DA72" s="969"/>
      <c r="DB72" s="967"/>
      <c r="DC72" s="968"/>
      <c r="DD72" s="968"/>
      <c r="DE72" s="968"/>
      <c r="DF72" s="969"/>
      <c r="DG72" s="967"/>
      <c r="DH72" s="968"/>
      <c r="DI72" s="968"/>
      <c r="DJ72" s="968"/>
      <c r="DK72" s="969"/>
      <c r="DL72" s="967"/>
      <c r="DM72" s="968"/>
      <c r="DN72" s="968"/>
      <c r="DO72" s="968"/>
      <c r="DP72" s="969"/>
      <c r="DQ72" s="967"/>
      <c r="DR72" s="968"/>
      <c r="DS72" s="968"/>
      <c r="DT72" s="968"/>
      <c r="DU72" s="969"/>
      <c r="DV72" s="956"/>
      <c r="DW72" s="957"/>
      <c r="DX72" s="957"/>
      <c r="DY72" s="957"/>
      <c r="DZ72" s="958"/>
      <c r="EA72" s="212"/>
    </row>
    <row r="73" spans="1:131" ht="26.25" customHeight="1" x14ac:dyDescent="0.2">
      <c r="A73" s="220">
        <v>6</v>
      </c>
      <c r="B73" s="985"/>
      <c r="C73" s="986"/>
      <c r="D73" s="986"/>
      <c r="E73" s="986"/>
      <c r="F73" s="986"/>
      <c r="G73" s="986"/>
      <c r="H73" s="986"/>
      <c r="I73" s="986"/>
      <c r="J73" s="986"/>
      <c r="K73" s="986"/>
      <c r="L73" s="986"/>
      <c r="M73" s="986"/>
      <c r="N73" s="986"/>
      <c r="O73" s="986"/>
      <c r="P73" s="987"/>
      <c r="Q73" s="988"/>
      <c r="R73" s="982"/>
      <c r="S73" s="982"/>
      <c r="T73" s="982"/>
      <c r="U73" s="982"/>
      <c r="V73" s="982"/>
      <c r="W73" s="982"/>
      <c r="X73" s="982"/>
      <c r="Y73" s="982"/>
      <c r="Z73" s="982"/>
      <c r="AA73" s="982"/>
      <c r="AB73" s="982"/>
      <c r="AC73" s="982"/>
      <c r="AD73" s="982"/>
      <c r="AE73" s="982"/>
      <c r="AF73" s="982"/>
      <c r="AG73" s="982"/>
      <c r="AH73" s="982"/>
      <c r="AI73" s="982"/>
      <c r="AJ73" s="982"/>
      <c r="AK73" s="982"/>
      <c r="AL73" s="982"/>
      <c r="AM73" s="982"/>
      <c r="AN73" s="982"/>
      <c r="AO73" s="982"/>
      <c r="AP73" s="982"/>
      <c r="AQ73" s="982"/>
      <c r="AR73" s="982"/>
      <c r="AS73" s="982"/>
      <c r="AT73" s="982"/>
      <c r="AU73" s="982"/>
      <c r="AV73" s="982"/>
      <c r="AW73" s="982"/>
      <c r="AX73" s="982"/>
      <c r="AY73" s="982"/>
      <c r="AZ73" s="983"/>
      <c r="BA73" s="983"/>
      <c r="BB73" s="983"/>
      <c r="BC73" s="983"/>
      <c r="BD73" s="984"/>
      <c r="BE73" s="223"/>
      <c r="BF73" s="223"/>
      <c r="BG73" s="223"/>
      <c r="BH73" s="223"/>
      <c r="BI73" s="223"/>
      <c r="BJ73" s="223"/>
      <c r="BK73" s="223"/>
      <c r="BL73" s="223"/>
      <c r="BM73" s="223"/>
      <c r="BN73" s="223"/>
      <c r="BO73" s="223"/>
      <c r="BP73" s="223"/>
      <c r="BQ73" s="220">
        <v>67</v>
      </c>
      <c r="BR73" s="225"/>
      <c r="BS73" s="956"/>
      <c r="BT73" s="957"/>
      <c r="BU73" s="957"/>
      <c r="BV73" s="957"/>
      <c r="BW73" s="957"/>
      <c r="BX73" s="957"/>
      <c r="BY73" s="957"/>
      <c r="BZ73" s="957"/>
      <c r="CA73" s="957"/>
      <c r="CB73" s="957"/>
      <c r="CC73" s="957"/>
      <c r="CD73" s="957"/>
      <c r="CE73" s="957"/>
      <c r="CF73" s="957"/>
      <c r="CG73" s="966"/>
      <c r="CH73" s="967"/>
      <c r="CI73" s="968"/>
      <c r="CJ73" s="968"/>
      <c r="CK73" s="968"/>
      <c r="CL73" s="969"/>
      <c r="CM73" s="967"/>
      <c r="CN73" s="968"/>
      <c r="CO73" s="968"/>
      <c r="CP73" s="968"/>
      <c r="CQ73" s="969"/>
      <c r="CR73" s="967"/>
      <c r="CS73" s="968"/>
      <c r="CT73" s="968"/>
      <c r="CU73" s="968"/>
      <c r="CV73" s="969"/>
      <c r="CW73" s="967"/>
      <c r="CX73" s="968"/>
      <c r="CY73" s="968"/>
      <c r="CZ73" s="968"/>
      <c r="DA73" s="969"/>
      <c r="DB73" s="967"/>
      <c r="DC73" s="968"/>
      <c r="DD73" s="968"/>
      <c r="DE73" s="968"/>
      <c r="DF73" s="969"/>
      <c r="DG73" s="967"/>
      <c r="DH73" s="968"/>
      <c r="DI73" s="968"/>
      <c r="DJ73" s="968"/>
      <c r="DK73" s="969"/>
      <c r="DL73" s="967"/>
      <c r="DM73" s="968"/>
      <c r="DN73" s="968"/>
      <c r="DO73" s="968"/>
      <c r="DP73" s="969"/>
      <c r="DQ73" s="967"/>
      <c r="DR73" s="968"/>
      <c r="DS73" s="968"/>
      <c r="DT73" s="968"/>
      <c r="DU73" s="969"/>
      <c r="DV73" s="956"/>
      <c r="DW73" s="957"/>
      <c r="DX73" s="957"/>
      <c r="DY73" s="957"/>
      <c r="DZ73" s="958"/>
      <c r="EA73" s="212"/>
    </row>
    <row r="74" spans="1:131" ht="26.25" customHeight="1" x14ac:dyDescent="0.2">
      <c r="A74" s="220">
        <v>7</v>
      </c>
      <c r="B74" s="985"/>
      <c r="C74" s="986"/>
      <c r="D74" s="986"/>
      <c r="E74" s="986"/>
      <c r="F74" s="986"/>
      <c r="G74" s="986"/>
      <c r="H74" s="986"/>
      <c r="I74" s="986"/>
      <c r="J74" s="986"/>
      <c r="K74" s="986"/>
      <c r="L74" s="986"/>
      <c r="M74" s="986"/>
      <c r="N74" s="986"/>
      <c r="O74" s="986"/>
      <c r="P74" s="987"/>
      <c r="Q74" s="988"/>
      <c r="R74" s="982"/>
      <c r="S74" s="982"/>
      <c r="T74" s="982"/>
      <c r="U74" s="982"/>
      <c r="V74" s="982"/>
      <c r="W74" s="982"/>
      <c r="X74" s="982"/>
      <c r="Y74" s="982"/>
      <c r="Z74" s="982"/>
      <c r="AA74" s="982"/>
      <c r="AB74" s="982"/>
      <c r="AC74" s="982"/>
      <c r="AD74" s="982"/>
      <c r="AE74" s="982"/>
      <c r="AF74" s="982"/>
      <c r="AG74" s="982"/>
      <c r="AH74" s="982"/>
      <c r="AI74" s="982"/>
      <c r="AJ74" s="982"/>
      <c r="AK74" s="982"/>
      <c r="AL74" s="982"/>
      <c r="AM74" s="982"/>
      <c r="AN74" s="982"/>
      <c r="AO74" s="982"/>
      <c r="AP74" s="982"/>
      <c r="AQ74" s="982"/>
      <c r="AR74" s="982"/>
      <c r="AS74" s="982"/>
      <c r="AT74" s="982"/>
      <c r="AU74" s="982"/>
      <c r="AV74" s="982"/>
      <c r="AW74" s="982"/>
      <c r="AX74" s="982"/>
      <c r="AY74" s="982"/>
      <c r="AZ74" s="983"/>
      <c r="BA74" s="983"/>
      <c r="BB74" s="983"/>
      <c r="BC74" s="983"/>
      <c r="BD74" s="984"/>
      <c r="BE74" s="223"/>
      <c r="BF74" s="223"/>
      <c r="BG74" s="223"/>
      <c r="BH74" s="223"/>
      <c r="BI74" s="223"/>
      <c r="BJ74" s="223"/>
      <c r="BK74" s="223"/>
      <c r="BL74" s="223"/>
      <c r="BM74" s="223"/>
      <c r="BN74" s="223"/>
      <c r="BO74" s="223"/>
      <c r="BP74" s="223"/>
      <c r="BQ74" s="220">
        <v>68</v>
      </c>
      <c r="BR74" s="225"/>
      <c r="BS74" s="956"/>
      <c r="BT74" s="957"/>
      <c r="BU74" s="957"/>
      <c r="BV74" s="957"/>
      <c r="BW74" s="957"/>
      <c r="BX74" s="957"/>
      <c r="BY74" s="957"/>
      <c r="BZ74" s="957"/>
      <c r="CA74" s="957"/>
      <c r="CB74" s="957"/>
      <c r="CC74" s="957"/>
      <c r="CD74" s="957"/>
      <c r="CE74" s="957"/>
      <c r="CF74" s="957"/>
      <c r="CG74" s="966"/>
      <c r="CH74" s="967"/>
      <c r="CI74" s="968"/>
      <c r="CJ74" s="968"/>
      <c r="CK74" s="968"/>
      <c r="CL74" s="969"/>
      <c r="CM74" s="967"/>
      <c r="CN74" s="968"/>
      <c r="CO74" s="968"/>
      <c r="CP74" s="968"/>
      <c r="CQ74" s="969"/>
      <c r="CR74" s="967"/>
      <c r="CS74" s="968"/>
      <c r="CT74" s="968"/>
      <c r="CU74" s="968"/>
      <c r="CV74" s="969"/>
      <c r="CW74" s="967"/>
      <c r="CX74" s="968"/>
      <c r="CY74" s="968"/>
      <c r="CZ74" s="968"/>
      <c r="DA74" s="969"/>
      <c r="DB74" s="967"/>
      <c r="DC74" s="968"/>
      <c r="DD74" s="968"/>
      <c r="DE74" s="968"/>
      <c r="DF74" s="969"/>
      <c r="DG74" s="967"/>
      <c r="DH74" s="968"/>
      <c r="DI74" s="968"/>
      <c r="DJ74" s="968"/>
      <c r="DK74" s="969"/>
      <c r="DL74" s="967"/>
      <c r="DM74" s="968"/>
      <c r="DN74" s="968"/>
      <c r="DO74" s="968"/>
      <c r="DP74" s="969"/>
      <c r="DQ74" s="967"/>
      <c r="DR74" s="968"/>
      <c r="DS74" s="968"/>
      <c r="DT74" s="968"/>
      <c r="DU74" s="969"/>
      <c r="DV74" s="956"/>
      <c r="DW74" s="957"/>
      <c r="DX74" s="957"/>
      <c r="DY74" s="957"/>
      <c r="DZ74" s="958"/>
      <c r="EA74" s="212"/>
    </row>
    <row r="75" spans="1:131" ht="26.25" customHeight="1" x14ac:dyDescent="0.2">
      <c r="A75" s="220">
        <v>8</v>
      </c>
      <c r="B75" s="985"/>
      <c r="C75" s="986"/>
      <c r="D75" s="986"/>
      <c r="E75" s="986"/>
      <c r="F75" s="986"/>
      <c r="G75" s="986"/>
      <c r="H75" s="986"/>
      <c r="I75" s="986"/>
      <c r="J75" s="986"/>
      <c r="K75" s="986"/>
      <c r="L75" s="986"/>
      <c r="M75" s="986"/>
      <c r="N75" s="986"/>
      <c r="O75" s="986"/>
      <c r="P75" s="987"/>
      <c r="Q75" s="989"/>
      <c r="R75" s="990"/>
      <c r="S75" s="990"/>
      <c r="T75" s="990"/>
      <c r="U75" s="991"/>
      <c r="V75" s="992"/>
      <c r="W75" s="990"/>
      <c r="X75" s="990"/>
      <c r="Y75" s="990"/>
      <c r="Z75" s="991"/>
      <c r="AA75" s="992"/>
      <c r="AB75" s="990"/>
      <c r="AC75" s="990"/>
      <c r="AD75" s="990"/>
      <c r="AE75" s="991"/>
      <c r="AF75" s="992"/>
      <c r="AG75" s="990"/>
      <c r="AH75" s="990"/>
      <c r="AI75" s="990"/>
      <c r="AJ75" s="991"/>
      <c r="AK75" s="992"/>
      <c r="AL75" s="990"/>
      <c r="AM75" s="990"/>
      <c r="AN75" s="990"/>
      <c r="AO75" s="991"/>
      <c r="AP75" s="992"/>
      <c r="AQ75" s="990"/>
      <c r="AR75" s="990"/>
      <c r="AS75" s="990"/>
      <c r="AT75" s="991"/>
      <c r="AU75" s="992"/>
      <c r="AV75" s="990"/>
      <c r="AW75" s="990"/>
      <c r="AX75" s="990"/>
      <c r="AY75" s="991"/>
      <c r="AZ75" s="983"/>
      <c r="BA75" s="983"/>
      <c r="BB75" s="983"/>
      <c r="BC75" s="983"/>
      <c r="BD75" s="984"/>
      <c r="BE75" s="223"/>
      <c r="BF75" s="223"/>
      <c r="BG75" s="223"/>
      <c r="BH75" s="223"/>
      <c r="BI75" s="223"/>
      <c r="BJ75" s="223"/>
      <c r="BK75" s="223"/>
      <c r="BL75" s="223"/>
      <c r="BM75" s="223"/>
      <c r="BN75" s="223"/>
      <c r="BO75" s="223"/>
      <c r="BP75" s="223"/>
      <c r="BQ75" s="220">
        <v>69</v>
      </c>
      <c r="BR75" s="225"/>
      <c r="BS75" s="956"/>
      <c r="BT75" s="957"/>
      <c r="BU75" s="957"/>
      <c r="BV75" s="957"/>
      <c r="BW75" s="957"/>
      <c r="BX75" s="957"/>
      <c r="BY75" s="957"/>
      <c r="BZ75" s="957"/>
      <c r="CA75" s="957"/>
      <c r="CB75" s="957"/>
      <c r="CC75" s="957"/>
      <c r="CD75" s="957"/>
      <c r="CE75" s="957"/>
      <c r="CF75" s="957"/>
      <c r="CG75" s="966"/>
      <c r="CH75" s="967"/>
      <c r="CI75" s="968"/>
      <c r="CJ75" s="968"/>
      <c r="CK75" s="968"/>
      <c r="CL75" s="969"/>
      <c r="CM75" s="967"/>
      <c r="CN75" s="968"/>
      <c r="CO75" s="968"/>
      <c r="CP75" s="968"/>
      <c r="CQ75" s="969"/>
      <c r="CR75" s="967"/>
      <c r="CS75" s="968"/>
      <c r="CT75" s="968"/>
      <c r="CU75" s="968"/>
      <c r="CV75" s="969"/>
      <c r="CW75" s="967"/>
      <c r="CX75" s="968"/>
      <c r="CY75" s="968"/>
      <c r="CZ75" s="968"/>
      <c r="DA75" s="969"/>
      <c r="DB75" s="967"/>
      <c r="DC75" s="968"/>
      <c r="DD75" s="968"/>
      <c r="DE75" s="968"/>
      <c r="DF75" s="969"/>
      <c r="DG75" s="967"/>
      <c r="DH75" s="968"/>
      <c r="DI75" s="968"/>
      <c r="DJ75" s="968"/>
      <c r="DK75" s="969"/>
      <c r="DL75" s="967"/>
      <c r="DM75" s="968"/>
      <c r="DN75" s="968"/>
      <c r="DO75" s="968"/>
      <c r="DP75" s="969"/>
      <c r="DQ75" s="967"/>
      <c r="DR75" s="968"/>
      <c r="DS75" s="968"/>
      <c r="DT75" s="968"/>
      <c r="DU75" s="969"/>
      <c r="DV75" s="956"/>
      <c r="DW75" s="957"/>
      <c r="DX75" s="957"/>
      <c r="DY75" s="957"/>
      <c r="DZ75" s="958"/>
      <c r="EA75" s="212"/>
    </row>
    <row r="76" spans="1:131" ht="26.25" customHeight="1" x14ac:dyDescent="0.2">
      <c r="A76" s="220">
        <v>9</v>
      </c>
      <c r="B76" s="985"/>
      <c r="C76" s="986"/>
      <c r="D76" s="986"/>
      <c r="E76" s="986"/>
      <c r="F76" s="986"/>
      <c r="G76" s="986"/>
      <c r="H76" s="986"/>
      <c r="I76" s="986"/>
      <c r="J76" s="986"/>
      <c r="K76" s="986"/>
      <c r="L76" s="986"/>
      <c r="M76" s="986"/>
      <c r="N76" s="986"/>
      <c r="O76" s="986"/>
      <c r="P76" s="987"/>
      <c r="Q76" s="989"/>
      <c r="R76" s="990"/>
      <c r="S76" s="990"/>
      <c r="T76" s="990"/>
      <c r="U76" s="991"/>
      <c r="V76" s="992"/>
      <c r="W76" s="990"/>
      <c r="X76" s="990"/>
      <c r="Y76" s="990"/>
      <c r="Z76" s="991"/>
      <c r="AA76" s="992"/>
      <c r="AB76" s="990"/>
      <c r="AC76" s="990"/>
      <c r="AD76" s="990"/>
      <c r="AE76" s="991"/>
      <c r="AF76" s="992"/>
      <c r="AG76" s="990"/>
      <c r="AH76" s="990"/>
      <c r="AI76" s="990"/>
      <c r="AJ76" s="991"/>
      <c r="AK76" s="992"/>
      <c r="AL76" s="990"/>
      <c r="AM76" s="990"/>
      <c r="AN76" s="990"/>
      <c r="AO76" s="991"/>
      <c r="AP76" s="992"/>
      <c r="AQ76" s="990"/>
      <c r="AR76" s="990"/>
      <c r="AS76" s="990"/>
      <c r="AT76" s="991"/>
      <c r="AU76" s="992"/>
      <c r="AV76" s="990"/>
      <c r="AW76" s="990"/>
      <c r="AX76" s="990"/>
      <c r="AY76" s="991"/>
      <c r="AZ76" s="983"/>
      <c r="BA76" s="983"/>
      <c r="BB76" s="983"/>
      <c r="BC76" s="983"/>
      <c r="BD76" s="984"/>
      <c r="BE76" s="223"/>
      <c r="BF76" s="223"/>
      <c r="BG76" s="223"/>
      <c r="BH76" s="223"/>
      <c r="BI76" s="223"/>
      <c r="BJ76" s="223"/>
      <c r="BK76" s="223"/>
      <c r="BL76" s="223"/>
      <c r="BM76" s="223"/>
      <c r="BN76" s="223"/>
      <c r="BO76" s="223"/>
      <c r="BP76" s="223"/>
      <c r="BQ76" s="220">
        <v>70</v>
      </c>
      <c r="BR76" s="225"/>
      <c r="BS76" s="956"/>
      <c r="BT76" s="957"/>
      <c r="BU76" s="957"/>
      <c r="BV76" s="957"/>
      <c r="BW76" s="957"/>
      <c r="BX76" s="957"/>
      <c r="BY76" s="957"/>
      <c r="BZ76" s="957"/>
      <c r="CA76" s="957"/>
      <c r="CB76" s="957"/>
      <c r="CC76" s="957"/>
      <c r="CD76" s="957"/>
      <c r="CE76" s="957"/>
      <c r="CF76" s="957"/>
      <c r="CG76" s="966"/>
      <c r="CH76" s="967"/>
      <c r="CI76" s="968"/>
      <c r="CJ76" s="968"/>
      <c r="CK76" s="968"/>
      <c r="CL76" s="969"/>
      <c r="CM76" s="967"/>
      <c r="CN76" s="968"/>
      <c r="CO76" s="968"/>
      <c r="CP76" s="968"/>
      <c r="CQ76" s="969"/>
      <c r="CR76" s="967"/>
      <c r="CS76" s="968"/>
      <c r="CT76" s="968"/>
      <c r="CU76" s="968"/>
      <c r="CV76" s="969"/>
      <c r="CW76" s="967"/>
      <c r="CX76" s="968"/>
      <c r="CY76" s="968"/>
      <c r="CZ76" s="968"/>
      <c r="DA76" s="969"/>
      <c r="DB76" s="967"/>
      <c r="DC76" s="968"/>
      <c r="DD76" s="968"/>
      <c r="DE76" s="968"/>
      <c r="DF76" s="969"/>
      <c r="DG76" s="967"/>
      <c r="DH76" s="968"/>
      <c r="DI76" s="968"/>
      <c r="DJ76" s="968"/>
      <c r="DK76" s="969"/>
      <c r="DL76" s="967"/>
      <c r="DM76" s="968"/>
      <c r="DN76" s="968"/>
      <c r="DO76" s="968"/>
      <c r="DP76" s="969"/>
      <c r="DQ76" s="967"/>
      <c r="DR76" s="968"/>
      <c r="DS76" s="968"/>
      <c r="DT76" s="968"/>
      <c r="DU76" s="969"/>
      <c r="DV76" s="956"/>
      <c r="DW76" s="957"/>
      <c r="DX76" s="957"/>
      <c r="DY76" s="957"/>
      <c r="DZ76" s="958"/>
      <c r="EA76" s="212"/>
    </row>
    <row r="77" spans="1:131" ht="26.25" customHeight="1" x14ac:dyDescent="0.2">
      <c r="A77" s="220">
        <v>10</v>
      </c>
      <c r="B77" s="985"/>
      <c r="C77" s="986"/>
      <c r="D77" s="986"/>
      <c r="E77" s="986"/>
      <c r="F77" s="986"/>
      <c r="G77" s="986"/>
      <c r="H77" s="986"/>
      <c r="I77" s="986"/>
      <c r="J77" s="986"/>
      <c r="K77" s="986"/>
      <c r="L77" s="986"/>
      <c r="M77" s="986"/>
      <c r="N77" s="986"/>
      <c r="O77" s="986"/>
      <c r="P77" s="987"/>
      <c r="Q77" s="989"/>
      <c r="R77" s="990"/>
      <c r="S77" s="990"/>
      <c r="T77" s="990"/>
      <c r="U77" s="991"/>
      <c r="V77" s="992"/>
      <c r="W77" s="990"/>
      <c r="X77" s="990"/>
      <c r="Y77" s="990"/>
      <c r="Z77" s="991"/>
      <c r="AA77" s="992"/>
      <c r="AB77" s="990"/>
      <c r="AC77" s="990"/>
      <c r="AD77" s="990"/>
      <c r="AE77" s="991"/>
      <c r="AF77" s="992"/>
      <c r="AG77" s="990"/>
      <c r="AH77" s="990"/>
      <c r="AI77" s="990"/>
      <c r="AJ77" s="991"/>
      <c r="AK77" s="992"/>
      <c r="AL77" s="990"/>
      <c r="AM77" s="990"/>
      <c r="AN77" s="990"/>
      <c r="AO77" s="991"/>
      <c r="AP77" s="992"/>
      <c r="AQ77" s="990"/>
      <c r="AR77" s="990"/>
      <c r="AS77" s="990"/>
      <c r="AT77" s="991"/>
      <c r="AU77" s="992"/>
      <c r="AV77" s="990"/>
      <c r="AW77" s="990"/>
      <c r="AX77" s="990"/>
      <c r="AY77" s="991"/>
      <c r="AZ77" s="983"/>
      <c r="BA77" s="983"/>
      <c r="BB77" s="983"/>
      <c r="BC77" s="983"/>
      <c r="BD77" s="984"/>
      <c r="BE77" s="223"/>
      <c r="BF77" s="223"/>
      <c r="BG77" s="223"/>
      <c r="BH77" s="223"/>
      <c r="BI77" s="223"/>
      <c r="BJ77" s="223"/>
      <c r="BK77" s="223"/>
      <c r="BL77" s="223"/>
      <c r="BM77" s="223"/>
      <c r="BN77" s="223"/>
      <c r="BO77" s="223"/>
      <c r="BP77" s="223"/>
      <c r="BQ77" s="220">
        <v>71</v>
      </c>
      <c r="BR77" s="225"/>
      <c r="BS77" s="956"/>
      <c r="BT77" s="957"/>
      <c r="BU77" s="957"/>
      <c r="BV77" s="957"/>
      <c r="BW77" s="957"/>
      <c r="BX77" s="957"/>
      <c r="BY77" s="957"/>
      <c r="BZ77" s="957"/>
      <c r="CA77" s="957"/>
      <c r="CB77" s="957"/>
      <c r="CC77" s="957"/>
      <c r="CD77" s="957"/>
      <c r="CE77" s="957"/>
      <c r="CF77" s="957"/>
      <c r="CG77" s="966"/>
      <c r="CH77" s="967"/>
      <c r="CI77" s="968"/>
      <c r="CJ77" s="968"/>
      <c r="CK77" s="968"/>
      <c r="CL77" s="969"/>
      <c r="CM77" s="967"/>
      <c r="CN77" s="968"/>
      <c r="CO77" s="968"/>
      <c r="CP77" s="968"/>
      <c r="CQ77" s="969"/>
      <c r="CR77" s="967"/>
      <c r="CS77" s="968"/>
      <c r="CT77" s="968"/>
      <c r="CU77" s="968"/>
      <c r="CV77" s="969"/>
      <c r="CW77" s="967"/>
      <c r="CX77" s="968"/>
      <c r="CY77" s="968"/>
      <c r="CZ77" s="968"/>
      <c r="DA77" s="969"/>
      <c r="DB77" s="967"/>
      <c r="DC77" s="968"/>
      <c r="DD77" s="968"/>
      <c r="DE77" s="968"/>
      <c r="DF77" s="969"/>
      <c r="DG77" s="967"/>
      <c r="DH77" s="968"/>
      <c r="DI77" s="968"/>
      <c r="DJ77" s="968"/>
      <c r="DK77" s="969"/>
      <c r="DL77" s="967"/>
      <c r="DM77" s="968"/>
      <c r="DN77" s="968"/>
      <c r="DO77" s="968"/>
      <c r="DP77" s="969"/>
      <c r="DQ77" s="967"/>
      <c r="DR77" s="968"/>
      <c r="DS77" s="968"/>
      <c r="DT77" s="968"/>
      <c r="DU77" s="969"/>
      <c r="DV77" s="956"/>
      <c r="DW77" s="957"/>
      <c r="DX77" s="957"/>
      <c r="DY77" s="957"/>
      <c r="DZ77" s="958"/>
      <c r="EA77" s="212"/>
    </row>
    <row r="78" spans="1:131" ht="26.25" customHeight="1" x14ac:dyDescent="0.2">
      <c r="A78" s="220">
        <v>11</v>
      </c>
      <c r="B78" s="985"/>
      <c r="C78" s="986"/>
      <c r="D78" s="986"/>
      <c r="E78" s="986"/>
      <c r="F78" s="986"/>
      <c r="G78" s="986"/>
      <c r="H78" s="986"/>
      <c r="I78" s="986"/>
      <c r="J78" s="986"/>
      <c r="K78" s="986"/>
      <c r="L78" s="986"/>
      <c r="M78" s="986"/>
      <c r="N78" s="986"/>
      <c r="O78" s="986"/>
      <c r="P78" s="987"/>
      <c r="Q78" s="988"/>
      <c r="R78" s="982"/>
      <c r="S78" s="982"/>
      <c r="T78" s="982"/>
      <c r="U78" s="982"/>
      <c r="V78" s="982"/>
      <c r="W78" s="982"/>
      <c r="X78" s="982"/>
      <c r="Y78" s="982"/>
      <c r="Z78" s="982"/>
      <c r="AA78" s="982"/>
      <c r="AB78" s="982"/>
      <c r="AC78" s="982"/>
      <c r="AD78" s="982"/>
      <c r="AE78" s="982"/>
      <c r="AF78" s="982"/>
      <c r="AG78" s="982"/>
      <c r="AH78" s="982"/>
      <c r="AI78" s="982"/>
      <c r="AJ78" s="982"/>
      <c r="AK78" s="982"/>
      <c r="AL78" s="982"/>
      <c r="AM78" s="982"/>
      <c r="AN78" s="982"/>
      <c r="AO78" s="982"/>
      <c r="AP78" s="982"/>
      <c r="AQ78" s="982"/>
      <c r="AR78" s="982"/>
      <c r="AS78" s="982"/>
      <c r="AT78" s="982"/>
      <c r="AU78" s="982"/>
      <c r="AV78" s="982"/>
      <c r="AW78" s="982"/>
      <c r="AX78" s="982"/>
      <c r="AY78" s="982"/>
      <c r="AZ78" s="983"/>
      <c r="BA78" s="983"/>
      <c r="BB78" s="983"/>
      <c r="BC78" s="983"/>
      <c r="BD78" s="984"/>
      <c r="BE78" s="223"/>
      <c r="BF78" s="223"/>
      <c r="BG78" s="223"/>
      <c r="BH78" s="223"/>
      <c r="BI78" s="223"/>
      <c r="BJ78" s="212"/>
      <c r="BK78" s="212"/>
      <c r="BL78" s="212"/>
      <c r="BM78" s="212"/>
      <c r="BN78" s="212"/>
      <c r="BO78" s="223"/>
      <c r="BP78" s="223"/>
      <c r="BQ78" s="220">
        <v>72</v>
      </c>
      <c r="BR78" s="225"/>
      <c r="BS78" s="956"/>
      <c r="BT78" s="957"/>
      <c r="BU78" s="957"/>
      <c r="BV78" s="957"/>
      <c r="BW78" s="957"/>
      <c r="BX78" s="957"/>
      <c r="BY78" s="957"/>
      <c r="BZ78" s="957"/>
      <c r="CA78" s="957"/>
      <c r="CB78" s="957"/>
      <c r="CC78" s="957"/>
      <c r="CD78" s="957"/>
      <c r="CE78" s="957"/>
      <c r="CF78" s="957"/>
      <c r="CG78" s="966"/>
      <c r="CH78" s="967"/>
      <c r="CI78" s="968"/>
      <c r="CJ78" s="968"/>
      <c r="CK78" s="968"/>
      <c r="CL78" s="969"/>
      <c r="CM78" s="967"/>
      <c r="CN78" s="968"/>
      <c r="CO78" s="968"/>
      <c r="CP78" s="968"/>
      <c r="CQ78" s="969"/>
      <c r="CR78" s="967"/>
      <c r="CS78" s="968"/>
      <c r="CT78" s="968"/>
      <c r="CU78" s="968"/>
      <c r="CV78" s="969"/>
      <c r="CW78" s="967"/>
      <c r="CX78" s="968"/>
      <c r="CY78" s="968"/>
      <c r="CZ78" s="968"/>
      <c r="DA78" s="969"/>
      <c r="DB78" s="967"/>
      <c r="DC78" s="968"/>
      <c r="DD78" s="968"/>
      <c r="DE78" s="968"/>
      <c r="DF78" s="969"/>
      <c r="DG78" s="967"/>
      <c r="DH78" s="968"/>
      <c r="DI78" s="968"/>
      <c r="DJ78" s="968"/>
      <c r="DK78" s="969"/>
      <c r="DL78" s="967"/>
      <c r="DM78" s="968"/>
      <c r="DN78" s="968"/>
      <c r="DO78" s="968"/>
      <c r="DP78" s="969"/>
      <c r="DQ78" s="967"/>
      <c r="DR78" s="968"/>
      <c r="DS78" s="968"/>
      <c r="DT78" s="968"/>
      <c r="DU78" s="969"/>
      <c r="DV78" s="956"/>
      <c r="DW78" s="957"/>
      <c r="DX78" s="957"/>
      <c r="DY78" s="957"/>
      <c r="DZ78" s="958"/>
      <c r="EA78" s="212"/>
    </row>
    <row r="79" spans="1:131" ht="26.25" customHeight="1" x14ac:dyDescent="0.2">
      <c r="A79" s="220">
        <v>12</v>
      </c>
      <c r="B79" s="985"/>
      <c r="C79" s="986"/>
      <c r="D79" s="986"/>
      <c r="E79" s="986"/>
      <c r="F79" s="986"/>
      <c r="G79" s="986"/>
      <c r="H79" s="986"/>
      <c r="I79" s="986"/>
      <c r="J79" s="986"/>
      <c r="K79" s="986"/>
      <c r="L79" s="986"/>
      <c r="M79" s="986"/>
      <c r="N79" s="986"/>
      <c r="O79" s="986"/>
      <c r="P79" s="987"/>
      <c r="Q79" s="988"/>
      <c r="R79" s="982"/>
      <c r="S79" s="982"/>
      <c r="T79" s="982"/>
      <c r="U79" s="982"/>
      <c r="V79" s="982"/>
      <c r="W79" s="982"/>
      <c r="X79" s="982"/>
      <c r="Y79" s="982"/>
      <c r="Z79" s="982"/>
      <c r="AA79" s="982"/>
      <c r="AB79" s="982"/>
      <c r="AC79" s="982"/>
      <c r="AD79" s="982"/>
      <c r="AE79" s="982"/>
      <c r="AF79" s="982"/>
      <c r="AG79" s="982"/>
      <c r="AH79" s="982"/>
      <c r="AI79" s="982"/>
      <c r="AJ79" s="982"/>
      <c r="AK79" s="982"/>
      <c r="AL79" s="982"/>
      <c r="AM79" s="982"/>
      <c r="AN79" s="982"/>
      <c r="AO79" s="982"/>
      <c r="AP79" s="982"/>
      <c r="AQ79" s="982"/>
      <c r="AR79" s="982"/>
      <c r="AS79" s="982"/>
      <c r="AT79" s="982"/>
      <c r="AU79" s="982"/>
      <c r="AV79" s="982"/>
      <c r="AW79" s="982"/>
      <c r="AX79" s="982"/>
      <c r="AY79" s="982"/>
      <c r="AZ79" s="983"/>
      <c r="BA79" s="983"/>
      <c r="BB79" s="983"/>
      <c r="BC79" s="983"/>
      <c r="BD79" s="984"/>
      <c r="BE79" s="223"/>
      <c r="BF79" s="223"/>
      <c r="BG79" s="223"/>
      <c r="BH79" s="223"/>
      <c r="BI79" s="223"/>
      <c r="BJ79" s="212"/>
      <c r="BK79" s="212"/>
      <c r="BL79" s="212"/>
      <c r="BM79" s="212"/>
      <c r="BN79" s="212"/>
      <c r="BO79" s="223"/>
      <c r="BP79" s="223"/>
      <c r="BQ79" s="220">
        <v>73</v>
      </c>
      <c r="BR79" s="225"/>
      <c r="BS79" s="956"/>
      <c r="BT79" s="957"/>
      <c r="BU79" s="957"/>
      <c r="BV79" s="957"/>
      <c r="BW79" s="957"/>
      <c r="BX79" s="957"/>
      <c r="BY79" s="957"/>
      <c r="BZ79" s="957"/>
      <c r="CA79" s="957"/>
      <c r="CB79" s="957"/>
      <c r="CC79" s="957"/>
      <c r="CD79" s="957"/>
      <c r="CE79" s="957"/>
      <c r="CF79" s="957"/>
      <c r="CG79" s="966"/>
      <c r="CH79" s="967"/>
      <c r="CI79" s="968"/>
      <c r="CJ79" s="968"/>
      <c r="CK79" s="968"/>
      <c r="CL79" s="969"/>
      <c r="CM79" s="967"/>
      <c r="CN79" s="968"/>
      <c r="CO79" s="968"/>
      <c r="CP79" s="968"/>
      <c r="CQ79" s="969"/>
      <c r="CR79" s="967"/>
      <c r="CS79" s="968"/>
      <c r="CT79" s="968"/>
      <c r="CU79" s="968"/>
      <c r="CV79" s="969"/>
      <c r="CW79" s="967"/>
      <c r="CX79" s="968"/>
      <c r="CY79" s="968"/>
      <c r="CZ79" s="968"/>
      <c r="DA79" s="969"/>
      <c r="DB79" s="967"/>
      <c r="DC79" s="968"/>
      <c r="DD79" s="968"/>
      <c r="DE79" s="968"/>
      <c r="DF79" s="969"/>
      <c r="DG79" s="967"/>
      <c r="DH79" s="968"/>
      <c r="DI79" s="968"/>
      <c r="DJ79" s="968"/>
      <c r="DK79" s="969"/>
      <c r="DL79" s="967"/>
      <c r="DM79" s="968"/>
      <c r="DN79" s="968"/>
      <c r="DO79" s="968"/>
      <c r="DP79" s="969"/>
      <c r="DQ79" s="967"/>
      <c r="DR79" s="968"/>
      <c r="DS79" s="968"/>
      <c r="DT79" s="968"/>
      <c r="DU79" s="969"/>
      <c r="DV79" s="956"/>
      <c r="DW79" s="957"/>
      <c r="DX79" s="957"/>
      <c r="DY79" s="957"/>
      <c r="DZ79" s="958"/>
      <c r="EA79" s="212"/>
    </row>
    <row r="80" spans="1:131" ht="26.25" customHeight="1" x14ac:dyDescent="0.2">
      <c r="A80" s="220">
        <v>13</v>
      </c>
      <c r="B80" s="985"/>
      <c r="C80" s="986"/>
      <c r="D80" s="986"/>
      <c r="E80" s="986"/>
      <c r="F80" s="986"/>
      <c r="G80" s="986"/>
      <c r="H80" s="986"/>
      <c r="I80" s="986"/>
      <c r="J80" s="986"/>
      <c r="K80" s="986"/>
      <c r="L80" s="986"/>
      <c r="M80" s="986"/>
      <c r="N80" s="986"/>
      <c r="O80" s="986"/>
      <c r="P80" s="987"/>
      <c r="Q80" s="988"/>
      <c r="R80" s="982"/>
      <c r="S80" s="982"/>
      <c r="T80" s="982"/>
      <c r="U80" s="982"/>
      <c r="V80" s="982"/>
      <c r="W80" s="982"/>
      <c r="X80" s="982"/>
      <c r="Y80" s="982"/>
      <c r="Z80" s="982"/>
      <c r="AA80" s="982"/>
      <c r="AB80" s="982"/>
      <c r="AC80" s="982"/>
      <c r="AD80" s="982"/>
      <c r="AE80" s="982"/>
      <c r="AF80" s="982"/>
      <c r="AG80" s="982"/>
      <c r="AH80" s="982"/>
      <c r="AI80" s="982"/>
      <c r="AJ80" s="982"/>
      <c r="AK80" s="982"/>
      <c r="AL80" s="982"/>
      <c r="AM80" s="982"/>
      <c r="AN80" s="982"/>
      <c r="AO80" s="982"/>
      <c r="AP80" s="982"/>
      <c r="AQ80" s="982"/>
      <c r="AR80" s="982"/>
      <c r="AS80" s="982"/>
      <c r="AT80" s="982"/>
      <c r="AU80" s="982"/>
      <c r="AV80" s="982"/>
      <c r="AW80" s="982"/>
      <c r="AX80" s="982"/>
      <c r="AY80" s="982"/>
      <c r="AZ80" s="983"/>
      <c r="BA80" s="983"/>
      <c r="BB80" s="983"/>
      <c r="BC80" s="983"/>
      <c r="BD80" s="984"/>
      <c r="BE80" s="223"/>
      <c r="BF80" s="223"/>
      <c r="BG80" s="223"/>
      <c r="BH80" s="223"/>
      <c r="BI80" s="223"/>
      <c r="BJ80" s="223"/>
      <c r="BK80" s="223"/>
      <c r="BL80" s="223"/>
      <c r="BM80" s="223"/>
      <c r="BN80" s="223"/>
      <c r="BO80" s="223"/>
      <c r="BP80" s="223"/>
      <c r="BQ80" s="220">
        <v>74</v>
      </c>
      <c r="BR80" s="225"/>
      <c r="BS80" s="956"/>
      <c r="BT80" s="957"/>
      <c r="BU80" s="957"/>
      <c r="BV80" s="957"/>
      <c r="BW80" s="957"/>
      <c r="BX80" s="957"/>
      <c r="BY80" s="957"/>
      <c r="BZ80" s="957"/>
      <c r="CA80" s="957"/>
      <c r="CB80" s="957"/>
      <c r="CC80" s="957"/>
      <c r="CD80" s="957"/>
      <c r="CE80" s="957"/>
      <c r="CF80" s="957"/>
      <c r="CG80" s="966"/>
      <c r="CH80" s="967"/>
      <c r="CI80" s="968"/>
      <c r="CJ80" s="968"/>
      <c r="CK80" s="968"/>
      <c r="CL80" s="969"/>
      <c r="CM80" s="967"/>
      <c r="CN80" s="968"/>
      <c r="CO80" s="968"/>
      <c r="CP80" s="968"/>
      <c r="CQ80" s="969"/>
      <c r="CR80" s="967"/>
      <c r="CS80" s="968"/>
      <c r="CT80" s="968"/>
      <c r="CU80" s="968"/>
      <c r="CV80" s="969"/>
      <c r="CW80" s="967"/>
      <c r="CX80" s="968"/>
      <c r="CY80" s="968"/>
      <c r="CZ80" s="968"/>
      <c r="DA80" s="969"/>
      <c r="DB80" s="967"/>
      <c r="DC80" s="968"/>
      <c r="DD80" s="968"/>
      <c r="DE80" s="968"/>
      <c r="DF80" s="969"/>
      <c r="DG80" s="967"/>
      <c r="DH80" s="968"/>
      <c r="DI80" s="968"/>
      <c r="DJ80" s="968"/>
      <c r="DK80" s="969"/>
      <c r="DL80" s="967"/>
      <c r="DM80" s="968"/>
      <c r="DN80" s="968"/>
      <c r="DO80" s="968"/>
      <c r="DP80" s="969"/>
      <c r="DQ80" s="967"/>
      <c r="DR80" s="968"/>
      <c r="DS80" s="968"/>
      <c r="DT80" s="968"/>
      <c r="DU80" s="969"/>
      <c r="DV80" s="956"/>
      <c r="DW80" s="957"/>
      <c r="DX80" s="957"/>
      <c r="DY80" s="957"/>
      <c r="DZ80" s="958"/>
      <c r="EA80" s="212"/>
    </row>
    <row r="81" spans="1:131" ht="26.25" customHeight="1" x14ac:dyDescent="0.2">
      <c r="A81" s="220">
        <v>14</v>
      </c>
      <c r="B81" s="985"/>
      <c r="C81" s="986"/>
      <c r="D81" s="986"/>
      <c r="E81" s="986"/>
      <c r="F81" s="986"/>
      <c r="G81" s="986"/>
      <c r="H81" s="986"/>
      <c r="I81" s="986"/>
      <c r="J81" s="986"/>
      <c r="K81" s="986"/>
      <c r="L81" s="986"/>
      <c r="M81" s="986"/>
      <c r="N81" s="986"/>
      <c r="O81" s="986"/>
      <c r="P81" s="987"/>
      <c r="Q81" s="988"/>
      <c r="R81" s="982"/>
      <c r="S81" s="982"/>
      <c r="T81" s="982"/>
      <c r="U81" s="982"/>
      <c r="V81" s="982"/>
      <c r="W81" s="982"/>
      <c r="X81" s="982"/>
      <c r="Y81" s="982"/>
      <c r="Z81" s="982"/>
      <c r="AA81" s="982"/>
      <c r="AB81" s="982"/>
      <c r="AC81" s="982"/>
      <c r="AD81" s="982"/>
      <c r="AE81" s="982"/>
      <c r="AF81" s="982"/>
      <c r="AG81" s="982"/>
      <c r="AH81" s="982"/>
      <c r="AI81" s="982"/>
      <c r="AJ81" s="982"/>
      <c r="AK81" s="982"/>
      <c r="AL81" s="982"/>
      <c r="AM81" s="982"/>
      <c r="AN81" s="982"/>
      <c r="AO81" s="982"/>
      <c r="AP81" s="982"/>
      <c r="AQ81" s="982"/>
      <c r="AR81" s="982"/>
      <c r="AS81" s="982"/>
      <c r="AT81" s="982"/>
      <c r="AU81" s="982"/>
      <c r="AV81" s="982"/>
      <c r="AW81" s="982"/>
      <c r="AX81" s="982"/>
      <c r="AY81" s="982"/>
      <c r="AZ81" s="983"/>
      <c r="BA81" s="983"/>
      <c r="BB81" s="983"/>
      <c r="BC81" s="983"/>
      <c r="BD81" s="984"/>
      <c r="BE81" s="223"/>
      <c r="BF81" s="223"/>
      <c r="BG81" s="223"/>
      <c r="BH81" s="223"/>
      <c r="BI81" s="223"/>
      <c r="BJ81" s="223"/>
      <c r="BK81" s="223"/>
      <c r="BL81" s="223"/>
      <c r="BM81" s="223"/>
      <c r="BN81" s="223"/>
      <c r="BO81" s="223"/>
      <c r="BP81" s="223"/>
      <c r="BQ81" s="220">
        <v>75</v>
      </c>
      <c r="BR81" s="225"/>
      <c r="BS81" s="956"/>
      <c r="BT81" s="957"/>
      <c r="BU81" s="957"/>
      <c r="BV81" s="957"/>
      <c r="BW81" s="957"/>
      <c r="BX81" s="957"/>
      <c r="BY81" s="957"/>
      <c r="BZ81" s="957"/>
      <c r="CA81" s="957"/>
      <c r="CB81" s="957"/>
      <c r="CC81" s="957"/>
      <c r="CD81" s="957"/>
      <c r="CE81" s="957"/>
      <c r="CF81" s="957"/>
      <c r="CG81" s="966"/>
      <c r="CH81" s="967"/>
      <c r="CI81" s="968"/>
      <c r="CJ81" s="968"/>
      <c r="CK81" s="968"/>
      <c r="CL81" s="969"/>
      <c r="CM81" s="967"/>
      <c r="CN81" s="968"/>
      <c r="CO81" s="968"/>
      <c r="CP81" s="968"/>
      <c r="CQ81" s="969"/>
      <c r="CR81" s="967"/>
      <c r="CS81" s="968"/>
      <c r="CT81" s="968"/>
      <c r="CU81" s="968"/>
      <c r="CV81" s="969"/>
      <c r="CW81" s="967"/>
      <c r="CX81" s="968"/>
      <c r="CY81" s="968"/>
      <c r="CZ81" s="968"/>
      <c r="DA81" s="969"/>
      <c r="DB81" s="967"/>
      <c r="DC81" s="968"/>
      <c r="DD81" s="968"/>
      <c r="DE81" s="968"/>
      <c r="DF81" s="969"/>
      <c r="DG81" s="967"/>
      <c r="DH81" s="968"/>
      <c r="DI81" s="968"/>
      <c r="DJ81" s="968"/>
      <c r="DK81" s="969"/>
      <c r="DL81" s="967"/>
      <c r="DM81" s="968"/>
      <c r="DN81" s="968"/>
      <c r="DO81" s="968"/>
      <c r="DP81" s="969"/>
      <c r="DQ81" s="967"/>
      <c r="DR81" s="968"/>
      <c r="DS81" s="968"/>
      <c r="DT81" s="968"/>
      <c r="DU81" s="969"/>
      <c r="DV81" s="956"/>
      <c r="DW81" s="957"/>
      <c r="DX81" s="957"/>
      <c r="DY81" s="957"/>
      <c r="DZ81" s="958"/>
      <c r="EA81" s="212"/>
    </row>
    <row r="82" spans="1:131" ht="26.25" customHeight="1" x14ac:dyDescent="0.2">
      <c r="A82" s="220">
        <v>15</v>
      </c>
      <c r="B82" s="985"/>
      <c r="C82" s="986"/>
      <c r="D82" s="986"/>
      <c r="E82" s="986"/>
      <c r="F82" s="986"/>
      <c r="G82" s="986"/>
      <c r="H82" s="986"/>
      <c r="I82" s="986"/>
      <c r="J82" s="986"/>
      <c r="K82" s="986"/>
      <c r="L82" s="986"/>
      <c r="M82" s="986"/>
      <c r="N82" s="986"/>
      <c r="O82" s="986"/>
      <c r="P82" s="987"/>
      <c r="Q82" s="988"/>
      <c r="R82" s="982"/>
      <c r="S82" s="982"/>
      <c r="T82" s="982"/>
      <c r="U82" s="982"/>
      <c r="V82" s="982"/>
      <c r="W82" s="982"/>
      <c r="X82" s="982"/>
      <c r="Y82" s="982"/>
      <c r="Z82" s="982"/>
      <c r="AA82" s="982"/>
      <c r="AB82" s="982"/>
      <c r="AC82" s="982"/>
      <c r="AD82" s="982"/>
      <c r="AE82" s="982"/>
      <c r="AF82" s="982"/>
      <c r="AG82" s="982"/>
      <c r="AH82" s="982"/>
      <c r="AI82" s="982"/>
      <c r="AJ82" s="982"/>
      <c r="AK82" s="982"/>
      <c r="AL82" s="982"/>
      <c r="AM82" s="982"/>
      <c r="AN82" s="982"/>
      <c r="AO82" s="982"/>
      <c r="AP82" s="982"/>
      <c r="AQ82" s="982"/>
      <c r="AR82" s="982"/>
      <c r="AS82" s="982"/>
      <c r="AT82" s="982"/>
      <c r="AU82" s="982"/>
      <c r="AV82" s="982"/>
      <c r="AW82" s="982"/>
      <c r="AX82" s="982"/>
      <c r="AY82" s="982"/>
      <c r="AZ82" s="983"/>
      <c r="BA82" s="983"/>
      <c r="BB82" s="983"/>
      <c r="BC82" s="983"/>
      <c r="BD82" s="984"/>
      <c r="BE82" s="223"/>
      <c r="BF82" s="223"/>
      <c r="BG82" s="223"/>
      <c r="BH82" s="223"/>
      <c r="BI82" s="223"/>
      <c r="BJ82" s="223"/>
      <c r="BK82" s="223"/>
      <c r="BL82" s="223"/>
      <c r="BM82" s="223"/>
      <c r="BN82" s="223"/>
      <c r="BO82" s="223"/>
      <c r="BP82" s="223"/>
      <c r="BQ82" s="220">
        <v>76</v>
      </c>
      <c r="BR82" s="225"/>
      <c r="BS82" s="956"/>
      <c r="BT82" s="957"/>
      <c r="BU82" s="957"/>
      <c r="BV82" s="957"/>
      <c r="BW82" s="957"/>
      <c r="BX82" s="957"/>
      <c r="BY82" s="957"/>
      <c r="BZ82" s="957"/>
      <c r="CA82" s="957"/>
      <c r="CB82" s="957"/>
      <c r="CC82" s="957"/>
      <c r="CD82" s="957"/>
      <c r="CE82" s="957"/>
      <c r="CF82" s="957"/>
      <c r="CG82" s="966"/>
      <c r="CH82" s="967"/>
      <c r="CI82" s="968"/>
      <c r="CJ82" s="968"/>
      <c r="CK82" s="968"/>
      <c r="CL82" s="969"/>
      <c r="CM82" s="967"/>
      <c r="CN82" s="968"/>
      <c r="CO82" s="968"/>
      <c r="CP82" s="968"/>
      <c r="CQ82" s="969"/>
      <c r="CR82" s="967"/>
      <c r="CS82" s="968"/>
      <c r="CT82" s="968"/>
      <c r="CU82" s="968"/>
      <c r="CV82" s="969"/>
      <c r="CW82" s="967"/>
      <c r="CX82" s="968"/>
      <c r="CY82" s="968"/>
      <c r="CZ82" s="968"/>
      <c r="DA82" s="969"/>
      <c r="DB82" s="967"/>
      <c r="DC82" s="968"/>
      <c r="DD82" s="968"/>
      <c r="DE82" s="968"/>
      <c r="DF82" s="969"/>
      <c r="DG82" s="967"/>
      <c r="DH82" s="968"/>
      <c r="DI82" s="968"/>
      <c r="DJ82" s="968"/>
      <c r="DK82" s="969"/>
      <c r="DL82" s="967"/>
      <c r="DM82" s="968"/>
      <c r="DN82" s="968"/>
      <c r="DO82" s="968"/>
      <c r="DP82" s="969"/>
      <c r="DQ82" s="967"/>
      <c r="DR82" s="968"/>
      <c r="DS82" s="968"/>
      <c r="DT82" s="968"/>
      <c r="DU82" s="969"/>
      <c r="DV82" s="956"/>
      <c r="DW82" s="957"/>
      <c r="DX82" s="957"/>
      <c r="DY82" s="957"/>
      <c r="DZ82" s="958"/>
      <c r="EA82" s="212"/>
    </row>
    <row r="83" spans="1:131" ht="26.25" customHeight="1" x14ac:dyDescent="0.2">
      <c r="A83" s="220">
        <v>16</v>
      </c>
      <c r="B83" s="985"/>
      <c r="C83" s="986"/>
      <c r="D83" s="986"/>
      <c r="E83" s="986"/>
      <c r="F83" s="986"/>
      <c r="G83" s="986"/>
      <c r="H83" s="986"/>
      <c r="I83" s="986"/>
      <c r="J83" s="986"/>
      <c r="K83" s="986"/>
      <c r="L83" s="986"/>
      <c r="M83" s="986"/>
      <c r="N83" s="986"/>
      <c r="O83" s="986"/>
      <c r="P83" s="987"/>
      <c r="Q83" s="988"/>
      <c r="R83" s="982"/>
      <c r="S83" s="982"/>
      <c r="T83" s="982"/>
      <c r="U83" s="982"/>
      <c r="V83" s="982"/>
      <c r="W83" s="982"/>
      <c r="X83" s="982"/>
      <c r="Y83" s="982"/>
      <c r="Z83" s="982"/>
      <c r="AA83" s="982"/>
      <c r="AB83" s="982"/>
      <c r="AC83" s="982"/>
      <c r="AD83" s="982"/>
      <c r="AE83" s="982"/>
      <c r="AF83" s="982"/>
      <c r="AG83" s="982"/>
      <c r="AH83" s="982"/>
      <c r="AI83" s="982"/>
      <c r="AJ83" s="982"/>
      <c r="AK83" s="982"/>
      <c r="AL83" s="982"/>
      <c r="AM83" s="982"/>
      <c r="AN83" s="982"/>
      <c r="AO83" s="982"/>
      <c r="AP83" s="982"/>
      <c r="AQ83" s="982"/>
      <c r="AR83" s="982"/>
      <c r="AS83" s="982"/>
      <c r="AT83" s="982"/>
      <c r="AU83" s="982"/>
      <c r="AV83" s="982"/>
      <c r="AW83" s="982"/>
      <c r="AX83" s="982"/>
      <c r="AY83" s="982"/>
      <c r="AZ83" s="983"/>
      <c r="BA83" s="983"/>
      <c r="BB83" s="983"/>
      <c r="BC83" s="983"/>
      <c r="BD83" s="984"/>
      <c r="BE83" s="223"/>
      <c r="BF83" s="223"/>
      <c r="BG83" s="223"/>
      <c r="BH83" s="223"/>
      <c r="BI83" s="223"/>
      <c r="BJ83" s="223"/>
      <c r="BK83" s="223"/>
      <c r="BL83" s="223"/>
      <c r="BM83" s="223"/>
      <c r="BN83" s="223"/>
      <c r="BO83" s="223"/>
      <c r="BP83" s="223"/>
      <c r="BQ83" s="220">
        <v>77</v>
      </c>
      <c r="BR83" s="225"/>
      <c r="BS83" s="956"/>
      <c r="BT83" s="957"/>
      <c r="BU83" s="957"/>
      <c r="BV83" s="957"/>
      <c r="BW83" s="957"/>
      <c r="BX83" s="957"/>
      <c r="BY83" s="957"/>
      <c r="BZ83" s="957"/>
      <c r="CA83" s="957"/>
      <c r="CB83" s="957"/>
      <c r="CC83" s="957"/>
      <c r="CD83" s="957"/>
      <c r="CE83" s="957"/>
      <c r="CF83" s="957"/>
      <c r="CG83" s="966"/>
      <c r="CH83" s="967"/>
      <c r="CI83" s="968"/>
      <c r="CJ83" s="968"/>
      <c r="CK83" s="968"/>
      <c r="CL83" s="969"/>
      <c r="CM83" s="967"/>
      <c r="CN83" s="968"/>
      <c r="CO83" s="968"/>
      <c r="CP83" s="968"/>
      <c r="CQ83" s="969"/>
      <c r="CR83" s="967"/>
      <c r="CS83" s="968"/>
      <c r="CT83" s="968"/>
      <c r="CU83" s="968"/>
      <c r="CV83" s="969"/>
      <c r="CW83" s="967"/>
      <c r="CX83" s="968"/>
      <c r="CY83" s="968"/>
      <c r="CZ83" s="968"/>
      <c r="DA83" s="969"/>
      <c r="DB83" s="967"/>
      <c r="DC83" s="968"/>
      <c r="DD83" s="968"/>
      <c r="DE83" s="968"/>
      <c r="DF83" s="969"/>
      <c r="DG83" s="967"/>
      <c r="DH83" s="968"/>
      <c r="DI83" s="968"/>
      <c r="DJ83" s="968"/>
      <c r="DK83" s="969"/>
      <c r="DL83" s="967"/>
      <c r="DM83" s="968"/>
      <c r="DN83" s="968"/>
      <c r="DO83" s="968"/>
      <c r="DP83" s="969"/>
      <c r="DQ83" s="967"/>
      <c r="DR83" s="968"/>
      <c r="DS83" s="968"/>
      <c r="DT83" s="968"/>
      <c r="DU83" s="969"/>
      <c r="DV83" s="956"/>
      <c r="DW83" s="957"/>
      <c r="DX83" s="957"/>
      <c r="DY83" s="957"/>
      <c r="DZ83" s="958"/>
      <c r="EA83" s="212"/>
    </row>
    <row r="84" spans="1:131" ht="26.25" customHeight="1" x14ac:dyDescent="0.2">
      <c r="A84" s="220">
        <v>17</v>
      </c>
      <c r="B84" s="985"/>
      <c r="C84" s="986"/>
      <c r="D84" s="986"/>
      <c r="E84" s="986"/>
      <c r="F84" s="986"/>
      <c r="G84" s="986"/>
      <c r="H84" s="986"/>
      <c r="I84" s="986"/>
      <c r="J84" s="986"/>
      <c r="K84" s="986"/>
      <c r="L84" s="986"/>
      <c r="M84" s="986"/>
      <c r="N84" s="986"/>
      <c r="O84" s="986"/>
      <c r="P84" s="987"/>
      <c r="Q84" s="988"/>
      <c r="R84" s="982"/>
      <c r="S84" s="982"/>
      <c r="T84" s="982"/>
      <c r="U84" s="982"/>
      <c r="V84" s="982"/>
      <c r="W84" s="982"/>
      <c r="X84" s="982"/>
      <c r="Y84" s="982"/>
      <c r="Z84" s="982"/>
      <c r="AA84" s="982"/>
      <c r="AB84" s="982"/>
      <c r="AC84" s="982"/>
      <c r="AD84" s="982"/>
      <c r="AE84" s="982"/>
      <c r="AF84" s="982"/>
      <c r="AG84" s="982"/>
      <c r="AH84" s="982"/>
      <c r="AI84" s="982"/>
      <c r="AJ84" s="982"/>
      <c r="AK84" s="982"/>
      <c r="AL84" s="982"/>
      <c r="AM84" s="982"/>
      <c r="AN84" s="982"/>
      <c r="AO84" s="982"/>
      <c r="AP84" s="982"/>
      <c r="AQ84" s="982"/>
      <c r="AR84" s="982"/>
      <c r="AS84" s="982"/>
      <c r="AT84" s="982"/>
      <c r="AU84" s="982"/>
      <c r="AV84" s="982"/>
      <c r="AW84" s="982"/>
      <c r="AX84" s="982"/>
      <c r="AY84" s="982"/>
      <c r="AZ84" s="983"/>
      <c r="BA84" s="983"/>
      <c r="BB84" s="983"/>
      <c r="BC84" s="983"/>
      <c r="BD84" s="984"/>
      <c r="BE84" s="223"/>
      <c r="BF84" s="223"/>
      <c r="BG84" s="223"/>
      <c r="BH84" s="223"/>
      <c r="BI84" s="223"/>
      <c r="BJ84" s="223"/>
      <c r="BK84" s="223"/>
      <c r="BL84" s="223"/>
      <c r="BM84" s="223"/>
      <c r="BN84" s="223"/>
      <c r="BO84" s="223"/>
      <c r="BP84" s="223"/>
      <c r="BQ84" s="220">
        <v>78</v>
      </c>
      <c r="BR84" s="225"/>
      <c r="BS84" s="956"/>
      <c r="BT84" s="957"/>
      <c r="BU84" s="957"/>
      <c r="BV84" s="957"/>
      <c r="BW84" s="957"/>
      <c r="BX84" s="957"/>
      <c r="BY84" s="957"/>
      <c r="BZ84" s="957"/>
      <c r="CA84" s="957"/>
      <c r="CB84" s="957"/>
      <c r="CC84" s="957"/>
      <c r="CD84" s="957"/>
      <c r="CE84" s="957"/>
      <c r="CF84" s="957"/>
      <c r="CG84" s="966"/>
      <c r="CH84" s="967"/>
      <c r="CI84" s="968"/>
      <c r="CJ84" s="968"/>
      <c r="CK84" s="968"/>
      <c r="CL84" s="969"/>
      <c r="CM84" s="967"/>
      <c r="CN84" s="968"/>
      <c r="CO84" s="968"/>
      <c r="CP84" s="968"/>
      <c r="CQ84" s="969"/>
      <c r="CR84" s="967"/>
      <c r="CS84" s="968"/>
      <c r="CT84" s="968"/>
      <c r="CU84" s="968"/>
      <c r="CV84" s="969"/>
      <c r="CW84" s="967"/>
      <c r="CX84" s="968"/>
      <c r="CY84" s="968"/>
      <c r="CZ84" s="968"/>
      <c r="DA84" s="969"/>
      <c r="DB84" s="967"/>
      <c r="DC84" s="968"/>
      <c r="DD84" s="968"/>
      <c r="DE84" s="968"/>
      <c r="DF84" s="969"/>
      <c r="DG84" s="967"/>
      <c r="DH84" s="968"/>
      <c r="DI84" s="968"/>
      <c r="DJ84" s="968"/>
      <c r="DK84" s="969"/>
      <c r="DL84" s="967"/>
      <c r="DM84" s="968"/>
      <c r="DN84" s="968"/>
      <c r="DO84" s="968"/>
      <c r="DP84" s="969"/>
      <c r="DQ84" s="967"/>
      <c r="DR84" s="968"/>
      <c r="DS84" s="968"/>
      <c r="DT84" s="968"/>
      <c r="DU84" s="969"/>
      <c r="DV84" s="956"/>
      <c r="DW84" s="957"/>
      <c r="DX84" s="957"/>
      <c r="DY84" s="957"/>
      <c r="DZ84" s="958"/>
      <c r="EA84" s="212"/>
    </row>
    <row r="85" spans="1:131" ht="26.25" customHeight="1" x14ac:dyDescent="0.2">
      <c r="A85" s="220">
        <v>18</v>
      </c>
      <c r="B85" s="985"/>
      <c r="C85" s="986"/>
      <c r="D85" s="986"/>
      <c r="E85" s="986"/>
      <c r="F85" s="986"/>
      <c r="G85" s="986"/>
      <c r="H85" s="986"/>
      <c r="I85" s="986"/>
      <c r="J85" s="986"/>
      <c r="K85" s="986"/>
      <c r="L85" s="986"/>
      <c r="M85" s="986"/>
      <c r="N85" s="986"/>
      <c r="O85" s="986"/>
      <c r="P85" s="987"/>
      <c r="Q85" s="988"/>
      <c r="R85" s="982"/>
      <c r="S85" s="982"/>
      <c r="T85" s="982"/>
      <c r="U85" s="982"/>
      <c r="V85" s="982"/>
      <c r="W85" s="982"/>
      <c r="X85" s="982"/>
      <c r="Y85" s="982"/>
      <c r="Z85" s="982"/>
      <c r="AA85" s="982"/>
      <c r="AB85" s="982"/>
      <c r="AC85" s="982"/>
      <c r="AD85" s="982"/>
      <c r="AE85" s="982"/>
      <c r="AF85" s="982"/>
      <c r="AG85" s="982"/>
      <c r="AH85" s="982"/>
      <c r="AI85" s="982"/>
      <c r="AJ85" s="982"/>
      <c r="AK85" s="982"/>
      <c r="AL85" s="982"/>
      <c r="AM85" s="982"/>
      <c r="AN85" s="982"/>
      <c r="AO85" s="982"/>
      <c r="AP85" s="982"/>
      <c r="AQ85" s="982"/>
      <c r="AR85" s="982"/>
      <c r="AS85" s="982"/>
      <c r="AT85" s="982"/>
      <c r="AU85" s="982"/>
      <c r="AV85" s="982"/>
      <c r="AW85" s="982"/>
      <c r="AX85" s="982"/>
      <c r="AY85" s="982"/>
      <c r="AZ85" s="983"/>
      <c r="BA85" s="983"/>
      <c r="BB85" s="983"/>
      <c r="BC85" s="983"/>
      <c r="BD85" s="984"/>
      <c r="BE85" s="223"/>
      <c r="BF85" s="223"/>
      <c r="BG85" s="223"/>
      <c r="BH85" s="223"/>
      <c r="BI85" s="223"/>
      <c r="BJ85" s="223"/>
      <c r="BK85" s="223"/>
      <c r="BL85" s="223"/>
      <c r="BM85" s="223"/>
      <c r="BN85" s="223"/>
      <c r="BO85" s="223"/>
      <c r="BP85" s="223"/>
      <c r="BQ85" s="220">
        <v>79</v>
      </c>
      <c r="BR85" s="225"/>
      <c r="BS85" s="956"/>
      <c r="BT85" s="957"/>
      <c r="BU85" s="957"/>
      <c r="BV85" s="957"/>
      <c r="BW85" s="957"/>
      <c r="BX85" s="957"/>
      <c r="BY85" s="957"/>
      <c r="BZ85" s="957"/>
      <c r="CA85" s="957"/>
      <c r="CB85" s="957"/>
      <c r="CC85" s="957"/>
      <c r="CD85" s="957"/>
      <c r="CE85" s="957"/>
      <c r="CF85" s="957"/>
      <c r="CG85" s="966"/>
      <c r="CH85" s="967"/>
      <c r="CI85" s="968"/>
      <c r="CJ85" s="968"/>
      <c r="CK85" s="968"/>
      <c r="CL85" s="969"/>
      <c r="CM85" s="967"/>
      <c r="CN85" s="968"/>
      <c r="CO85" s="968"/>
      <c r="CP85" s="968"/>
      <c r="CQ85" s="969"/>
      <c r="CR85" s="967"/>
      <c r="CS85" s="968"/>
      <c r="CT85" s="968"/>
      <c r="CU85" s="968"/>
      <c r="CV85" s="969"/>
      <c r="CW85" s="967"/>
      <c r="CX85" s="968"/>
      <c r="CY85" s="968"/>
      <c r="CZ85" s="968"/>
      <c r="DA85" s="969"/>
      <c r="DB85" s="967"/>
      <c r="DC85" s="968"/>
      <c r="DD85" s="968"/>
      <c r="DE85" s="968"/>
      <c r="DF85" s="969"/>
      <c r="DG85" s="967"/>
      <c r="DH85" s="968"/>
      <c r="DI85" s="968"/>
      <c r="DJ85" s="968"/>
      <c r="DK85" s="969"/>
      <c r="DL85" s="967"/>
      <c r="DM85" s="968"/>
      <c r="DN85" s="968"/>
      <c r="DO85" s="968"/>
      <c r="DP85" s="969"/>
      <c r="DQ85" s="967"/>
      <c r="DR85" s="968"/>
      <c r="DS85" s="968"/>
      <c r="DT85" s="968"/>
      <c r="DU85" s="969"/>
      <c r="DV85" s="956"/>
      <c r="DW85" s="957"/>
      <c r="DX85" s="957"/>
      <c r="DY85" s="957"/>
      <c r="DZ85" s="958"/>
      <c r="EA85" s="212"/>
    </row>
    <row r="86" spans="1:131" ht="26.25" customHeight="1" x14ac:dyDescent="0.2">
      <c r="A86" s="220">
        <v>19</v>
      </c>
      <c r="B86" s="985"/>
      <c r="C86" s="986"/>
      <c r="D86" s="986"/>
      <c r="E86" s="986"/>
      <c r="F86" s="986"/>
      <c r="G86" s="986"/>
      <c r="H86" s="986"/>
      <c r="I86" s="986"/>
      <c r="J86" s="986"/>
      <c r="K86" s="986"/>
      <c r="L86" s="986"/>
      <c r="M86" s="986"/>
      <c r="N86" s="986"/>
      <c r="O86" s="986"/>
      <c r="P86" s="987"/>
      <c r="Q86" s="988"/>
      <c r="R86" s="982"/>
      <c r="S86" s="982"/>
      <c r="T86" s="982"/>
      <c r="U86" s="982"/>
      <c r="V86" s="982"/>
      <c r="W86" s="982"/>
      <c r="X86" s="982"/>
      <c r="Y86" s="982"/>
      <c r="Z86" s="982"/>
      <c r="AA86" s="982"/>
      <c r="AB86" s="982"/>
      <c r="AC86" s="982"/>
      <c r="AD86" s="982"/>
      <c r="AE86" s="982"/>
      <c r="AF86" s="982"/>
      <c r="AG86" s="982"/>
      <c r="AH86" s="982"/>
      <c r="AI86" s="982"/>
      <c r="AJ86" s="982"/>
      <c r="AK86" s="982"/>
      <c r="AL86" s="982"/>
      <c r="AM86" s="982"/>
      <c r="AN86" s="982"/>
      <c r="AO86" s="982"/>
      <c r="AP86" s="982"/>
      <c r="AQ86" s="982"/>
      <c r="AR86" s="982"/>
      <c r="AS86" s="982"/>
      <c r="AT86" s="982"/>
      <c r="AU86" s="982"/>
      <c r="AV86" s="982"/>
      <c r="AW86" s="982"/>
      <c r="AX86" s="982"/>
      <c r="AY86" s="982"/>
      <c r="AZ86" s="983"/>
      <c r="BA86" s="983"/>
      <c r="BB86" s="983"/>
      <c r="BC86" s="983"/>
      <c r="BD86" s="984"/>
      <c r="BE86" s="223"/>
      <c r="BF86" s="223"/>
      <c r="BG86" s="223"/>
      <c r="BH86" s="223"/>
      <c r="BI86" s="223"/>
      <c r="BJ86" s="223"/>
      <c r="BK86" s="223"/>
      <c r="BL86" s="223"/>
      <c r="BM86" s="223"/>
      <c r="BN86" s="223"/>
      <c r="BO86" s="223"/>
      <c r="BP86" s="223"/>
      <c r="BQ86" s="220">
        <v>80</v>
      </c>
      <c r="BR86" s="225"/>
      <c r="BS86" s="956"/>
      <c r="BT86" s="957"/>
      <c r="BU86" s="957"/>
      <c r="BV86" s="957"/>
      <c r="BW86" s="957"/>
      <c r="BX86" s="957"/>
      <c r="BY86" s="957"/>
      <c r="BZ86" s="957"/>
      <c r="CA86" s="957"/>
      <c r="CB86" s="957"/>
      <c r="CC86" s="957"/>
      <c r="CD86" s="957"/>
      <c r="CE86" s="957"/>
      <c r="CF86" s="957"/>
      <c r="CG86" s="966"/>
      <c r="CH86" s="967"/>
      <c r="CI86" s="968"/>
      <c r="CJ86" s="968"/>
      <c r="CK86" s="968"/>
      <c r="CL86" s="969"/>
      <c r="CM86" s="967"/>
      <c r="CN86" s="968"/>
      <c r="CO86" s="968"/>
      <c r="CP86" s="968"/>
      <c r="CQ86" s="969"/>
      <c r="CR86" s="967"/>
      <c r="CS86" s="968"/>
      <c r="CT86" s="968"/>
      <c r="CU86" s="968"/>
      <c r="CV86" s="969"/>
      <c r="CW86" s="967"/>
      <c r="CX86" s="968"/>
      <c r="CY86" s="968"/>
      <c r="CZ86" s="968"/>
      <c r="DA86" s="969"/>
      <c r="DB86" s="967"/>
      <c r="DC86" s="968"/>
      <c r="DD86" s="968"/>
      <c r="DE86" s="968"/>
      <c r="DF86" s="969"/>
      <c r="DG86" s="967"/>
      <c r="DH86" s="968"/>
      <c r="DI86" s="968"/>
      <c r="DJ86" s="968"/>
      <c r="DK86" s="969"/>
      <c r="DL86" s="967"/>
      <c r="DM86" s="968"/>
      <c r="DN86" s="968"/>
      <c r="DO86" s="968"/>
      <c r="DP86" s="969"/>
      <c r="DQ86" s="967"/>
      <c r="DR86" s="968"/>
      <c r="DS86" s="968"/>
      <c r="DT86" s="968"/>
      <c r="DU86" s="969"/>
      <c r="DV86" s="956"/>
      <c r="DW86" s="957"/>
      <c r="DX86" s="957"/>
      <c r="DY86" s="957"/>
      <c r="DZ86" s="958"/>
      <c r="EA86" s="212"/>
    </row>
    <row r="87" spans="1:131" ht="26.25" customHeight="1" x14ac:dyDescent="0.2">
      <c r="A87" s="226">
        <v>20</v>
      </c>
      <c r="B87" s="975"/>
      <c r="C87" s="976"/>
      <c r="D87" s="976"/>
      <c r="E87" s="976"/>
      <c r="F87" s="976"/>
      <c r="G87" s="976"/>
      <c r="H87" s="976"/>
      <c r="I87" s="976"/>
      <c r="J87" s="976"/>
      <c r="K87" s="976"/>
      <c r="L87" s="976"/>
      <c r="M87" s="976"/>
      <c r="N87" s="976"/>
      <c r="O87" s="976"/>
      <c r="P87" s="977"/>
      <c r="Q87" s="978"/>
      <c r="R87" s="979"/>
      <c r="S87" s="979"/>
      <c r="T87" s="979"/>
      <c r="U87" s="979"/>
      <c r="V87" s="979"/>
      <c r="W87" s="979"/>
      <c r="X87" s="979"/>
      <c r="Y87" s="979"/>
      <c r="Z87" s="979"/>
      <c r="AA87" s="979"/>
      <c r="AB87" s="979"/>
      <c r="AC87" s="979"/>
      <c r="AD87" s="979"/>
      <c r="AE87" s="979"/>
      <c r="AF87" s="979"/>
      <c r="AG87" s="979"/>
      <c r="AH87" s="979"/>
      <c r="AI87" s="979"/>
      <c r="AJ87" s="979"/>
      <c r="AK87" s="979"/>
      <c r="AL87" s="979"/>
      <c r="AM87" s="979"/>
      <c r="AN87" s="979"/>
      <c r="AO87" s="979"/>
      <c r="AP87" s="979"/>
      <c r="AQ87" s="979"/>
      <c r="AR87" s="979"/>
      <c r="AS87" s="979"/>
      <c r="AT87" s="979"/>
      <c r="AU87" s="979"/>
      <c r="AV87" s="979"/>
      <c r="AW87" s="979"/>
      <c r="AX87" s="979"/>
      <c r="AY87" s="979"/>
      <c r="AZ87" s="980"/>
      <c r="BA87" s="980"/>
      <c r="BB87" s="980"/>
      <c r="BC87" s="980"/>
      <c r="BD87" s="981"/>
      <c r="BE87" s="223"/>
      <c r="BF87" s="223"/>
      <c r="BG87" s="223"/>
      <c r="BH87" s="223"/>
      <c r="BI87" s="223"/>
      <c r="BJ87" s="223"/>
      <c r="BK87" s="223"/>
      <c r="BL87" s="223"/>
      <c r="BM87" s="223"/>
      <c r="BN87" s="223"/>
      <c r="BO87" s="223"/>
      <c r="BP87" s="223"/>
      <c r="BQ87" s="220">
        <v>81</v>
      </c>
      <c r="BR87" s="225"/>
      <c r="BS87" s="956"/>
      <c r="BT87" s="957"/>
      <c r="BU87" s="957"/>
      <c r="BV87" s="957"/>
      <c r="BW87" s="957"/>
      <c r="BX87" s="957"/>
      <c r="BY87" s="957"/>
      <c r="BZ87" s="957"/>
      <c r="CA87" s="957"/>
      <c r="CB87" s="957"/>
      <c r="CC87" s="957"/>
      <c r="CD87" s="957"/>
      <c r="CE87" s="957"/>
      <c r="CF87" s="957"/>
      <c r="CG87" s="966"/>
      <c r="CH87" s="967"/>
      <c r="CI87" s="968"/>
      <c r="CJ87" s="968"/>
      <c r="CK87" s="968"/>
      <c r="CL87" s="969"/>
      <c r="CM87" s="967"/>
      <c r="CN87" s="968"/>
      <c r="CO87" s="968"/>
      <c r="CP87" s="968"/>
      <c r="CQ87" s="969"/>
      <c r="CR87" s="967"/>
      <c r="CS87" s="968"/>
      <c r="CT87" s="968"/>
      <c r="CU87" s="968"/>
      <c r="CV87" s="969"/>
      <c r="CW87" s="967"/>
      <c r="CX87" s="968"/>
      <c r="CY87" s="968"/>
      <c r="CZ87" s="968"/>
      <c r="DA87" s="969"/>
      <c r="DB87" s="967"/>
      <c r="DC87" s="968"/>
      <c r="DD87" s="968"/>
      <c r="DE87" s="968"/>
      <c r="DF87" s="969"/>
      <c r="DG87" s="967"/>
      <c r="DH87" s="968"/>
      <c r="DI87" s="968"/>
      <c r="DJ87" s="968"/>
      <c r="DK87" s="969"/>
      <c r="DL87" s="967"/>
      <c r="DM87" s="968"/>
      <c r="DN87" s="968"/>
      <c r="DO87" s="968"/>
      <c r="DP87" s="969"/>
      <c r="DQ87" s="967"/>
      <c r="DR87" s="968"/>
      <c r="DS87" s="968"/>
      <c r="DT87" s="968"/>
      <c r="DU87" s="969"/>
      <c r="DV87" s="956"/>
      <c r="DW87" s="957"/>
      <c r="DX87" s="957"/>
      <c r="DY87" s="957"/>
      <c r="DZ87" s="958"/>
      <c r="EA87" s="212"/>
    </row>
    <row r="88" spans="1:131" ht="26.25" customHeight="1" thickBot="1" x14ac:dyDescent="0.25">
      <c r="A88" s="222" t="s">
        <v>377</v>
      </c>
      <c r="B88" s="948" t="s">
        <v>403</v>
      </c>
      <c r="C88" s="949"/>
      <c r="D88" s="949"/>
      <c r="E88" s="949"/>
      <c r="F88" s="949"/>
      <c r="G88" s="949"/>
      <c r="H88" s="949"/>
      <c r="I88" s="949"/>
      <c r="J88" s="949"/>
      <c r="K88" s="949"/>
      <c r="L88" s="949"/>
      <c r="M88" s="949"/>
      <c r="N88" s="949"/>
      <c r="O88" s="949"/>
      <c r="P88" s="959"/>
      <c r="Q88" s="973"/>
      <c r="R88" s="974"/>
      <c r="S88" s="974"/>
      <c r="T88" s="974"/>
      <c r="U88" s="974"/>
      <c r="V88" s="974"/>
      <c r="W88" s="974"/>
      <c r="X88" s="974"/>
      <c r="Y88" s="974"/>
      <c r="Z88" s="974"/>
      <c r="AA88" s="974"/>
      <c r="AB88" s="974"/>
      <c r="AC88" s="974"/>
      <c r="AD88" s="974"/>
      <c r="AE88" s="974"/>
      <c r="AF88" s="970">
        <f>SUM(AF68:AJ87)</f>
        <v>31635</v>
      </c>
      <c r="AG88" s="970"/>
      <c r="AH88" s="970"/>
      <c r="AI88" s="970"/>
      <c r="AJ88" s="970"/>
      <c r="AK88" s="974"/>
      <c r="AL88" s="974"/>
      <c r="AM88" s="974"/>
      <c r="AN88" s="974"/>
      <c r="AO88" s="974"/>
      <c r="AP88" s="970">
        <f>SUM(AP68:AT87)</f>
        <v>689</v>
      </c>
      <c r="AQ88" s="970"/>
      <c r="AR88" s="970"/>
      <c r="AS88" s="970"/>
      <c r="AT88" s="970"/>
      <c r="AU88" s="970">
        <f>SUM(AU68:AY87)</f>
        <v>210</v>
      </c>
      <c r="AV88" s="970"/>
      <c r="AW88" s="970"/>
      <c r="AX88" s="970"/>
      <c r="AY88" s="970"/>
      <c r="AZ88" s="971"/>
      <c r="BA88" s="971"/>
      <c r="BB88" s="971"/>
      <c r="BC88" s="971"/>
      <c r="BD88" s="972"/>
      <c r="BE88" s="223"/>
      <c r="BF88" s="223"/>
      <c r="BG88" s="223"/>
      <c r="BH88" s="223"/>
      <c r="BI88" s="223"/>
      <c r="BJ88" s="223"/>
      <c r="BK88" s="223"/>
      <c r="BL88" s="223"/>
      <c r="BM88" s="223"/>
      <c r="BN88" s="223"/>
      <c r="BO88" s="223"/>
      <c r="BP88" s="223"/>
      <c r="BQ88" s="220">
        <v>82</v>
      </c>
      <c r="BR88" s="225"/>
      <c r="BS88" s="956"/>
      <c r="BT88" s="957"/>
      <c r="BU88" s="957"/>
      <c r="BV88" s="957"/>
      <c r="BW88" s="957"/>
      <c r="BX88" s="957"/>
      <c r="BY88" s="957"/>
      <c r="BZ88" s="957"/>
      <c r="CA88" s="957"/>
      <c r="CB88" s="957"/>
      <c r="CC88" s="957"/>
      <c r="CD88" s="957"/>
      <c r="CE88" s="957"/>
      <c r="CF88" s="957"/>
      <c r="CG88" s="966"/>
      <c r="CH88" s="967"/>
      <c r="CI88" s="968"/>
      <c r="CJ88" s="968"/>
      <c r="CK88" s="968"/>
      <c r="CL88" s="969"/>
      <c r="CM88" s="967"/>
      <c r="CN88" s="968"/>
      <c r="CO88" s="968"/>
      <c r="CP88" s="968"/>
      <c r="CQ88" s="969"/>
      <c r="CR88" s="967"/>
      <c r="CS88" s="968"/>
      <c r="CT88" s="968"/>
      <c r="CU88" s="968"/>
      <c r="CV88" s="969"/>
      <c r="CW88" s="967"/>
      <c r="CX88" s="968"/>
      <c r="CY88" s="968"/>
      <c r="CZ88" s="968"/>
      <c r="DA88" s="969"/>
      <c r="DB88" s="967"/>
      <c r="DC88" s="968"/>
      <c r="DD88" s="968"/>
      <c r="DE88" s="968"/>
      <c r="DF88" s="969"/>
      <c r="DG88" s="967"/>
      <c r="DH88" s="968"/>
      <c r="DI88" s="968"/>
      <c r="DJ88" s="968"/>
      <c r="DK88" s="969"/>
      <c r="DL88" s="967"/>
      <c r="DM88" s="968"/>
      <c r="DN88" s="968"/>
      <c r="DO88" s="968"/>
      <c r="DP88" s="969"/>
      <c r="DQ88" s="967"/>
      <c r="DR88" s="968"/>
      <c r="DS88" s="968"/>
      <c r="DT88" s="968"/>
      <c r="DU88" s="969"/>
      <c r="DV88" s="956"/>
      <c r="DW88" s="957"/>
      <c r="DX88" s="957"/>
      <c r="DY88" s="957"/>
      <c r="DZ88" s="95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6"/>
      <c r="BT89" s="957"/>
      <c r="BU89" s="957"/>
      <c r="BV89" s="957"/>
      <c r="BW89" s="957"/>
      <c r="BX89" s="957"/>
      <c r="BY89" s="957"/>
      <c r="BZ89" s="957"/>
      <c r="CA89" s="957"/>
      <c r="CB89" s="957"/>
      <c r="CC89" s="957"/>
      <c r="CD89" s="957"/>
      <c r="CE89" s="957"/>
      <c r="CF89" s="957"/>
      <c r="CG89" s="966"/>
      <c r="CH89" s="967"/>
      <c r="CI89" s="968"/>
      <c r="CJ89" s="968"/>
      <c r="CK89" s="968"/>
      <c r="CL89" s="969"/>
      <c r="CM89" s="967"/>
      <c r="CN89" s="968"/>
      <c r="CO89" s="968"/>
      <c r="CP89" s="968"/>
      <c r="CQ89" s="969"/>
      <c r="CR89" s="967"/>
      <c r="CS89" s="968"/>
      <c r="CT89" s="968"/>
      <c r="CU89" s="968"/>
      <c r="CV89" s="969"/>
      <c r="CW89" s="967"/>
      <c r="CX89" s="968"/>
      <c r="CY89" s="968"/>
      <c r="CZ89" s="968"/>
      <c r="DA89" s="969"/>
      <c r="DB89" s="967"/>
      <c r="DC89" s="968"/>
      <c r="DD89" s="968"/>
      <c r="DE89" s="968"/>
      <c r="DF89" s="969"/>
      <c r="DG89" s="967"/>
      <c r="DH89" s="968"/>
      <c r="DI89" s="968"/>
      <c r="DJ89" s="968"/>
      <c r="DK89" s="969"/>
      <c r="DL89" s="967"/>
      <c r="DM89" s="968"/>
      <c r="DN89" s="968"/>
      <c r="DO89" s="968"/>
      <c r="DP89" s="969"/>
      <c r="DQ89" s="967"/>
      <c r="DR89" s="968"/>
      <c r="DS89" s="968"/>
      <c r="DT89" s="968"/>
      <c r="DU89" s="969"/>
      <c r="DV89" s="956"/>
      <c r="DW89" s="957"/>
      <c r="DX89" s="957"/>
      <c r="DY89" s="957"/>
      <c r="DZ89" s="95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6"/>
      <c r="BT90" s="957"/>
      <c r="BU90" s="957"/>
      <c r="BV90" s="957"/>
      <c r="BW90" s="957"/>
      <c r="BX90" s="957"/>
      <c r="BY90" s="957"/>
      <c r="BZ90" s="957"/>
      <c r="CA90" s="957"/>
      <c r="CB90" s="957"/>
      <c r="CC90" s="957"/>
      <c r="CD90" s="957"/>
      <c r="CE90" s="957"/>
      <c r="CF90" s="957"/>
      <c r="CG90" s="966"/>
      <c r="CH90" s="967"/>
      <c r="CI90" s="968"/>
      <c r="CJ90" s="968"/>
      <c r="CK90" s="968"/>
      <c r="CL90" s="969"/>
      <c r="CM90" s="967"/>
      <c r="CN90" s="968"/>
      <c r="CO90" s="968"/>
      <c r="CP90" s="968"/>
      <c r="CQ90" s="969"/>
      <c r="CR90" s="967"/>
      <c r="CS90" s="968"/>
      <c r="CT90" s="968"/>
      <c r="CU90" s="968"/>
      <c r="CV90" s="969"/>
      <c r="CW90" s="967"/>
      <c r="CX90" s="968"/>
      <c r="CY90" s="968"/>
      <c r="CZ90" s="968"/>
      <c r="DA90" s="969"/>
      <c r="DB90" s="967"/>
      <c r="DC90" s="968"/>
      <c r="DD90" s="968"/>
      <c r="DE90" s="968"/>
      <c r="DF90" s="969"/>
      <c r="DG90" s="967"/>
      <c r="DH90" s="968"/>
      <c r="DI90" s="968"/>
      <c r="DJ90" s="968"/>
      <c r="DK90" s="969"/>
      <c r="DL90" s="967"/>
      <c r="DM90" s="968"/>
      <c r="DN90" s="968"/>
      <c r="DO90" s="968"/>
      <c r="DP90" s="969"/>
      <c r="DQ90" s="967"/>
      <c r="DR90" s="968"/>
      <c r="DS90" s="968"/>
      <c r="DT90" s="968"/>
      <c r="DU90" s="969"/>
      <c r="DV90" s="956"/>
      <c r="DW90" s="957"/>
      <c r="DX90" s="957"/>
      <c r="DY90" s="957"/>
      <c r="DZ90" s="95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6"/>
      <c r="BT91" s="957"/>
      <c r="BU91" s="957"/>
      <c r="BV91" s="957"/>
      <c r="BW91" s="957"/>
      <c r="BX91" s="957"/>
      <c r="BY91" s="957"/>
      <c r="BZ91" s="957"/>
      <c r="CA91" s="957"/>
      <c r="CB91" s="957"/>
      <c r="CC91" s="957"/>
      <c r="CD91" s="957"/>
      <c r="CE91" s="957"/>
      <c r="CF91" s="957"/>
      <c r="CG91" s="966"/>
      <c r="CH91" s="967"/>
      <c r="CI91" s="968"/>
      <c r="CJ91" s="968"/>
      <c r="CK91" s="968"/>
      <c r="CL91" s="969"/>
      <c r="CM91" s="967"/>
      <c r="CN91" s="968"/>
      <c r="CO91" s="968"/>
      <c r="CP91" s="968"/>
      <c r="CQ91" s="969"/>
      <c r="CR91" s="967"/>
      <c r="CS91" s="968"/>
      <c r="CT91" s="968"/>
      <c r="CU91" s="968"/>
      <c r="CV91" s="969"/>
      <c r="CW91" s="967"/>
      <c r="CX91" s="968"/>
      <c r="CY91" s="968"/>
      <c r="CZ91" s="968"/>
      <c r="DA91" s="969"/>
      <c r="DB91" s="967"/>
      <c r="DC91" s="968"/>
      <c r="DD91" s="968"/>
      <c r="DE91" s="968"/>
      <c r="DF91" s="969"/>
      <c r="DG91" s="967"/>
      <c r="DH91" s="968"/>
      <c r="DI91" s="968"/>
      <c r="DJ91" s="968"/>
      <c r="DK91" s="969"/>
      <c r="DL91" s="967"/>
      <c r="DM91" s="968"/>
      <c r="DN91" s="968"/>
      <c r="DO91" s="968"/>
      <c r="DP91" s="969"/>
      <c r="DQ91" s="967"/>
      <c r="DR91" s="968"/>
      <c r="DS91" s="968"/>
      <c r="DT91" s="968"/>
      <c r="DU91" s="969"/>
      <c r="DV91" s="956"/>
      <c r="DW91" s="957"/>
      <c r="DX91" s="957"/>
      <c r="DY91" s="957"/>
      <c r="DZ91" s="95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6"/>
      <c r="BT92" s="957"/>
      <c r="BU92" s="957"/>
      <c r="BV92" s="957"/>
      <c r="BW92" s="957"/>
      <c r="BX92" s="957"/>
      <c r="BY92" s="957"/>
      <c r="BZ92" s="957"/>
      <c r="CA92" s="957"/>
      <c r="CB92" s="957"/>
      <c r="CC92" s="957"/>
      <c r="CD92" s="957"/>
      <c r="CE92" s="957"/>
      <c r="CF92" s="957"/>
      <c r="CG92" s="966"/>
      <c r="CH92" s="967"/>
      <c r="CI92" s="968"/>
      <c r="CJ92" s="968"/>
      <c r="CK92" s="968"/>
      <c r="CL92" s="969"/>
      <c r="CM92" s="967"/>
      <c r="CN92" s="968"/>
      <c r="CO92" s="968"/>
      <c r="CP92" s="968"/>
      <c r="CQ92" s="969"/>
      <c r="CR92" s="967"/>
      <c r="CS92" s="968"/>
      <c r="CT92" s="968"/>
      <c r="CU92" s="968"/>
      <c r="CV92" s="969"/>
      <c r="CW92" s="967"/>
      <c r="CX92" s="968"/>
      <c r="CY92" s="968"/>
      <c r="CZ92" s="968"/>
      <c r="DA92" s="969"/>
      <c r="DB92" s="967"/>
      <c r="DC92" s="968"/>
      <c r="DD92" s="968"/>
      <c r="DE92" s="968"/>
      <c r="DF92" s="969"/>
      <c r="DG92" s="967"/>
      <c r="DH92" s="968"/>
      <c r="DI92" s="968"/>
      <c r="DJ92" s="968"/>
      <c r="DK92" s="969"/>
      <c r="DL92" s="967"/>
      <c r="DM92" s="968"/>
      <c r="DN92" s="968"/>
      <c r="DO92" s="968"/>
      <c r="DP92" s="969"/>
      <c r="DQ92" s="967"/>
      <c r="DR92" s="968"/>
      <c r="DS92" s="968"/>
      <c r="DT92" s="968"/>
      <c r="DU92" s="969"/>
      <c r="DV92" s="956"/>
      <c r="DW92" s="957"/>
      <c r="DX92" s="957"/>
      <c r="DY92" s="957"/>
      <c r="DZ92" s="95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6"/>
      <c r="BT93" s="957"/>
      <c r="BU93" s="957"/>
      <c r="BV93" s="957"/>
      <c r="BW93" s="957"/>
      <c r="BX93" s="957"/>
      <c r="BY93" s="957"/>
      <c r="BZ93" s="957"/>
      <c r="CA93" s="957"/>
      <c r="CB93" s="957"/>
      <c r="CC93" s="957"/>
      <c r="CD93" s="957"/>
      <c r="CE93" s="957"/>
      <c r="CF93" s="957"/>
      <c r="CG93" s="966"/>
      <c r="CH93" s="967"/>
      <c r="CI93" s="968"/>
      <c r="CJ93" s="968"/>
      <c r="CK93" s="968"/>
      <c r="CL93" s="969"/>
      <c r="CM93" s="967"/>
      <c r="CN93" s="968"/>
      <c r="CO93" s="968"/>
      <c r="CP93" s="968"/>
      <c r="CQ93" s="969"/>
      <c r="CR93" s="967"/>
      <c r="CS93" s="968"/>
      <c r="CT93" s="968"/>
      <c r="CU93" s="968"/>
      <c r="CV93" s="969"/>
      <c r="CW93" s="967"/>
      <c r="CX93" s="968"/>
      <c r="CY93" s="968"/>
      <c r="CZ93" s="968"/>
      <c r="DA93" s="969"/>
      <c r="DB93" s="967"/>
      <c r="DC93" s="968"/>
      <c r="DD93" s="968"/>
      <c r="DE93" s="968"/>
      <c r="DF93" s="969"/>
      <c r="DG93" s="967"/>
      <c r="DH93" s="968"/>
      <c r="DI93" s="968"/>
      <c r="DJ93" s="968"/>
      <c r="DK93" s="969"/>
      <c r="DL93" s="967"/>
      <c r="DM93" s="968"/>
      <c r="DN93" s="968"/>
      <c r="DO93" s="968"/>
      <c r="DP93" s="969"/>
      <c r="DQ93" s="967"/>
      <c r="DR93" s="968"/>
      <c r="DS93" s="968"/>
      <c r="DT93" s="968"/>
      <c r="DU93" s="969"/>
      <c r="DV93" s="956"/>
      <c r="DW93" s="957"/>
      <c r="DX93" s="957"/>
      <c r="DY93" s="957"/>
      <c r="DZ93" s="95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6"/>
      <c r="BT94" s="957"/>
      <c r="BU94" s="957"/>
      <c r="BV94" s="957"/>
      <c r="BW94" s="957"/>
      <c r="BX94" s="957"/>
      <c r="BY94" s="957"/>
      <c r="BZ94" s="957"/>
      <c r="CA94" s="957"/>
      <c r="CB94" s="957"/>
      <c r="CC94" s="957"/>
      <c r="CD94" s="957"/>
      <c r="CE94" s="957"/>
      <c r="CF94" s="957"/>
      <c r="CG94" s="966"/>
      <c r="CH94" s="967"/>
      <c r="CI94" s="968"/>
      <c r="CJ94" s="968"/>
      <c r="CK94" s="968"/>
      <c r="CL94" s="969"/>
      <c r="CM94" s="967"/>
      <c r="CN94" s="968"/>
      <c r="CO94" s="968"/>
      <c r="CP94" s="968"/>
      <c r="CQ94" s="969"/>
      <c r="CR94" s="967"/>
      <c r="CS94" s="968"/>
      <c r="CT94" s="968"/>
      <c r="CU94" s="968"/>
      <c r="CV94" s="969"/>
      <c r="CW94" s="967"/>
      <c r="CX94" s="968"/>
      <c r="CY94" s="968"/>
      <c r="CZ94" s="968"/>
      <c r="DA94" s="969"/>
      <c r="DB94" s="967"/>
      <c r="DC94" s="968"/>
      <c r="DD94" s="968"/>
      <c r="DE94" s="968"/>
      <c r="DF94" s="969"/>
      <c r="DG94" s="967"/>
      <c r="DH94" s="968"/>
      <c r="DI94" s="968"/>
      <c r="DJ94" s="968"/>
      <c r="DK94" s="969"/>
      <c r="DL94" s="967"/>
      <c r="DM94" s="968"/>
      <c r="DN94" s="968"/>
      <c r="DO94" s="968"/>
      <c r="DP94" s="969"/>
      <c r="DQ94" s="967"/>
      <c r="DR94" s="968"/>
      <c r="DS94" s="968"/>
      <c r="DT94" s="968"/>
      <c r="DU94" s="969"/>
      <c r="DV94" s="956"/>
      <c r="DW94" s="957"/>
      <c r="DX94" s="957"/>
      <c r="DY94" s="957"/>
      <c r="DZ94" s="95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6"/>
      <c r="BT95" s="957"/>
      <c r="BU95" s="957"/>
      <c r="BV95" s="957"/>
      <c r="BW95" s="957"/>
      <c r="BX95" s="957"/>
      <c r="BY95" s="957"/>
      <c r="BZ95" s="957"/>
      <c r="CA95" s="957"/>
      <c r="CB95" s="957"/>
      <c r="CC95" s="957"/>
      <c r="CD95" s="957"/>
      <c r="CE95" s="957"/>
      <c r="CF95" s="957"/>
      <c r="CG95" s="966"/>
      <c r="CH95" s="967"/>
      <c r="CI95" s="968"/>
      <c r="CJ95" s="968"/>
      <c r="CK95" s="968"/>
      <c r="CL95" s="969"/>
      <c r="CM95" s="967"/>
      <c r="CN95" s="968"/>
      <c r="CO95" s="968"/>
      <c r="CP95" s="968"/>
      <c r="CQ95" s="969"/>
      <c r="CR95" s="967"/>
      <c r="CS95" s="968"/>
      <c r="CT95" s="968"/>
      <c r="CU95" s="968"/>
      <c r="CV95" s="969"/>
      <c r="CW95" s="967"/>
      <c r="CX95" s="968"/>
      <c r="CY95" s="968"/>
      <c r="CZ95" s="968"/>
      <c r="DA95" s="969"/>
      <c r="DB95" s="967"/>
      <c r="DC95" s="968"/>
      <c r="DD95" s="968"/>
      <c r="DE95" s="968"/>
      <c r="DF95" s="969"/>
      <c r="DG95" s="967"/>
      <c r="DH95" s="968"/>
      <c r="DI95" s="968"/>
      <c r="DJ95" s="968"/>
      <c r="DK95" s="969"/>
      <c r="DL95" s="967"/>
      <c r="DM95" s="968"/>
      <c r="DN95" s="968"/>
      <c r="DO95" s="968"/>
      <c r="DP95" s="969"/>
      <c r="DQ95" s="967"/>
      <c r="DR95" s="968"/>
      <c r="DS95" s="968"/>
      <c r="DT95" s="968"/>
      <c r="DU95" s="969"/>
      <c r="DV95" s="956"/>
      <c r="DW95" s="957"/>
      <c r="DX95" s="957"/>
      <c r="DY95" s="957"/>
      <c r="DZ95" s="95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6"/>
      <c r="BT96" s="957"/>
      <c r="BU96" s="957"/>
      <c r="BV96" s="957"/>
      <c r="BW96" s="957"/>
      <c r="BX96" s="957"/>
      <c r="BY96" s="957"/>
      <c r="BZ96" s="957"/>
      <c r="CA96" s="957"/>
      <c r="CB96" s="957"/>
      <c r="CC96" s="957"/>
      <c r="CD96" s="957"/>
      <c r="CE96" s="957"/>
      <c r="CF96" s="957"/>
      <c r="CG96" s="966"/>
      <c r="CH96" s="967"/>
      <c r="CI96" s="968"/>
      <c r="CJ96" s="968"/>
      <c r="CK96" s="968"/>
      <c r="CL96" s="969"/>
      <c r="CM96" s="967"/>
      <c r="CN96" s="968"/>
      <c r="CO96" s="968"/>
      <c r="CP96" s="968"/>
      <c r="CQ96" s="969"/>
      <c r="CR96" s="967"/>
      <c r="CS96" s="968"/>
      <c r="CT96" s="968"/>
      <c r="CU96" s="968"/>
      <c r="CV96" s="969"/>
      <c r="CW96" s="967"/>
      <c r="CX96" s="968"/>
      <c r="CY96" s="968"/>
      <c r="CZ96" s="968"/>
      <c r="DA96" s="969"/>
      <c r="DB96" s="967"/>
      <c r="DC96" s="968"/>
      <c r="DD96" s="968"/>
      <c r="DE96" s="968"/>
      <c r="DF96" s="969"/>
      <c r="DG96" s="967"/>
      <c r="DH96" s="968"/>
      <c r="DI96" s="968"/>
      <c r="DJ96" s="968"/>
      <c r="DK96" s="969"/>
      <c r="DL96" s="967"/>
      <c r="DM96" s="968"/>
      <c r="DN96" s="968"/>
      <c r="DO96" s="968"/>
      <c r="DP96" s="969"/>
      <c r="DQ96" s="967"/>
      <c r="DR96" s="968"/>
      <c r="DS96" s="968"/>
      <c r="DT96" s="968"/>
      <c r="DU96" s="969"/>
      <c r="DV96" s="956"/>
      <c r="DW96" s="957"/>
      <c r="DX96" s="957"/>
      <c r="DY96" s="957"/>
      <c r="DZ96" s="95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6"/>
      <c r="BT97" s="957"/>
      <c r="BU97" s="957"/>
      <c r="BV97" s="957"/>
      <c r="BW97" s="957"/>
      <c r="BX97" s="957"/>
      <c r="BY97" s="957"/>
      <c r="BZ97" s="957"/>
      <c r="CA97" s="957"/>
      <c r="CB97" s="957"/>
      <c r="CC97" s="957"/>
      <c r="CD97" s="957"/>
      <c r="CE97" s="957"/>
      <c r="CF97" s="957"/>
      <c r="CG97" s="966"/>
      <c r="CH97" s="967"/>
      <c r="CI97" s="968"/>
      <c r="CJ97" s="968"/>
      <c r="CK97" s="968"/>
      <c r="CL97" s="969"/>
      <c r="CM97" s="967"/>
      <c r="CN97" s="968"/>
      <c r="CO97" s="968"/>
      <c r="CP97" s="968"/>
      <c r="CQ97" s="969"/>
      <c r="CR97" s="967"/>
      <c r="CS97" s="968"/>
      <c r="CT97" s="968"/>
      <c r="CU97" s="968"/>
      <c r="CV97" s="969"/>
      <c r="CW97" s="967"/>
      <c r="CX97" s="968"/>
      <c r="CY97" s="968"/>
      <c r="CZ97" s="968"/>
      <c r="DA97" s="969"/>
      <c r="DB97" s="967"/>
      <c r="DC97" s="968"/>
      <c r="DD97" s="968"/>
      <c r="DE97" s="968"/>
      <c r="DF97" s="969"/>
      <c r="DG97" s="967"/>
      <c r="DH97" s="968"/>
      <c r="DI97" s="968"/>
      <c r="DJ97" s="968"/>
      <c r="DK97" s="969"/>
      <c r="DL97" s="967"/>
      <c r="DM97" s="968"/>
      <c r="DN97" s="968"/>
      <c r="DO97" s="968"/>
      <c r="DP97" s="969"/>
      <c r="DQ97" s="967"/>
      <c r="DR97" s="968"/>
      <c r="DS97" s="968"/>
      <c r="DT97" s="968"/>
      <c r="DU97" s="969"/>
      <c r="DV97" s="956"/>
      <c r="DW97" s="957"/>
      <c r="DX97" s="957"/>
      <c r="DY97" s="957"/>
      <c r="DZ97" s="95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6"/>
      <c r="BT98" s="957"/>
      <c r="BU98" s="957"/>
      <c r="BV98" s="957"/>
      <c r="BW98" s="957"/>
      <c r="BX98" s="957"/>
      <c r="BY98" s="957"/>
      <c r="BZ98" s="957"/>
      <c r="CA98" s="957"/>
      <c r="CB98" s="957"/>
      <c r="CC98" s="957"/>
      <c r="CD98" s="957"/>
      <c r="CE98" s="957"/>
      <c r="CF98" s="957"/>
      <c r="CG98" s="966"/>
      <c r="CH98" s="967"/>
      <c r="CI98" s="968"/>
      <c r="CJ98" s="968"/>
      <c r="CK98" s="968"/>
      <c r="CL98" s="969"/>
      <c r="CM98" s="967"/>
      <c r="CN98" s="968"/>
      <c r="CO98" s="968"/>
      <c r="CP98" s="968"/>
      <c r="CQ98" s="969"/>
      <c r="CR98" s="967"/>
      <c r="CS98" s="968"/>
      <c r="CT98" s="968"/>
      <c r="CU98" s="968"/>
      <c r="CV98" s="969"/>
      <c r="CW98" s="967"/>
      <c r="CX98" s="968"/>
      <c r="CY98" s="968"/>
      <c r="CZ98" s="968"/>
      <c r="DA98" s="969"/>
      <c r="DB98" s="967"/>
      <c r="DC98" s="968"/>
      <c r="DD98" s="968"/>
      <c r="DE98" s="968"/>
      <c r="DF98" s="969"/>
      <c r="DG98" s="967"/>
      <c r="DH98" s="968"/>
      <c r="DI98" s="968"/>
      <c r="DJ98" s="968"/>
      <c r="DK98" s="969"/>
      <c r="DL98" s="967"/>
      <c r="DM98" s="968"/>
      <c r="DN98" s="968"/>
      <c r="DO98" s="968"/>
      <c r="DP98" s="969"/>
      <c r="DQ98" s="967"/>
      <c r="DR98" s="968"/>
      <c r="DS98" s="968"/>
      <c r="DT98" s="968"/>
      <c r="DU98" s="969"/>
      <c r="DV98" s="956"/>
      <c r="DW98" s="957"/>
      <c r="DX98" s="957"/>
      <c r="DY98" s="957"/>
      <c r="DZ98" s="95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6"/>
      <c r="BT99" s="957"/>
      <c r="BU99" s="957"/>
      <c r="BV99" s="957"/>
      <c r="BW99" s="957"/>
      <c r="BX99" s="957"/>
      <c r="BY99" s="957"/>
      <c r="BZ99" s="957"/>
      <c r="CA99" s="957"/>
      <c r="CB99" s="957"/>
      <c r="CC99" s="957"/>
      <c r="CD99" s="957"/>
      <c r="CE99" s="957"/>
      <c r="CF99" s="957"/>
      <c r="CG99" s="966"/>
      <c r="CH99" s="967"/>
      <c r="CI99" s="968"/>
      <c r="CJ99" s="968"/>
      <c r="CK99" s="968"/>
      <c r="CL99" s="969"/>
      <c r="CM99" s="967"/>
      <c r="CN99" s="968"/>
      <c r="CO99" s="968"/>
      <c r="CP99" s="968"/>
      <c r="CQ99" s="969"/>
      <c r="CR99" s="967"/>
      <c r="CS99" s="968"/>
      <c r="CT99" s="968"/>
      <c r="CU99" s="968"/>
      <c r="CV99" s="969"/>
      <c r="CW99" s="967"/>
      <c r="CX99" s="968"/>
      <c r="CY99" s="968"/>
      <c r="CZ99" s="968"/>
      <c r="DA99" s="969"/>
      <c r="DB99" s="967"/>
      <c r="DC99" s="968"/>
      <c r="DD99" s="968"/>
      <c r="DE99" s="968"/>
      <c r="DF99" s="969"/>
      <c r="DG99" s="967"/>
      <c r="DH99" s="968"/>
      <c r="DI99" s="968"/>
      <c r="DJ99" s="968"/>
      <c r="DK99" s="969"/>
      <c r="DL99" s="967"/>
      <c r="DM99" s="968"/>
      <c r="DN99" s="968"/>
      <c r="DO99" s="968"/>
      <c r="DP99" s="969"/>
      <c r="DQ99" s="967"/>
      <c r="DR99" s="968"/>
      <c r="DS99" s="968"/>
      <c r="DT99" s="968"/>
      <c r="DU99" s="969"/>
      <c r="DV99" s="956"/>
      <c r="DW99" s="957"/>
      <c r="DX99" s="957"/>
      <c r="DY99" s="957"/>
      <c r="DZ99" s="95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6"/>
      <c r="BT100" s="957"/>
      <c r="BU100" s="957"/>
      <c r="BV100" s="957"/>
      <c r="BW100" s="957"/>
      <c r="BX100" s="957"/>
      <c r="BY100" s="957"/>
      <c r="BZ100" s="957"/>
      <c r="CA100" s="957"/>
      <c r="CB100" s="957"/>
      <c r="CC100" s="957"/>
      <c r="CD100" s="957"/>
      <c r="CE100" s="957"/>
      <c r="CF100" s="957"/>
      <c r="CG100" s="966"/>
      <c r="CH100" s="967"/>
      <c r="CI100" s="968"/>
      <c r="CJ100" s="968"/>
      <c r="CK100" s="968"/>
      <c r="CL100" s="969"/>
      <c r="CM100" s="967"/>
      <c r="CN100" s="968"/>
      <c r="CO100" s="968"/>
      <c r="CP100" s="968"/>
      <c r="CQ100" s="969"/>
      <c r="CR100" s="967"/>
      <c r="CS100" s="968"/>
      <c r="CT100" s="968"/>
      <c r="CU100" s="968"/>
      <c r="CV100" s="969"/>
      <c r="CW100" s="967"/>
      <c r="CX100" s="968"/>
      <c r="CY100" s="968"/>
      <c r="CZ100" s="968"/>
      <c r="DA100" s="969"/>
      <c r="DB100" s="967"/>
      <c r="DC100" s="968"/>
      <c r="DD100" s="968"/>
      <c r="DE100" s="968"/>
      <c r="DF100" s="969"/>
      <c r="DG100" s="967"/>
      <c r="DH100" s="968"/>
      <c r="DI100" s="968"/>
      <c r="DJ100" s="968"/>
      <c r="DK100" s="969"/>
      <c r="DL100" s="967"/>
      <c r="DM100" s="968"/>
      <c r="DN100" s="968"/>
      <c r="DO100" s="968"/>
      <c r="DP100" s="969"/>
      <c r="DQ100" s="967"/>
      <c r="DR100" s="968"/>
      <c r="DS100" s="968"/>
      <c r="DT100" s="968"/>
      <c r="DU100" s="969"/>
      <c r="DV100" s="956"/>
      <c r="DW100" s="957"/>
      <c r="DX100" s="957"/>
      <c r="DY100" s="957"/>
      <c r="DZ100" s="95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6"/>
      <c r="BT101" s="957"/>
      <c r="BU101" s="957"/>
      <c r="BV101" s="957"/>
      <c r="BW101" s="957"/>
      <c r="BX101" s="957"/>
      <c r="BY101" s="957"/>
      <c r="BZ101" s="957"/>
      <c r="CA101" s="957"/>
      <c r="CB101" s="957"/>
      <c r="CC101" s="957"/>
      <c r="CD101" s="957"/>
      <c r="CE101" s="957"/>
      <c r="CF101" s="957"/>
      <c r="CG101" s="966"/>
      <c r="CH101" s="967"/>
      <c r="CI101" s="968"/>
      <c r="CJ101" s="968"/>
      <c r="CK101" s="968"/>
      <c r="CL101" s="969"/>
      <c r="CM101" s="967"/>
      <c r="CN101" s="968"/>
      <c r="CO101" s="968"/>
      <c r="CP101" s="968"/>
      <c r="CQ101" s="969"/>
      <c r="CR101" s="967"/>
      <c r="CS101" s="968"/>
      <c r="CT101" s="968"/>
      <c r="CU101" s="968"/>
      <c r="CV101" s="969"/>
      <c r="CW101" s="967"/>
      <c r="CX101" s="968"/>
      <c r="CY101" s="968"/>
      <c r="CZ101" s="968"/>
      <c r="DA101" s="969"/>
      <c r="DB101" s="967"/>
      <c r="DC101" s="968"/>
      <c r="DD101" s="968"/>
      <c r="DE101" s="968"/>
      <c r="DF101" s="969"/>
      <c r="DG101" s="967"/>
      <c r="DH101" s="968"/>
      <c r="DI101" s="968"/>
      <c r="DJ101" s="968"/>
      <c r="DK101" s="969"/>
      <c r="DL101" s="967"/>
      <c r="DM101" s="968"/>
      <c r="DN101" s="968"/>
      <c r="DO101" s="968"/>
      <c r="DP101" s="969"/>
      <c r="DQ101" s="967"/>
      <c r="DR101" s="968"/>
      <c r="DS101" s="968"/>
      <c r="DT101" s="968"/>
      <c r="DU101" s="969"/>
      <c r="DV101" s="956"/>
      <c r="DW101" s="957"/>
      <c r="DX101" s="957"/>
      <c r="DY101" s="957"/>
      <c r="DZ101" s="95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48" t="s">
        <v>404</v>
      </c>
      <c r="BS102" s="949"/>
      <c r="BT102" s="949"/>
      <c r="BU102" s="949"/>
      <c r="BV102" s="949"/>
      <c r="BW102" s="949"/>
      <c r="BX102" s="949"/>
      <c r="BY102" s="949"/>
      <c r="BZ102" s="949"/>
      <c r="CA102" s="949"/>
      <c r="CB102" s="949"/>
      <c r="CC102" s="949"/>
      <c r="CD102" s="949"/>
      <c r="CE102" s="949"/>
      <c r="CF102" s="949"/>
      <c r="CG102" s="959"/>
      <c r="CH102" s="960"/>
      <c r="CI102" s="961"/>
      <c r="CJ102" s="961"/>
      <c r="CK102" s="961"/>
      <c r="CL102" s="962"/>
      <c r="CM102" s="960"/>
      <c r="CN102" s="961"/>
      <c r="CO102" s="961"/>
      <c r="CP102" s="961"/>
      <c r="CQ102" s="962"/>
      <c r="CR102" s="963">
        <f>SUM(CR7:CV88)</f>
        <v>25</v>
      </c>
      <c r="CS102" s="964"/>
      <c r="CT102" s="964"/>
      <c r="CU102" s="964"/>
      <c r="CV102" s="965"/>
      <c r="CW102" s="963">
        <f>SUM(CW7:DA88)</f>
        <v>0</v>
      </c>
      <c r="CX102" s="964"/>
      <c r="CY102" s="964"/>
      <c r="CZ102" s="964"/>
      <c r="DA102" s="965"/>
      <c r="DB102" s="963">
        <f>SUM(DB7:DF88)</f>
        <v>1</v>
      </c>
      <c r="DC102" s="964"/>
      <c r="DD102" s="964"/>
      <c r="DE102" s="964"/>
      <c r="DF102" s="965"/>
      <c r="DG102" s="963">
        <f>SUM(DG7:DK88)</f>
        <v>22</v>
      </c>
      <c r="DH102" s="964"/>
      <c r="DI102" s="964"/>
      <c r="DJ102" s="964"/>
      <c r="DK102" s="965"/>
      <c r="DL102" s="963">
        <f>SUM(DL7:DP88)</f>
        <v>0</v>
      </c>
      <c r="DM102" s="964"/>
      <c r="DN102" s="964"/>
      <c r="DO102" s="964"/>
      <c r="DP102" s="965"/>
      <c r="DQ102" s="963">
        <f>SUM(DQ7:DU88)</f>
        <v>0</v>
      </c>
      <c r="DR102" s="964"/>
      <c r="DS102" s="964"/>
      <c r="DT102" s="964"/>
      <c r="DU102" s="965"/>
      <c r="DV102" s="948"/>
      <c r="DW102" s="949"/>
      <c r="DX102" s="949"/>
      <c r="DY102" s="949"/>
      <c r="DZ102" s="950"/>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1" t="s">
        <v>405</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2" t="s">
        <v>406</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3" t="s">
        <v>409</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410</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2" customFormat="1" ht="26.25" customHeight="1" x14ac:dyDescent="0.2">
      <c r="A109" s="906" t="s">
        <v>411</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9" t="s">
        <v>412</v>
      </c>
      <c r="AB109" s="907"/>
      <c r="AC109" s="907"/>
      <c r="AD109" s="907"/>
      <c r="AE109" s="908"/>
      <c r="AF109" s="909" t="s">
        <v>413</v>
      </c>
      <c r="AG109" s="907"/>
      <c r="AH109" s="907"/>
      <c r="AI109" s="907"/>
      <c r="AJ109" s="908"/>
      <c r="AK109" s="909" t="s">
        <v>295</v>
      </c>
      <c r="AL109" s="907"/>
      <c r="AM109" s="907"/>
      <c r="AN109" s="907"/>
      <c r="AO109" s="908"/>
      <c r="AP109" s="909" t="s">
        <v>414</v>
      </c>
      <c r="AQ109" s="907"/>
      <c r="AR109" s="907"/>
      <c r="AS109" s="907"/>
      <c r="AT109" s="940"/>
      <c r="AU109" s="906" t="s">
        <v>411</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9" t="s">
        <v>412</v>
      </c>
      <c r="BR109" s="907"/>
      <c r="BS109" s="907"/>
      <c r="BT109" s="907"/>
      <c r="BU109" s="908"/>
      <c r="BV109" s="909" t="s">
        <v>413</v>
      </c>
      <c r="BW109" s="907"/>
      <c r="BX109" s="907"/>
      <c r="BY109" s="907"/>
      <c r="BZ109" s="908"/>
      <c r="CA109" s="909" t="s">
        <v>295</v>
      </c>
      <c r="CB109" s="907"/>
      <c r="CC109" s="907"/>
      <c r="CD109" s="907"/>
      <c r="CE109" s="908"/>
      <c r="CF109" s="947" t="s">
        <v>414</v>
      </c>
      <c r="CG109" s="947"/>
      <c r="CH109" s="947"/>
      <c r="CI109" s="947"/>
      <c r="CJ109" s="947"/>
      <c r="CK109" s="909" t="s">
        <v>415</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9" t="s">
        <v>412</v>
      </c>
      <c r="DH109" s="907"/>
      <c r="DI109" s="907"/>
      <c r="DJ109" s="907"/>
      <c r="DK109" s="908"/>
      <c r="DL109" s="909" t="s">
        <v>413</v>
      </c>
      <c r="DM109" s="907"/>
      <c r="DN109" s="907"/>
      <c r="DO109" s="907"/>
      <c r="DP109" s="908"/>
      <c r="DQ109" s="909" t="s">
        <v>295</v>
      </c>
      <c r="DR109" s="907"/>
      <c r="DS109" s="907"/>
      <c r="DT109" s="907"/>
      <c r="DU109" s="908"/>
      <c r="DV109" s="909" t="s">
        <v>414</v>
      </c>
      <c r="DW109" s="907"/>
      <c r="DX109" s="907"/>
      <c r="DY109" s="907"/>
      <c r="DZ109" s="940"/>
    </row>
    <row r="110" spans="1:131" s="212" customFormat="1" ht="26.25" customHeight="1" x14ac:dyDescent="0.2">
      <c r="A110" s="818" t="s">
        <v>416</v>
      </c>
      <c r="B110" s="819"/>
      <c r="C110" s="819"/>
      <c r="D110" s="819"/>
      <c r="E110" s="819"/>
      <c r="F110" s="819"/>
      <c r="G110" s="819"/>
      <c r="H110" s="819"/>
      <c r="I110" s="819"/>
      <c r="J110" s="819"/>
      <c r="K110" s="819"/>
      <c r="L110" s="819"/>
      <c r="M110" s="819"/>
      <c r="N110" s="819"/>
      <c r="O110" s="819"/>
      <c r="P110" s="819"/>
      <c r="Q110" s="819"/>
      <c r="R110" s="819"/>
      <c r="S110" s="819"/>
      <c r="T110" s="819"/>
      <c r="U110" s="819"/>
      <c r="V110" s="819"/>
      <c r="W110" s="819"/>
      <c r="X110" s="819"/>
      <c r="Y110" s="819"/>
      <c r="Z110" s="820"/>
      <c r="AA110" s="899">
        <v>1945133</v>
      </c>
      <c r="AB110" s="900"/>
      <c r="AC110" s="900"/>
      <c r="AD110" s="900"/>
      <c r="AE110" s="901"/>
      <c r="AF110" s="902">
        <v>1944389</v>
      </c>
      <c r="AG110" s="900"/>
      <c r="AH110" s="900"/>
      <c r="AI110" s="900"/>
      <c r="AJ110" s="901"/>
      <c r="AK110" s="902">
        <v>1963519</v>
      </c>
      <c r="AL110" s="900"/>
      <c r="AM110" s="900"/>
      <c r="AN110" s="900"/>
      <c r="AO110" s="901"/>
      <c r="AP110" s="903">
        <v>13.1</v>
      </c>
      <c r="AQ110" s="904"/>
      <c r="AR110" s="904"/>
      <c r="AS110" s="904"/>
      <c r="AT110" s="905"/>
      <c r="AU110" s="941" t="s">
        <v>69</v>
      </c>
      <c r="AV110" s="942"/>
      <c r="AW110" s="942"/>
      <c r="AX110" s="942"/>
      <c r="AY110" s="942"/>
      <c r="AZ110" s="871" t="s">
        <v>417</v>
      </c>
      <c r="BA110" s="819"/>
      <c r="BB110" s="819"/>
      <c r="BC110" s="819"/>
      <c r="BD110" s="819"/>
      <c r="BE110" s="819"/>
      <c r="BF110" s="819"/>
      <c r="BG110" s="819"/>
      <c r="BH110" s="819"/>
      <c r="BI110" s="819"/>
      <c r="BJ110" s="819"/>
      <c r="BK110" s="819"/>
      <c r="BL110" s="819"/>
      <c r="BM110" s="819"/>
      <c r="BN110" s="819"/>
      <c r="BO110" s="819"/>
      <c r="BP110" s="820"/>
      <c r="BQ110" s="872">
        <v>19262385</v>
      </c>
      <c r="BR110" s="853"/>
      <c r="BS110" s="853"/>
      <c r="BT110" s="853"/>
      <c r="BU110" s="853"/>
      <c r="BV110" s="853">
        <v>18788568</v>
      </c>
      <c r="BW110" s="853"/>
      <c r="BX110" s="853"/>
      <c r="BY110" s="853"/>
      <c r="BZ110" s="853"/>
      <c r="CA110" s="853">
        <v>18751766</v>
      </c>
      <c r="CB110" s="853"/>
      <c r="CC110" s="853"/>
      <c r="CD110" s="853"/>
      <c r="CE110" s="853"/>
      <c r="CF110" s="877">
        <v>125.6</v>
      </c>
      <c r="CG110" s="878"/>
      <c r="CH110" s="878"/>
      <c r="CI110" s="878"/>
      <c r="CJ110" s="878"/>
      <c r="CK110" s="937" t="s">
        <v>418</v>
      </c>
      <c r="CL110" s="830"/>
      <c r="CM110" s="871" t="s">
        <v>419</v>
      </c>
      <c r="CN110" s="819"/>
      <c r="CO110" s="819"/>
      <c r="CP110" s="819"/>
      <c r="CQ110" s="819"/>
      <c r="CR110" s="819"/>
      <c r="CS110" s="819"/>
      <c r="CT110" s="819"/>
      <c r="CU110" s="819"/>
      <c r="CV110" s="819"/>
      <c r="CW110" s="819"/>
      <c r="CX110" s="819"/>
      <c r="CY110" s="819"/>
      <c r="CZ110" s="819"/>
      <c r="DA110" s="819"/>
      <c r="DB110" s="819"/>
      <c r="DC110" s="819"/>
      <c r="DD110" s="819"/>
      <c r="DE110" s="819"/>
      <c r="DF110" s="820"/>
      <c r="DG110" s="872" t="s">
        <v>122</v>
      </c>
      <c r="DH110" s="853"/>
      <c r="DI110" s="853"/>
      <c r="DJ110" s="853"/>
      <c r="DK110" s="853"/>
      <c r="DL110" s="853" t="s">
        <v>122</v>
      </c>
      <c r="DM110" s="853"/>
      <c r="DN110" s="853"/>
      <c r="DO110" s="853"/>
      <c r="DP110" s="853"/>
      <c r="DQ110" s="853" t="s">
        <v>122</v>
      </c>
      <c r="DR110" s="853"/>
      <c r="DS110" s="853"/>
      <c r="DT110" s="853"/>
      <c r="DU110" s="853"/>
      <c r="DV110" s="854" t="s">
        <v>122</v>
      </c>
      <c r="DW110" s="854"/>
      <c r="DX110" s="854"/>
      <c r="DY110" s="854"/>
      <c r="DZ110" s="855"/>
    </row>
    <row r="111" spans="1:131" s="212" customFormat="1" ht="26.25" customHeight="1" x14ac:dyDescent="0.2">
      <c r="A111" s="785" t="s">
        <v>420</v>
      </c>
      <c r="B111" s="786"/>
      <c r="C111" s="786"/>
      <c r="D111" s="786"/>
      <c r="E111" s="786"/>
      <c r="F111" s="786"/>
      <c r="G111" s="786"/>
      <c r="H111" s="786"/>
      <c r="I111" s="786"/>
      <c r="J111" s="786"/>
      <c r="K111" s="786"/>
      <c r="L111" s="786"/>
      <c r="M111" s="786"/>
      <c r="N111" s="786"/>
      <c r="O111" s="786"/>
      <c r="P111" s="786"/>
      <c r="Q111" s="786"/>
      <c r="R111" s="786"/>
      <c r="S111" s="786"/>
      <c r="T111" s="786"/>
      <c r="U111" s="786"/>
      <c r="V111" s="786"/>
      <c r="W111" s="786"/>
      <c r="X111" s="786"/>
      <c r="Y111" s="786"/>
      <c r="Z111" s="936"/>
      <c r="AA111" s="929" t="s">
        <v>122</v>
      </c>
      <c r="AB111" s="930"/>
      <c r="AC111" s="930"/>
      <c r="AD111" s="930"/>
      <c r="AE111" s="931"/>
      <c r="AF111" s="932" t="s">
        <v>122</v>
      </c>
      <c r="AG111" s="930"/>
      <c r="AH111" s="930"/>
      <c r="AI111" s="930"/>
      <c r="AJ111" s="931"/>
      <c r="AK111" s="932" t="s">
        <v>122</v>
      </c>
      <c r="AL111" s="930"/>
      <c r="AM111" s="930"/>
      <c r="AN111" s="930"/>
      <c r="AO111" s="931"/>
      <c r="AP111" s="933" t="s">
        <v>122</v>
      </c>
      <c r="AQ111" s="934"/>
      <c r="AR111" s="934"/>
      <c r="AS111" s="934"/>
      <c r="AT111" s="935"/>
      <c r="AU111" s="943"/>
      <c r="AV111" s="944"/>
      <c r="AW111" s="944"/>
      <c r="AX111" s="944"/>
      <c r="AY111" s="944"/>
      <c r="AZ111" s="826" t="s">
        <v>421</v>
      </c>
      <c r="BA111" s="763"/>
      <c r="BB111" s="763"/>
      <c r="BC111" s="763"/>
      <c r="BD111" s="763"/>
      <c r="BE111" s="763"/>
      <c r="BF111" s="763"/>
      <c r="BG111" s="763"/>
      <c r="BH111" s="763"/>
      <c r="BI111" s="763"/>
      <c r="BJ111" s="763"/>
      <c r="BK111" s="763"/>
      <c r="BL111" s="763"/>
      <c r="BM111" s="763"/>
      <c r="BN111" s="763"/>
      <c r="BO111" s="763"/>
      <c r="BP111" s="764"/>
      <c r="BQ111" s="827">
        <v>68917</v>
      </c>
      <c r="BR111" s="828"/>
      <c r="BS111" s="828"/>
      <c r="BT111" s="828"/>
      <c r="BU111" s="828"/>
      <c r="BV111" s="828">
        <v>65815</v>
      </c>
      <c r="BW111" s="828"/>
      <c r="BX111" s="828"/>
      <c r="BY111" s="828"/>
      <c r="BZ111" s="828"/>
      <c r="CA111" s="828">
        <v>62717</v>
      </c>
      <c r="CB111" s="828"/>
      <c r="CC111" s="828"/>
      <c r="CD111" s="828"/>
      <c r="CE111" s="828"/>
      <c r="CF111" s="886">
        <v>0.4</v>
      </c>
      <c r="CG111" s="887"/>
      <c r="CH111" s="887"/>
      <c r="CI111" s="887"/>
      <c r="CJ111" s="887"/>
      <c r="CK111" s="938"/>
      <c r="CL111" s="832"/>
      <c r="CM111" s="826" t="s">
        <v>422</v>
      </c>
      <c r="CN111" s="763"/>
      <c r="CO111" s="763"/>
      <c r="CP111" s="763"/>
      <c r="CQ111" s="763"/>
      <c r="CR111" s="763"/>
      <c r="CS111" s="763"/>
      <c r="CT111" s="763"/>
      <c r="CU111" s="763"/>
      <c r="CV111" s="763"/>
      <c r="CW111" s="763"/>
      <c r="CX111" s="763"/>
      <c r="CY111" s="763"/>
      <c r="CZ111" s="763"/>
      <c r="DA111" s="763"/>
      <c r="DB111" s="763"/>
      <c r="DC111" s="763"/>
      <c r="DD111" s="763"/>
      <c r="DE111" s="763"/>
      <c r="DF111" s="764"/>
      <c r="DG111" s="827">
        <v>46956</v>
      </c>
      <c r="DH111" s="828"/>
      <c r="DI111" s="828"/>
      <c r="DJ111" s="828"/>
      <c r="DK111" s="828"/>
      <c r="DL111" s="828">
        <v>43820</v>
      </c>
      <c r="DM111" s="828"/>
      <c r="DN111" s="828"/>
      <c r="DO111" s="828"/>
      <c r="DP111" s="828"/>
      <c r="DQ111" s="828">
        <v>40690</v>
      </c>
      <c r="DR111" s="828"/>
      <c r="DS111" s="828"/>
      <c r="DT111" s="828"/>
      <c r="DU111" s="828"/>
      <c r="DV111" s="805">
        <v>0.3</v>
      </c>
      <c r="DW111" s="805"/>
      <c r="DX111" s="805"/>
      <c r="DY111" s="805"/>
      <c r="DZ111" s="806"/>
    </row>
    <row r="112" spans="1:131" s="212" customFormat="1" ht="26.25" customHeight="1" x14ac:dyDescent="0.2">
      <c r="A112" s="923" t="s">
        <v>423</v>
      </c>
      <c r="B112" s="924"/>
      <c r="C112" s="763" t="s">
        <v>424</v>
      </c>
      <c r="D112" s="763"/>
      <c r="E112" s="763"/>
      <c r="F112" s="763"/>
      <c r="G112" s="763"/>
      <c r="H112" s="763"/>
      <c r="I112" s="763"/>
      <c r="J112" s="763"/>
      <c r="K112" s="763"/>
      <c r="L112" s="763"/>
      <c r="M112" s="763"/>
      <c r="N112" s="763"/>
      <c r="O112" s="763"/>
      <c r="P112" s="763"/>
      <c r="Q112" s="763"/>
      <c r="R112" s="763"/>
      <c r="S112" s="763"/>
      <c r="T112" s="763"/>
      <c r="U112" s="763"/>
      <c r="V112" s="763"/>
      <c r="W112" s="763"/>
      <c r="X112" s="763"/>
      <c r="Y112" s="763"/>
      <c r="Z112" s="764"/>
      <c r="AA112" s="790" t="s">
        <v>122</v>
      </c>
      <c r="AB112" s="791"/>
      <c r="AC112" s="791"/>
      <c r="AD112" s="791"/>
      <c r="AE112" s="792"/>
      <c r="AF112" s="793" t="s">
        <v>122</v>
      </c>
      <c r="AG112" s="791"/>
      <c r="AH112" s="791"/>
      <c r="AI112" s="791"/>
      <c r="AJ112" s="792"/>
      <c r="AK112" s="793" t="s">
        <v>122</v>
      </c>
      <c r="AL112" s="791"/>
      <c r="AM112" s="791"/>
      <c r="AN112" s="791"/>
      <c r="AO112" s="792"/>
      <c r="AP112" s="835" t="s">
        <v>122</v>
      </c>
      <c r="AQ112" s="836"/>
      <c r="AR112" s="836"/>
      <c r="AS112" s="836"/>
      <c r="AT112" s="837"/>
      <c r="AU112" s="943"/>
      <c r="AV112" s="944"/>
      <c r="AW112" s="944"/>
      <c r="AX112" s="944"/>
      <c r="AY112" s="944"/>
      <c r="AZ112" s="826" t="s">
        <v>425</v>
      </c>
      <c r="BA112" s="763"/>
      <c r="BB112" s="763"/>
      <c r="BC112" s="763"/>
      <c r="BD112" s="763"/>
      <c r="BE112" s="763"/>
      <c r="BF112" s="763"/>
      <c r="BG112" s="763"/>
      <c r="BH112" s="763"/>
      <c r="BI112" s="763"/>
      <c r="BJ112" s="763"/>
      <c r="BK112" s="763"/>
      <c r="BL112" s="763"/>
      <c r="BM112" s="763"/>
      <c r="BN112" s="763"/>
      <c r="BO112" s="763"/>
      <c r="BP112" s="764"/>
      <c r="BQ112" s="827">
        <v>4890907</v>
      </c>
      <c r="BR112" s="828"/>
      <c r="BS112" s="828"/>
      <c r="BT112" s="828"/>
      <c r="BU112" s="828"/>
      <c r="BV112" s="828">
        <v>4838424</v>
      </c>
      <c r="BW112" s="828"/>
      <c r="BX112" s="828"/>
      <c r="BY112" s="828"/>
      <c r="BZ112" s="828"/>
      <c r="CA112" s="828">
        <v>4945721</v>
      </c>
      <c r="CB112" s="828"/>
      <c r="CC112" s="828"/>
      <c r="CD112" s="828"/>
      <c r="CE112" s="828"/>
      <c r="CF112" s="886">
        <v>33.1</v>
      </c>
      <c r="CG112" s="887"/>
      <c r="CH112" s="887"/>
      <c r="CI112" s="887"/>
      <c r="CJ112" s="887"/>
      <c r="CK112" s="938"/>
      <c r="CL112" s="832"/>
      <c r="CM112" s="826" t="s">
        <v>426</v>
      </c>
      <c r="CN112" s="763"/>
      <c r="CO112" s="763"/>
      <c r="CP112" s="763"/>
      <c r="CQ112" s="763"/>
      <c r="CR112" s="763"/>
      <c r="CS112" s="763"/>
      <c r="CT112" s="763"/>
      <c r="CU112" s="763"/>
      <c r="CV112" s="763"/>
      <c r="CW112" s="763"/>
      <c r="CX112" s="763"/>
      <c r="CY112" s="763"/>
      <c r="CZ112" s="763"/>
      <c r="DA112" s="763"/>
      <c r="DB112" s="763"/>
      <c r="DC112" s="763"/>
      <c r="DD112" s="763"/>
      <c r="DE112" s="763"/>
      <c r="DF112" s="764"/>
      <c r="DG112" s="827" t="s">
        <v>122</v>
      </c>
      <c r="DH112" s="828"/>
      <c r="DI112" s="828"/>
      <c r="DJ112" s="828"/>
      <c r="DK112" s="828"/>
      <c r="DL112" s="828" t="s">
        <v>122</v>
      </c>
      <c r="DM112" s="828"/>
      <c r="DN112" s="828"/>
      <c r="DO112" s="828"/>
      <c r="DP112" s="828"/>
      <c r="DQ112" s="828" t="s">
        <v>122</v>
      </c>
      <c r="DR112" s="828"/>
      <c r="DS112" s="828"/>
      <c r="DT112" s="828"/>
      <c r="DU112" s="828"/>
      <c r="DV112" s="805" t="s">
        <v>122</v>
      </c>
      <c r="DW112" s="805"/>
      <c r="DX112" s="805"/>
      <c r="DY112" s="805"/>
      <c r="DZ112" s="806"/>
    </row>
    <row r="113" spans="1:130" s="212" customFormat="1" ht="26.25" customHeight="1" x14ac:dyDescent="0.2">
      <c r="A113" s="925"/>
      <c r="B113" s="926"/>
      <c r="C113" s="763" t="s">
        <v>427</v>
      </c>
      <c r="D113" s="763"/>
      <c r="E113" s="763"/>
      <c r="F113" s="763"/>
      <c r="G113" s="763"/>
      <c r="H113" s="763"/>
      <c r="I113" s="763"/>
      <c r="J113" s="763"/>
      <c r="K113" s="763"/>
      <c r="L113" s="763"/>
      <c r="M113" s="763"/>
      <c r="N113" s="763"/>
      <c r="O113" s="763"/>
      <c r="P113" s="763"/>
      <c r="Q113" s="763"/>
      <c r="R113" s="763"/>
      <c r="S113" s="763"/>
      <c r="T113" s="763"/>
      <c r="U113" s="763"/>
      <c r="V113" s="763"/>
      <c r="W113" s="763"/>
      <c r="X113" s="763"/>
      <c r="Y113" s="763"/>
      <c r="Z113" s="764"/>
      <c r="AA113" s="929">
        <v>728774</v>
      </c>
      <c r="AB113" s="930"/>
      <c r="AC113" s="930"/>
      <c r="AD113" s="930"/>
      <c r="AE113" s="931"/>
      <c r="AF113" s="932">
        <v>692648</v>
      </c>
      <c r="AG113" s="930"/>
      <c r="AH113" s="930"/>
      <c r="AI113" s="930"/>
      <c r="AJ113" s="931"/>
      <c r="AK113" s="932">
        <v>661619</v>
      </c>
      <c r="AL113" s="930"/>
      <c r="AM113" s="930"/>
      <c r="AN113" s="930"/>
      <c r="AO113" s="931"/>
      <c r="AP113" s="933">
        <v>4.4000000000000004</v>
      </c>
      <c r="AQ113" s="934"/>
      <c r="AR113" s="934"/>
      <c r="AS113" s="934"/>
      <c r="AT113" s="935"/>
      <c r="AU113" s="943"/>
      <c r="AV113" s="944"/>
      <c r="AW113" s="944"/>
      <c r="AX113" s="944"/>
      <c r="AY113" s="944"/>
      <c r="AZ113" s="826" t="s">
        <v>428</v>
      </c>
      <c r="BA113" s="763"/>
      <c r="BB113" s="763"/>
      <c r="BC113" s="763"/>
      <c r="BD113" s="763"/>
      <c r="BE113" s="763"/>
      <c r="BF113" s="763"/>
      <c r="BG113" s="763"/>
      <c r="BH113" s="763"/>
      <c r="BI113" s="763"/>
      <c r="BJ113" s="763"/>
      <c r="BK113" s="763"/>
      <c r="BL113" s="763"/>
      <c r="BM113" s="763"/>
      <c r="BN113" s="763"/>
      <c r="BO113" s="763"/>
      <c r="BP113" s="764"/>
      <c r="BQ113" s="827" t="s">
        <v>122</v>
      </c>
      <c r="BR113" s="828"/>
      <c r="BS113" s="828"/>
      <c r="BT113" s="828"/>
      <c r="BU113" s="828"/>
      <c r="BV113" s="828" t="s">
        <v>122</v>
      </c>
      <c r="BW113" s="828"/>
      <c r="BX113" s="828"/>
      <c r="BY113" s="828"/>
      <c r="BZ113" s="828"/>
      <c r="CA113" s="828">
        <v>209681</v>
      </c>
      <c r="CB113" s="828"/>
      <c r="CC113" s="828"/>
      <c r="CD113" s="828"/>
      <c r="CE113" s="828"/>
      <c r="CF113" s="886">
        <v>1.4</v>
      </c>
      <c r="CG113" s="887"/>
      <c r="CH113" s="887"/>
      <c r="CI113" s="887"/>
      <c r="CJ113" s="887"/>
      <c r="CK113" s="938"/>
      <c r="CL113" s="832"/>
      <c r="CM113" s="826" t="s">
        <v>429</v>
      </c>
      <c r="CN113" s="763"/>
      <c r="CO113" s="763"/>
      <c r="CP113" s="763"/>
      <c r="CQ113" s="763"/>
      <c r="CR113" s="763"/>
      <c r="CS113" s="763"/>
      <c r="CT113" s="763"/>
      <c r="CU113" s="763"/>
      <c r="CV113" s="763"/>
      <c r="CW113" s="763"/>
      <c r="CX113" s="763"/>
      <c r="CY113" s="763"/>
      <c r="CZ113" s="763"/>
      <c r="DA113" s="763"/>
      <c r="DB113" s="763"/>
      <c r="DC113" s="763"/>
      <c r="DD113" s="763"/>
      <c r="DE113" s="763"/>
      <c r="DF113" s="764"/>
      <c r="DG113" s="790" t="s">
        <v>122</v>
      </c>
      <c r="DH113" s="791"/>
      <c r="DI113" s="791"/>
      <c r="DJ113" s="791"/>
      <c r="DK113" s="792"/>
      <c r="DL113" s="793" t="s">
        <v>122</v>
      </c>
      <c r="DM113" s="791"/>
      <c r="DN113" s="791"/>
      <c r="DO113" s="791"/>
      <c r="DP113" s="792"/>
      <c r="DQ113" s="793" t="s">
        <v>122</v>
      </c>
      <c r="DR113" s="791"/>
      <c r="DS113" s="791"/>
      <c r="DT113" s="791"/>
      <c r="DU113" s="792"/>
      <c r="DV113" s="835" t="s">
        <v>122</v>
      </c>
      <c r="DW113" s="836"/>
      <c r="DX113" s="836"/>
      <c r="DY113" s="836"/>
      <c r="DZ113" s="837"/>
    </row>
    <row r="114" spans="1:130" s="212" customFormat="1" ht="26.25" customHeight="1" x14ac:dyDescent="0.2">
      <c r="A114" s="925"/>
      <c r="B114" s="926"/>
      <c r="C114" s="763" t="s">
        <v>430</v>
      </c>
      <c r="D114" s="763"/>
      <c r="E114" s="763"/>
      <c r="F114" s="763"/>
      <c r="G114" s="763"/>
      <c r="H114" s="763"/>
      <c r="I114" s="763"/>
      <c r="J114" s="763"/>
      <c r="K114" s="763"/>
      <c r="L114" s="763"/>
      <c r="M114" s="763"/>
      <c r="N114" s="763"/>
      <c r="O114" s="763"/>
      <c r="P114" s="763"/>
      <c r="Q114" s="763"/>
      <c r="R114" s="763"/>
      <c r="S114" s="763"/>
      <c r="T114" s="763"/>
      <c r="U114" s="763"/>
      <c r="V114" s="763"/>
      <c r="W114" s="763"/>
      <c r="X114" s="763"/>
      <c r="Y114" s="763"/>
      <c r="Z114" s="764"/>
      <c r="AA114" s="790" t="s">
        <v>122</v>
      </c>
      <c r="AB114" s="791"/>
      <c r="AC114" s="791"/>
      <c r="AD114" s="791"/>
      <c r="AE114" s="792"/>
      <c r="AF114" s="793" t="s">
        <v>122</v>
      </c>
      <c r="AG114" s="791"/>
      <c r="AH114" s="791"/>
      <c r="AI114" s="791"/>
      <c r="AJ114" s="792"/>
      <c r="AK114" s="793" t="s">
        <v>122</v>
      </c>
      <c r="AL114" s="791"/>
      <c r="AM114" s="791"/>
      <c r="AN114" s="791"/>
      <c r="AO114" s="792"/>
      <c r="AP114" s="835" t="s">
        <v>122</v>
      </c>
      <c r="AQ114" s="836"/>
      <c r="AR114" s="836"/>
      <c r="AS114" s="836"/>
      <c r="AT114" s="837"/>
      <c r="AU114" s="943"/>
      <c r="AV114" s="944"/>
      <c r="AW114" s="944"/>
      <c r="AX114" s="944"/>
      <c r="AY114" s="944"/>
      <c r="AZ114" s="826" t="s">
        <v>431</v>
      </c>
      <c r="BA114" s="763"/>
      <c r="BB114" s="763"/>
      <c r="BC114" s="763"/>
      <c r="BD114" s="763"/>
      <c r="BE114" s="763"/>
      <c r="BF114" s="763"/>
      <c r="BG114" s="763"/>
      <c r="BH114" s="763"/>
      <c r="BI114" s="763"/>
      <c r="BJ114" s="763"/>
      <c r="BK114" s="763"/>
      <c r="BL114" s="763"/>
      <c r="BM114" s="763"/>
      <c r="BN114" s="763"/>
      <c r="BO114" s="763"/>
      <c r="BP114" s="764"/>
      <c r="BQ114" s="827">
        <v>3050431</v>
      </c>
      <c r="BR114" s="828"/>
      <c r="BS114" s="828"/>
      <c r="BT114" s="828"/>
      <c r="BU114" s="828"/>
      <c r="BV114" s="828">
        <v>3308064</v>
      </c>
      <c r="BW114" s="828"/>
      <c r="BX114" s="828"/>
      <c r="BY114" s="828"/>
      <c r="BZ114" s="828"/>
      <c r="CA114" s="828">
        <v>3549927</v>
      </c>
      <c r="CB114" s="828"/>
      <c r="CC114" s="828"/>
      <c r="CD114" s="828"/>
      <c r="CE114" s="828"/>
      <c r="CF114" s="886">
        <v>23.8</v>
      </c>
      <c r="CG114" s="887"/>
      <c r="CH114" s="887"/>
      <c r="CI114" s="887"/>
      <c r="CJ114" s="887"/>
      <c r="CK114" s="938"/>
      <c r="CL114" s="832"/>
      <c r="CM114" s="826" t="s">
        <v>432</v>
      </c>
      <c r="CN114" s="763"/>
      <c r="CO114" s="763"/>
      <c r="CP114" s="763"/>
      <c r="CQ114" s="763"/>
      <c r="CR114" s="763"/>
      <c r="CS114" s="763"/>
      <c r="CT114" s="763"/>
      <c r="CU114" s="763"/>
      <c r="CV114" s="763"/>
      <c r="CW114" s="763"/>
      <c r="CX114" s="763"/>
      <c r="CY114" s="763"/>
      <c r="CZ114" s="763"/>
      <c r="DA114" s="763"/>
      <c r="DB114" s="763"/>
      <c r="DC114" s="763"/>
      <c r="DD114" s="763"/>
      <c r="DE114" s="763"/>
      <c r="DF114" s="764"/>
      <c r="DG114" s="790" t="s">
        <v>122</v>
      </c>
      <c r="DH114" s="791"/>
      <c r="DI114" s="791"/>
      <c r="DJ114" s="791"/>
      <c r="DK114" s="792"/>
      <c r="DL114" s="793" t="s">
        <v>122</v>
      </c>
      <c r="DM114" s="791"/>
      <c r="DN114" s="791"/>
      <c r="DO114" s="791"/>
      <c r="DP114" s="792"/>
      <c r="DQ114" s="793" t="s">
        <v>122</v>
      </c>
      <c r="DR114" s="791"/>
      <c r="DS114" s="791"/>
      <c r="DT114" s="791"/>
      <c r="DU114" s="792"/>
      <c r="DV114" s="835" t="s">
        <v>122</v>
      </c>
      <c r="DW114" s="836"/>
      <c r="DX114" s="836"/>
      <c r="DY114" s="836"/>
      <c r="DZ114" s="837"/>
    </row>
    <row r="115" spans="1:130" s="212" customFormat="1" ht="26.25" customHeight="1" x14ac:dyDescent="0.2">
      <c r="A115" s="925"/>
      <c r="B115" s="926"/>
      <c r="C115" s="763" t="s">
        <v>433</v>
      </c>
      <c r="D115" s="763"/>
      <c r="E115" s="763"/>
      <c r="F115" s="763"/>
      <c r="G115" s="763"/>
      <c r="H115" s="763"/>
      <c r="I115" s="763"/>
      <c r="J115" s="763"/>
      <c r="K115" s="763"/>
      <c r="L115" s="763"/>
      <c r="M115" s="763"/>
      <c r="N115" s="763"/>
      <c r="O115" s="763"/>
      <c r="P115" s="763"/>
      <c r="Q115" s="763"/>
      <c r="R115" s="763"/>
      <c r="S115" s="763"/>
      <c r="T115" s="763"/>
      <c r="U115" s="763"/>
      <c r="V115" s="763"/>
      <c r="W115" s="763"/>
      <c r="X115" s="763"/>
      <c r="Y115" s="763"/>
      <c r="Z115" s="764"/>
      <c r="AA115" s="929" t="s">
        <v>122</v>
      </c>
      <c r="AB115" s="930"/>
      <c r="AC115" s="930"/>
      <c r="AD115" s="930"/>
      <c r="AE115" s="931"/>
      <c r="AF115" s="932" t="s">
        <v>122</v>
      </c>
      <c r="AG115" s="930"/>
      <c r="AH115" s="930"/>
      <c r="AI115" s="930"/>
      <c r="AJ115" s="931"/>
      <c r="AK115" s="932" t="s">
        <v>122</v>
      </c>
      <c r="AL115" s="930"/>
      <c r="AM115" s="930"/>
      <c r="AN115" s="930"/>
      <c r="AO115" s="931"/>
      <c r="AP115" s="933" t="s">
        <v>122</v>
      </c>
      <c r="AQ115" s="934"/>
      <c r="AR115" s="934"/>
      <c r="AS115" s="934"/>
      <c r="AT115" s="935"/>
      <c r="AU115" s="943"/>
      <c r="AV115" s="944"/>
      <c r="AW115" s="944"/>
      <c r="AX115" s="944"/>
      <c r="AY115" s="944"/>
      <c r="AZ115" s="826" t="s">
        <v>434</v>
      </c>
      <c r="BA115" s="763"/>
      <c r="BB115" s="763"/>
      <c r="BC115" s="763"/>
      <c r="BD115" s="763"/>
      <c r="BE115" s="763"/>
      <c r="BF115" s="763"/>
      <c r="BG115" s="763"/>
      <c r="BH115" s="763"/>
      <c r="BI115" s="763"/>
      <c r="BJ115" s="763"/>
      <c r="BK115" s="763"/>
      <c r="BL115" s="763"/>
      <c r="BM115" s="763"/>
      <c r="BN115" s="763"/>
      <c r="BO115" s="763"/>
      <c r="BP115" s="764"/>
      <c r="BQ115" s="827" t="s">
        <v>122</v>
      </c>
      <c r="BR115" s="828"/>
      <c r="BS115" s="828"/>
      <c r="BT115" s="828"/>
      <c r="BU115" s="828"/>
      <c r="BV115" s="828" t="s">
        <v>122</v>
      </c>
      <c r="BW115" s="828"/>
      <c r="BX115" s="828"/>
      <c r="BY115" s="828"/>
      <c r="BZ115" s="828"/>
      <c r="CA115" s="828" t="s">
        <v>122</v>
      </c>
      <c r="CB115" s="828"/>
      <c r="CC115" s="828"/>
      <c r="CD115" s="828"/>
      <c r="CE115" s="828"/>
      <c r="CF115" s="886" t="s">
        <v>122</v>
      </c>
      <c r="CG115" s="887"/>
      <c r="CH115" s="887"/>
      <c r="CI115" s="887"/>
      <c r="CJ115" s="887"/>
      <c r="CK115" s="938"/>
      <c r="CL115" s="832"/>
      <c r="CM115" s="826" t="s">
        <v>435</v>
      </c>
      <c r="CN115" s="763"/>
      <c r="CO115" s="763"/>
      <c r="CP115" s="763"/>
      <c r="CQ115" s="763"/>
      <c r="CR115" s="763"/>
      <c r="CS115" s="763"/>
      <c r="CT115" s="763"/>
      <c r="CU115" s="763"/>
      <c r="CV115" s="763"/>
      <c r="CW115" s="763"/>
      <c r="CX115" s="763"/>
      <c r="CY115" s="763"/>
      <c r="CZ115" s="763"/>
      <c r="DA115" s="763"/>
      <c r="DB115" s="763"/>
      <c r="DC115" s="763"/>
      <c r="DD115" s="763"/>
      <c r="DE115" s="763"/>
      <c r="DF115" s="764"/>
      <c r="DG115" s="790">
        <v>21961</v>
      </c>
      <c r="DH115" s="791"/>
      <c r="DI115" s="791"/>
      <c r="DJ115" s="791"/>
      <c r="DK115" s="792"/>
      <c r="DL115" s="793">
        <v>21995</v>
      </c>
      <c r="DM115" s="791"/>
      <c r="DN115" s="791"/>
      <c r="DO115" s="791"/>
      <c r="DP115" s="792"/>
      <c r="DQ115" s="793">
        <v>22027</v>
      </c>
      <c r="DR115" s="791"/>
      <c r="DS115" s="791"/>
      <c r="DT115" s="791"/>
      <c r="DU115" s="792"/>
      <c r="DV115" s="835">
        <v>0.1</v>
      </c>
      <c r="DW115" s="836"/>
      <c r="DX115" s="836"/>
      <c r="DY115" s="836"/>
      <c r="DZ115" s="837"/>
    </row>
    <row r="116" spans="1:130" s="212" customFormat="1" ht="26.25" customHeight="1" x14ac:dyDescent="0.2">
      <c r="A116" s="927"/>
      <c r="B116" s="928"/>
      <c r="C116" s="850" t="s">
        <v>436</v>
      </c>
      <c r="D116" s="850"/>
      <c r="E116" s="850"/>
      <c r="F116" s="850"/>
      <c r="G116" s="850"/>
      <c r="H116" s="850"/>
      <c r="I116" s="850"/>
      <c r="J116" s="850"/>
      <c r="K116" s="850"/>
      <c r="L116" s="850"/>
      <c r="M116" s="850"/>
      <c r="N116" s="850"/>
      <c r="O116" s="850"/>
      <c r="P116" s="850"/>
      <c r="Q116" s="850"/>
      <c r="R116" s="850"/>
      <c r="S116" s="850"/>
      <c r="T116" s="850"/>
      <c r="U116" s="850"/>
      <c r="V116" s="850"/>
      <c r="W116" s="850"/>
      <c r="X116" s="850"/>
      <c r="Y116" s="850"/>
      <c r="Z116" s="851"/>
      <c r="AA116" s="790" t="s">
        <v>122</v>
      </c>
      <c r="AB116" s="791"/>
      <c r="AC116" s="791"/>
      <c r="AD116" s="791"/>
      <c r="AE116" s="792"/>
      <c r="AF116" s="793" t="s">
        <v>122</v>
      </c>
      <c r="AG116" s="791"/>
      <c r="AH116" s="791"/>
      <c r="AI116" s="791"/>
      <c r="AJ116" s="792"/>
      <c r="AK116" s="793" t="s">
        <v>122</v>
      </c>
      <c r="AL116" s="791"/>
      <c r="AM116" s="791"/>
      <c r="AN116" s="791"/>
      <c r="AO116" s="792"/>
      <c r="AP116" s="835" t="s">
        <v>122</v>
      </c>
      <c r="AQ116" s="836"/>
      <c r="AR116" s="836"/>
      <c r="AS116" s="836"/>
      <c r="AT116" s="837"/>
      <c r="AU116" s="943"/>
      <c r="AV116" s="944"/>
      <c r="AW116" s="944"/>
      <c r="AX116" s="944"/>
      <c r="AY116" s="944"/>
      <c r="AZ116" s="920" t="s">
        <v>437</v>
      </c>
      <c r="BA116" s="921"/>
      <c r="BB116" s="921"/>
      <c r="BC116" s="921"/>
      <c r="BD116" s="921"/>
      <c r="BE116" s="921"/>
      <c r="BF116" s="921"/>
      <c r="BG116" s="921"/>
      <c r="BH116" s="921"/>
      <c r="BI116" s="921"/>
      <c r="BJ116" s="921"/>
      <c r="BK116" s="921"/>
      <c r="BL116" s="921"/>
      <c r="BM116" s="921"/>
      <c r="BN116" s="921"/>
      <c r="BO116" s="921"/>
      <c r="BP116" s="922"/>
      <c r="BQ116" s="827" t="s">
        <v>122</v>
      </c>
      <c r="BR116" s="828"/>
      <c r="BS116" s="828"/>
      <c r="BT116" s="828"/>
      <c r="BU116" s="828"/>
      <c r="BV116" s="828" t="s">
        <v>122</v>
      </c>
      <c r="BW116" s="828"/>
      <c r="BX116" s="828"/>
      <c r="BY116" s="828"/>
      <c r="BZ116" s="828"/>
      <c r="CA116" s="828" t="s">
        <v>122</v>
      </c>
      <c r="CB116" s="828"/>
      <c r="CC116" s="828"/>
      <c r="CD116" s="828"/>
      <c r="CE116" s="828"/>
      <c r="CF116" s="886" t="s">
        <v>122</v>
      </c>
      <c r="CG116" s="887"/>
      <c r="CH116" s="887"/>
      <c r="CI116" s="887"/>
      <c r="CJ116" s="887"/>
      <c r="CK116" s="938"/>
      <c r="CL116" s="832"/>
      <c r="CM116" s="826" t="s">
        <v>438</v>
      </c>
      <c r="CN116" s="763"/>
      <c r="CO116" s="763"/>
      <c r="CP116" s="763"/>
      <c r="CQ116" s="763"/>
      <c r="CR116" s="763"/>
      <c r="CS116" s="763"/>
      <c r="CT116" s="763"/>
      <c r="CU116" s="763"/>
      <c r="CV116" s="763"/>
      <c r="CW116" s="763"/>
      <c r="CX116" s="763"/>
      <c r="CY116" s="763"/>
      <c r="CZ116" s="763"/>
      <c r="DA116" s="763"/>
      <c r="DB116" s="763"/>
      <c r="DC116" s="763"/>
      <c r="DD116" s="763"/>
      <c r="DE116" s="763"/>
      <c r="DF116" s="764"/>
      <c r="DG116" s="790" t="s">
        <v>122</v>
      </c>
      <c r="DH116" s="791"/>
      <c r="DI116" s="791"/>
      <c r="DJ116" s="791"/>
      <c r="DK116" s="792"/>
      <c r="DL116" s="793" t="s">
        <v>122</v>
      </c>
      <c r="DM116" s="791"/>
      <c r="DN116" s="791"/>
      <c r="DO116" s="791"/>
      <c r="DP116" s="792"/>
      <c r="DQ116" s="793" t="s">
        <v>122</v>
      </c>
      <c r="DR116" s="791"/>
      <c r="DS116" s="791"/>
      <c r="DT116" s="791"/>
      <c r="DU116" s="792"/>
      <c r="DV116" s="835" t="s">
        <v>122</v>
      </c>
      <c r="DW116" s="836"/>
      <c r="DX116" s="836"/>
      <c r="DY116" s="836"/>
      <c r="DZ116" s="837"/>
    </row>
    <row r="117" spans="1:130" s="212" customFormat="1" ht="26.25" customHeight="1" x14ac:dyDescent="0.2">
      <c r="A117" s="906" t="s">
        <v>178</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888" t="s">
        <v>439</v>
      </c>
      <c r="Z117" s="908"/>
      <c r="AA117" s="913">
        <v>2673907</v>
      </c>
      <c r="AB117" s="914"/>
      <c r="AC117" s="914"/>
      <c r="AD117" s="914"/>
      <c r="AE117" s="915"/>
      <c r="AF117" s="916">
        <v>2637037</v>
      </c>
      <c r="AG117" s="914"/>
      <c r="AH117" s="914"/>
      <c r="AI117" s="914"/>
      <c r="AJ117" s="915"/>
      <c r="AK117" s="916">
        <v>2625138</v>
      </c>
      <c r="AL117" s="914"/>
      <c r="AM117" s="914"/>
      <c r="AN117" s="914"/>
      <c r="AO117" s="915"/>
      <c r="AP117" s="917"/>
      <c r="AQ117" s="918"/>
      <c r="AR117" s="918"/>
      <c r="AS117" s="918"/>
      <c r="AT117" s="919"/>
      <c r="AU117" s="943"/>
      <c r="AV117" s="944"/>
      <c r="AW117" s="944"/>
      <c r="AX117" s="944"/>
      <c r="AY117" s="944"/>
      <c r="AZ117" s="874" t="s">
        <v>440</v>
      </c>
      <c r="BA117" s="875"/>
      <c r="BB117" s="875"/>
      <c r="BC117" s="875"/>
      <c r="BD117" s="875"/>
      <c r="BE117" s="875"/>
      <c r="BF117" s="875"/>
      <c r="BG117" s="875"/>
      <c r="BH117" s="875"/>
      <c r="BI117" s="875"/>
      <c r="BJ117" s="875"/>
      <c r="BK117" s="875"/>
      <c r="BL117" s="875"/>
      <c r="BM117" s="875"/>
      <c r="BN117" s="875"/>
      <c r="BO117" s="875"/>
      <c r="BP117" s="876"/>
      <c r="BQ117" s="827" t="s">
        <v>122</v>
      </c>
      <c r="BR117" s="828"/>
      <c r="BS117" s="828"/>
      <c r="BT117" s="828"/>
      <c r="BU117" s="828"/>
      <c r="BV117" s="828" t="s">
        <v>122</v>
      </c>
      <c r="BW117" s="828"/>
      <c r="BX117" s="828"/>
      <c r="BY117" s="828"/>
      <c r="BZ117" s="828"/>
      <c r="CA117" s="828" t="s">
        <v>122</v>
      </c>
      <c r="CB117" s="828"/>
      <c r="CC117" s="828"/>
      <c r="CD117" s="828"/>
      <c r="CE117" s="828"/>
      <c r="CF117" s="886" t="s">
        <v>122</v>
      </c>
      <c r="CG117" s="887"/>
      <c r="CH117" s="887"/>
      <c r="CI117" s="887"/>
      <c r="CJ117" s="887"/>
      <c r="CK117" s="938"/>
      <c r="CL117" s="832"/>
      <c r="CM117" s="826" t="s">
        <v>441</v>
      </c>
      <c r="CN117" s="763"/>
      <c r="CO117" s="763"/>
      <c r="CP117" s="763"/>
      <c r="CQ117" s="763"/>
      <c r="CR117" s="763"/>
      <c r="CS117" s="763"/>
      <c r="CT117" s="763"/>
      <c r="CU117" s="763"/>
      <c r="CV117" s="763"/>
      <c r="CW117" s="763"/>
      <c r="CX117" s="763"/>
      <c r="CY117" s="763"/>
      <c r="CZ117" s="763"/>
      <c r="DA117" s="763"/>
      <c r="DB117" s="763"/>
      <c r="DC117" s="763"/>
      <c r="DD117" s="763"/>
      <c r="DE117" s="763"/>
      <c r="DF117" s="764"/>
      <c r="DG117" s="790" t="s">
        <v>122</v>
      </c>
      <c r="DH117" s="791"/>
      <c r="DI117" s="791"/>
      <c r="DJ117" s="791"/>
      <c r="DK117" s="792"/>
      <c r="DL117" s="793" t="s">
        <v>122</v>
      </c>
      <c r="DM117" s="791"/>
      <c r="DN117" s="791"/>
      <c r="DO117" s="791"/>
      <c r="DP117" s="792"/>
      <c r="DQ117" s="793" t="s">
        <v>122</v>
      </c>
      <c r="DR117" s="791"/>
      <c r="DS117" s="791"/>
      <c r="DT117" s="791"/>
      <c r="DU117" s="792"/>
      <c r="DV117" s="835" t="s">
        <v>122</v>
      </c>
      <c r="DW117" s="836"/>
      <c r="DX117" s="836"/>
      <c r="DY117" s="836"/>
      <c r="DZ117" s="837"/>
    </row>
    <row r="118" spans="1:130" s="212" customFormat="1" ht="26.25" customHeight="1" x14ac:dyDescent="0.2">
      <c r="A118" s="906" t="s">
        <v>415</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9" t="s">
        <v>412</v>
      </c>
      <c r="AB118" s="907"/>
      <c r="AC118" s="907"/>
      <c r="AD118" s="907"/>
      <c r="AE118" s="908"/>
      <c r="AF118" s="909" t="s">
        <v>413</v>
      </c>
      <c r="AG118" s="907"/>
      <c r="AH118" s="907"/>
      <c r="AI118" s="907"/>
      <c r="AJ118" s="908"/>
      <c r="AK118" s="909" t="s">
        <v>295</v>
      </c>
      <c r="AL118" s="907"/>
      <c r="AM118" s="907"/>
      <c r="AN118" s="907"/>
      <c r="AO118" s="908"/>
      <c r="AP118" s="910" t="s">
        <v>414</v>
      </c>
      <c r="AQ118" s="911"/>
      <c r="AR118" s="911"/>
      <c r="AS118" s="911"/>
      <c r="AT118" s="912"/>
      <c r="AU118" s="943"/>
      <c r="AV118" s="944"/>
      <c r="AW118" s="944"/>
      <c r="AX118" s="944"/>
      <c r="AY118" s="944"/>
      <c r="AZ118" s="849" t="s">
        <v>442</v>
      </c>
      <c r="BA118" s="850"/>
      <c r="BB118" s="850"/>
      <c r="BC118" s="850"/>
      <c r="BD118" s="850"/>
      <c r="BE118" s="850"/>
      <c r="BF118" s="850"/>
      <c r="BG118" s="850"/>
      <c r="BH118" s="850"/>
      <c r="BI118" s="850"/>
      <c r="BJ118" s="850"/>
      <c r="BK118" s="850"/>
      <c r="BL118" s="850"/>
      <c r="BM118" s="850"/>
      <c r="BN118" s="850"/>
      <c r="BO118" s="850"/>
      <c r="BP118" s="851"/>
      <c r="BQ118" s="890" t="s">
        <v>122</v>
      </c>
      <c r="BR118" s="856"/>
      <c r="BS118" s="856"/>
      <c r="BT118" s="856"/>
      <c r="BU118" s="856"/>
      <c r="BV118" s="856" t="s">
        <v>122</v>
      </c>
      <c r="BW118" s="856"/>
      <c r="BX118" s="856"/>
      <c r="BY118" s="856"/>
      <c r="BZ118" s="856"/>
      <c r="CA118" s="856" t="s">
        <v>122</v>
      </c>
      <c r="CB118" s="856"/>
      <c r="CC118" s="856"/>
      <c r="CD118" s="856"/>
      <c r="CE118" s="856"/>
      <c r="CF118" s="886" t="s">
        <v>122</v>
      </c>
      <c r="CG118" s="887"/>
      <c r="CH118" s="887"/>
      <c r="CI118" s="887"/>
      <c r="CJ118" s="887"/>
      <c r="CK118" s="938"/>
      <c r="CL118" s="832"/>
      <c r="CM118" s="826" t="s">
        <v>443</v>
      </c>
      <c r="CN118" s="763"/>
      <c r="CO118" s="763"/>
      <c r="CP118" s="763"/>
      <c r="CQ118" s="763"/>
      <c r="CR118" s="763"/>
      <c r="CS118" s="763"/>
      <c r="CT118" s="763"/>
      <c r="CU118" s="763"/>
      <c r="CV118" s="763"/>
      <c r="CW118" s="763"/>
      <c r="CX118" s="763"/>
      <c r="CY118" s="763"/>
      <c r="CZ118" s="763"/>
      <c r="DA118" s="763"/>
      <c r="DB118" s="763"/>
      <c r="DC118" s="763"/>
      <c r="DD118" s="763"/>
      <c r="DE118" s="763"/>
      <c r="DF118" s="764"/>
      <c r="DG118" s="790" t="s">
        <v>122</v>
      </c>
      <c r="DH118" s="791"/>
      <c r="DI118" s="791"/>
      <c r="DJ118" s="791"/>
      <c r="DK118" s="792"/>
      <c r="DL118" s="793" t="s">
        <v>122</v>
      </c>
      <c r="DM118" s="791"/>
      <c r="DN118" s="791"/>
      <c r="DO118" s="791"/>
      <c r="DP118" s="792"/>
      <c r="DQ118" s="793" t="s">
        <v>122</v>
      </c>
      <c r="DR118" s="791"/>
      <c r="DS118" s="791"/>
      <c r="DT118" s="791"/>
      <c r="DU118" s="792"/>
      <c r="DV118" s="835" t="s">
        <v>122</v>
      </c>
      <c r="DW118" s="836"/>
      <c r="DX118" s="836"/>
      <c r="DY118" s="836"/>
      <c r="DZ118" s="837"/>
    </row>
    <row r="119" spans="1:130" s="212" customFormat="1" ht="26.25" customHeight="1" x14ac:dyDescent="0.2">
      <c r="A119" s="829" t="s">
        <v>418</v>
      </c>
      <c r="B119" s="830"/>
      <c r="C119" s="871" t="s">
        <v>419</v>
      </c>
      <c r="D119" s="819"/>
      <c r="E119" s="819"/>
      <c r="F119" s="819"/>
      <c r="G119" s="819"/>
      <c r="H119" s="819"/>
      <c r="I119" s="819"/>
      <c r="J119" s="819"/>
      <c r="K119" s="819"/>
      <c r="L119" s="819"/>
      <c r="M119" s="819"/>
      <c r="N119" s="819"/>
      <c r="O119" s="819"/>
      <c r="P119" s="819"/>
      <c r="Q119" s="819"/>
      <c r="R119" s="819"/>
      <c r="S119" s="819"/>
      <c r="T119" s="819"/>
      <c r="U119" s="819"/>
      <c r="V119" s="819"/>
      <c r="W119" s="819"/>
      <c r="X119" s="819"/>
      <c r="Y119" s="819"/>
      <c r="Z119" s="820"/>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45"/>
      <c r="AV119" s="946"/>
      <c r="AW119" s="946"/>
      <c r="AX119" s="946"/>
      <c r="AY119" s="946"/>
      <c r="AZ119" s="233" t="s">
        <v>178</v>
      </c>
      <c r="BA119" s="233"/>
      <c r="BB119" s="233"/>
      <c r="BC119" s="233"/>
      <c r="BD119" s="233"/>
      <c r="BE119" s="233"/>
      <c r="BF119" s="233"/>
      <c r="BG119" s="233"/>
      <c r="BH119" s="233"/>
      <c r="BI119" s="233"/>
      <c r="BJ119" s="233"/>
      <c r="BK119" s="233"/>
      <c r="BL119" s="233"/>
      <c r="BM119" s="233"/>
      <c r="BN119" s="233"/>
      <c r="BO119" s="888" t="s">
        <v>444</v>
      </c>
      <c r="BP119" s="889"/>
      <c r="BQ119" s="890">
        <v>27272640</v>
      </c>
      <c r="BR119" s="856"/>
      <c r="BS119" s="856"/>
      <c r="BT119" s="856"/>
      <c r="BU119" s="856"/>
      <c r="BV119" s="856">
        <v>27000871</v>
      </c>
      <c r="BW119" s="856"/>
      <c r="BX119" s="856"/>
      <c r="BY119" s="856"/>
      <c r="BZ119" s="856"/>
      <c r="CA119" s="856">
        <v>27519812</v>
      </c>
      <c r="CB119" s="856"/>
      <c r="CC119" s="856"/>
      <c r="CD119" s="856"/>
      <c r="CE119" s="856"/>
      <c r="CF119" s="759"/>
      <c r="CG119" s="760"/>
      <c r="CH119" s="760"/>
      <c r="CI119" s="760"/>
      <c r="CJ119" s="845"/>
      <c r="CK119" s="939"/>
      <c r="CL119" s="834"/>
      <c r="CM119" s="849" t="s">
        <v>445</v>
      </c>
      <c r="CN119" s="850"/>
      <c r="CO119" s="850"/>
      <c r="CP119" s="850"/>
      <c r="CQ119" s="850"/>
      <c r="CR119" s="850"/>
      <c r="CS119" s="850"/>
      <c r="CT119" s="850"/>
      <c r="CU119" s="850"/>
      <c r="CV119" s="850"/>
      <c r="CW119" s="850"/>
      <c r="CX119" s="850"/>
      <c r="CY119" s="850"/>
      <c r="CZ119" s="850"/>
      <c r="DA119" s="850"/>
      <c r="DB119" s="850"/>
      <c r="DC119" s="850"/>
      <c r="DD119" s="850"/>
      <c r="DE119" s="850"/>
      <c r="DF119" s="851"/>
      <c r="DG119" s="774" t="s">
        <v>122</v>
      </c>
      <c r="DH119" s="775"/>
      <c r="DI119" s="775"/>
      <c r="DJ119" s="775"/>
      <c r="DK119" s="776"/>
      <c r="DL119" s="777" t="s">
        <v>122</v>
      </c>
      <c r="DM119" s="775"/>
      <c r="DN119" s="775"/>
      <c r="DO119" s="775"/>
      <c r="DP119" s="776"/>
      <c r="DQ119" s="777" t="s">
        <v>122</v>
      </c>
      <c r="DR119" s="775"/>
      <c r="DS119" s="775"/>
      <c r="DT119" s="775"/>
      <c r="DU119" s="776"/>
      <c r="DV119" s="859" t="s">
        <v>122</v>
      </c>
      <c r="DW119" s="860"/>
      <c r="DX119" s="860"/>
      <c r="DY119" s="860"/>
      <c r="DZ119" s="861"/>
    </row>
    <row r="120" spans="1:130" s="212" customFormat="1" ht="26.25" customHeight="1" x14ac:dyDescent="0.2">
      <c r="A120" s="831"/>
      <c r="B120" s="832"/>
      <c r="C120" s="826" t="s">
        <v>422</v>
      </c>
      <c r="D120" s="763"/>
      <c r="E120" s="763"/>
      <c r="F120" s="763"/>
      <c r="G120" s="763"/>
      <c r="H120" s="763"/>
      <c r="I120" s="763"/>
      <c r="J120" s="763"/>
      <c r="K120" s="763"/>
      <c r="L120" s="763"/>
      <c r="M120" s="763"/>
      <c r="N120" s="763"/>
      <c r="O120" s="763"/>
      <c r="P120" s="763"/>
      <c r="Q120" s="763"/>
      <c r="R120" s="763"/>
      <c r="S120" s="763"/>
      <c r="T120" s="763"/>
      <c r="U120" s="763"/>
      <c r="V120" s="763"/>
      <c r="W120" s="763"/>
      <c r="X120" s="763"/>
      <c r="Y120" s="763"/>
      <c r="Z120" s="764"/>
      <c r="AA120" s="790" t="s">
        <v>122</v>
      </c>
      <c r="AB120" s="791"/>
      <c r="AC120" s="791"/>
      <c r="AD120" s="791"/>
      <c r="AE120" s="792"/>
      <c r="AF120" s="793" t="s">
        <v>122</v>
      </c>
      <c r="AG120" s="791"/>
      <c r="AH120" s="791"/>
      <c r="AI120" s="791"/>
      <c r="AJ120" s="792"/>
      <c r="AK120" s="793" t="s">
        <v>122</v>
      </c>
      <c r="AL120" s="791"/>
      <c r="AM120" s="791"/>
      <c r="AN120" s="791"/>
      <c r="AO120" s="792"/>
      <c r="AP120" s="835" t="s">
        <v>122</v>
      </c>
      <c r="AQ120" s="836"/>
      <c r="AR120" s="836"/>
      <c r="AS120" s="836"/>
      <c r="AT120" s="837"/>
      <c r="AU120" s="891" t="s">
        <v>446</v>
      </c>
      <c r="AV120" s="892"/>
      <c r="AW120" s="892"/>
      <c r="AX120" s="892"/>
      <c r="AY120" s="893"/>
      <c r="AZ120" s="871" t="s">
        <v>447</v>
      </c>
      <c r="BA120" s="819"/>
      <c r="BB120" s="819"/>
      <c r="BC120" s="819"/>
      <c r="BD120" s="819"/>
      <c r="BE120" s="819"/>
      <c r="BF120" s="819"/>
      <c r="BG120" s="819"/>
      <c r="BH120" s="819"/>
      <c r="BI120" s="819"/>
      <c r="BJ120" s="819"/>
      <c r="BK120" s="819"/>
      <c r="BL120" s="819"/>
      <c r="BM120" s="819"/>
      <c r="BN120" s="819"/>
      <c r="BO120" s="819"/>
      <c r="BP120" s="820"/>
      <c r="BQ120" s="872">
        <v>7355547</v>
      </c>
      <c r="BR120" s="853"/>
      <c r="BS120" s="853"/>
      <c r="BT120" s="853"/>
      <c r="BU120" s="853"/>
      <c r="BV120" s="853">
        <v>7080230</v>
      </c>
      <c r="BW120" s="853"/>
      <c r="BX120" s="853"/>
      <c r="BY120" s="853"/>
      <c r="BZ120" s="853"/>
      <c r="CA120" s="853">
        <v>7138117</v>
      </c>
      <c r="CB120" s="853"/>
      <c r="CC120" s="853"/>
      <c r="CD120" s="853"/>
      <c r="CE120" s="853"/>
      <c r="CF120" s="877">
        <v>47.8</v>
      </c>
      <c r="CG120" s="878"/>
      <c r="CH120" s="878"/>
      <c r="CI120" s="878"/>
      <c r="CJ120" s="878"/>
      <c r="CK120" s="879" t="s">
        <v>448</v>
      </c>
      <c r="CL120" s="863"/>
      <c r="CM120" s="863"/>
      <c r="CN120" s="863"/>
      <c r="CO120" s="864"/>
      <c r="CP120" s="883" t="s">
        <v>394</v>
      </c>
      <c r="CQ120" s="884"/>
      <c r="CR120" s="884"/>
      <c r="CS120" s="884"/>
      <c r="CT120" s="884"/>
      <c r="CU120" s="884"/>
      <c r="CV120" s="884"/>
      <c r="CW120" s="884"/>
      <c r="CX120" s="884"/>
      <c r="CY120" s="884"/>
      <c r="CZ120" s="884"/>
      <c r="DA120" s="884"/>
      <c r="DB120" s="884"/>
      <c r="DC120" s="884"/>
      <c r="DD120" s="884"/>
      <c r="DE120" s="884"/>
      <c r="DF120" s="885"/>
      <c r="DG120" s="872">
        <v>4890907</v>
      </c>
      <c r="DH120" s="853"/>
      <c r="DI120" s="853"/>
      <c r="DJ120" s="853"/>
      <c r="DK120" s="853"/>
      <c r="DL120" s="853">
        <v>4838424</v>
      </c>
      <c r="DM120" s="853"/>
      <c r="DN120" s="853"/>
      <c r="DO120" s="853"/>
      <c r="DP120" s="853"/>
      <c r="DQ120" s="853">
        <v>4945721</v>
      </c>
      <c r="DR120" s="853"/>
      <c r="DS120" s="853"/>
      <c r="DT120" s="853"/>
      <c r="DU120" s="853"/>
      <c r="DV120" s="854">
        <v>33.1</v>
      </c>
      <c r="DW120" s="854"/>
      <c r="DX120" s="854"/>
      <c r="DY120" s="854"/>
      <c r="DZ120" s="855"/>
    </row>
    <row r="121" spans="1:130" s="212" customFormat="1" ht="26.25" customHeight="1" x14ac:dyDescent="0.2">
      <c r="A121" s="831"/>
      <c r="B121" s="832"/>
      <c r="C121" s="874" t="s">
        <v>449</v>
      </c>
      <c r="D121" s="875"/>
      <c r="E121" s="875"/>
      <c r="F121" s="875"/>
      <c r="G121" s="875"/>
      <c r="H121" s="875"/>
      <c r="I121" s="875"/>
      <c r="J121" s="875"/>
      <c r="K121" s="875"/>
      <c r="L121" s="875"/>
      <c r="M121" s="875"/>
      <c r="N121" s="875"/>
      <c r="O121" s="875"/>
      <c r="P121" s="875"/>
      <c r="Q121" s="875"/>
      <c r="R121" s="875"/>
      <c r="S121" s="875"/>
      <c r="T121" s="875"/>
      <c r="U121" s="875"/>
      <c r="V121" s="875"/>
      <c r="W121" s="875"/>
      <c r="X121" s="875"/>
      <c r="Y121" s="875"/>
      <c r="Z121" s="876"/>
      <c r="AA121" s="790" t="s">
        <v>122</v>
      </c>
      <c r="AB121" s="791"/>
      <c r="AC121" s="791"/>
      <c r="AD121" s="791"/>
      <c r="AE121" s="792"/>
      <c r="AF121" s="793" t="s">
        <v>122</v>
      </c>
      <c r="AG121" s="791"/>
      <c r="AH121" s="791"/>
      <c r="AI121" s="791"/>
      <c r="AJ121" s="792"/>
      <c r="AK121" s="793" t="s">
        <v>122</v>
      </c>
      <c r="AL121" s="791"/>
      <c r="AM121" s="791"/>
      <c r="AN121" s="791"/>
      <c r="AO121" s="792"/>
      <c r="AP121" s="835" t="s">
        <v>122</v>
      </c>
      <c r="AQ121" s="836"/>
      <c r="AR121" s="836"/>
      <c r="AS121" s="836"/>
      <c r="AT121" s="837"/>
      <c r="AU121" s="894"/>
      <c r="AV121" s="895"/>
      <c r="AW121" s="895"/>
      <c r="AX121" s="895"/>
      <c r="AY121" s="896"/>
      <c r="AZ121" s="826" t="s">
        <v>450</v>
      </c>
      <c r="BA121" s="763"/>
      <c r="BB121" s="763"/>
      <c r="BC121" s="763"/>
      <c r="BD121" s="763"/>
      <c r="BE121" s="763"/>
      <c r="BF121" s="763"/>
      <c r="BG121" s="763"/>
      <c r="BH121" s="763"/>
      <c r="BI121" s="763"/>
      <c r="BJ121" s="763"/>
      <c r="BK121" s="763"/>
      <c r="BL121" s="763"/>
      <c r="BM121" s="763"/>
      <c r="BN121" s="763"/>
      <c r="BO121" s="763"/>
      <c r="BP121" s="764"/>
      <c r="BQ121" s="827">
        <v>3816704</v>
      </c>
      <c r="BR121" s="828"/>
      <c r="BS121" s="828"/>
      <c r="BT121" s="828"/>
      <c r="BU121" s="828"/>
      <c r="BV121" s="828">
        <v>4151287</v>
      </c>
      <c r="BW121" s="828"/>
      <c r="BX121" s="828"/>
      <c r="BY121" s="828"/>
      <c r="BZ121" s="828"/>
      <c r="CA121" s="828">
        <v>4657423</v>
      </c>
      <c r="CB121" s="828"/>
      <c r="CC121" s="828"/>
      <c r="CD121" s="828"/>
      <c r="CE121" s="828"/>
      <c r="CF121" s="886">
        <v>31.2</v>
      </c>
      <c r="CG121" s="887"/>
      <c r="CH121" s="887"/>
      <c r="CI121" s="887"/>
      <c r="CJ121" s="887"/>
      <c r="CK121" s="880"/>
      <c r="CL121" s="866"/>
      <c r="CM121" s="866"/>
      <c r="CN121" s="866"/>
      <c r="CO121" s="867"/>
      <c r="CP121" s="846" t="s">
        <v>390</v>
      </c>
      <c r="CQ121" s="847"/>
      <c r="CR121" s="847"/>
      <c r="CS121" s="847"/>
      <c r="CT121" s="847"/>
      <c r="CU121" s="847"/>
      <c r="CV121" s="847"/>
      <c r="CW121" s="847"/>
      <c r="CX121" s="847"/>
      <c r="CY121" s="847"/>
      <c r="CZ121" s="847"/>
      <c r="DA121" s="847"/>
      <c r="DB121" s="847"/>
      <c r="DC121" s="847"/>
      <c r="DD121" s="847"/>
      <c r="DE121" s="847"/>
      <c r="DF121" s="848"/>
      <c r="DG121" s="827" t="s">
        <v>122</v>
      </c>
      <c r="DH121" s="828"/>
      <c r="DI121" s="828"/>
      <c r="DJ121" s="828"/>
      <c r="DK121" s="828"/>
      <c r="DL121" s="828" t="s">
        <v>122</v>
      </c>
      <c r="DM121" s="828"/>
      <c r="DN121" s="828"/>
      <c r="DO121" s="828"/>
      <c r="DP121" s="828"/>
      <c r="DQ121" s="828" t="s">
        <v>122</v>
      </c>
      <c r="DR121" s="828"/>
      <c r="DS121" s="828"/>
      <c r="DT121" s="828"/>
      <c r="DU121" s="828"/>
      <c r="DV121" s="805" t="s">
        <v>122</v>
      </c>
      <c r="DW121" s="805"/>
      <c r="DX121" s="805"/>
      <c r="DY121" s="805"/>
      <c r="DZ121" s="806"/>
    </row>
    <row r="122" spans="1:130" s="212" customFormat="1" ht="26.25" customHeight="1" x14ac:dyDescent="0.2">
      <c r="A122" s="831"/>
      <c r="B122" s="832"/>
      <c r="C122" s="826" t="s">
        <v>432</v>
      </c>
      <c r="D122" s="763"/>
      <c r="E122" s="763"/>
      <c r="F122" s="763"/>
      <c r="G122" s="763"/>
      <c r="H122" s="763"/>
      <c r="I122" s="763"/>
      <c r="J122" s="763"/>
      <c r="K122" s="763"/>
      <c r="L122" s="763"/>
      <c r="M122" s="763"/>
      <c r="N122" s="763"/>
      <c r="O122" s="763"/>
      <c r="P122" s="763"/>
      <c r="Q122" s="763"/>
      <c r="R122" s="763"/>
      <c r="S122" s="763"/>
      <c r="T122" s="763"/>
      <c r="U122" s="763"/>
      <c r="V122" s="763"/>
      <c r="W122" s="763"/>
      <c r="X122" s="763"/>
      <c r="Y122" s="763"/>
      <c r="Z122" s="764"/>
      <c r="AA122" s="790" t="s">
        <v>122</v>
      </c>
      <c r="AB122" s="791"/>
      <c r="AC122" s="791"/>
      <c r="AD122" s="791"/>
      <c r="AE122" s="792"/>
      <c r="AF122" s="793" t="s">
        <v>122</v>
      </c>
      <c r="AG122" s="791"/>
      <c r="AH122" s="791"/>
      <c r="AI122" s="791"/>
      <c r="AJ122" s="792"/>
      <c r="AK122" s="793" t="s">
        <v>122</v>
      </c>
      <c r="AL122" s="791"/>
      <c r="AM122" s="791"/>
      <c r="AN122" s="791"/>
      <c r="AO122" s="792"/>
      <c r="AP122" s="835" t="s">
        <v>122</v>
      </c>
      <c r="AQ122" s="836"/>
      <c r="AR122" s="836"/>
      <c r="AS122" s="836"/>
      <c r="AT122" s="837"/>
      <c r="AU122" s="894"/>
      <c r="AV122" s="895"/>
      <c r="AW122" s="895"/>
      <c r="AX122" s="895"/>
      <c r="AY122" s="896"/>
      <c r="AZ122" s="849" t="s">
        <v>451</v>
      </c>
      <c r="BA122" s="850"/>
      <c r="BB122" s="850"/>
      <c r="BC122" s="850"/>
      <c r="BD122" s="850"/>
      <c r="BE122" s="850"/>
      <c r="BF122" s="850"/>
      <c r="BG122" s="850"/>
      <c r="BH122" s="850"/>
      <c r="BI122" s="850"/>
      <c r="BJ122" s="850"/>
      <c r="BK122" s="850"/>
      <c r="BL122" s="850"/>
      <c r="BM122" s="850"/>
      <c r="BN122" s="850"/>
      <c r="BO122" s="850"/>
      <c r="BP122" s="851"/>
      <c r="BQ122" s="890">
        <v>17395292</v>
      </c>
      <c r="BR122" s="856"/>
      <c r="BS122" s="856"/>
      <c r="BT122" s="856"/>
      <c r="BU122" s="856"/>
      <c r="BV122" s="856">
        <v>16882292</v>
      </c>
      <c r="BW122" s="856"/>
      <c r="BX122" s="856"/>
      <c r="BY122" s="856"/>
      <c r="BZ122" s="856"/>
      <c r="CA122" s="856">
        <v>15941640</v>
      </c>
      <c r="CB122" s="856"/>
      <c r="CC122" s="856"/>
      <c r="CD122" s="856"/>
      <c r="CE122" s="856"/>
      <c r="CF122" s="857">
        <v>106.7</v>
      </c>
      <c r="CG122" s="858"/>
      <c r="CH122" s="858"/>
      <c r="CI122" s="858"/>
      <c r="CJ122" s="858"/>
      <c r="CK122" s="880"/>
      <c r="CL122" s="866"/>
      <c r="CM122" s="866"/>
      <c r="CN122" s="866"/>
      <c r="CO122" s="867"/>
      <c r="CP122" s="846" t="s">
        <v>395</v>
      </c>
      <c r="CQ122" s="847"/>
      <c r="CR122" s="847"/>
      <c r="CS122" s="847"/>
      <c r="CT122" s="847"/>
      <c r="CU122" s="847"/>
      <c r="CV122" s="847"/>
      <c r="CW122" s="847"/>
      <c r="CX122" s="847"/>
      <c r="CY122" s="847"/>
      <c r="CZ122" s="847"/>
      <c r="DA122" s="847"/>
      <c r="DB122" s="847"/>
      <c r="DC122" s="847"/>
      <c r="DD122" s="847"/>
      <c r="DE122" s="847"/>
      <c r="DF122" s="848"/>
      <c r="DG122" s="827" t="s">
        <v>122</v>
      </c>
      <c r="DH122" s="828"/>
      <c r="DI122" s="828"/>
      <c r="DJ122" s="828"/>
      <c r="DK122" s="828"/>
      <c r="DL122" s="828" t="s">
        <v>122</v>
      </c>
      <c r="DM122" s="828"/>
      <c r="DN122" s="828"/>
      <c r="DO122" s="828"/>
      <c r="DP122" s="828"/>
      <c r="DQ122" s="828" t="s">
        <v>122</v>
      </c>
      <c r="DR122" s="828"/>
      <c r="DS122" s="828"/>
      <c r="DT122" s="828"/>
      <c r="DU122" s="828"/>
      <c r="DV122" s="805" t="s">
        <v>122</v>
      </c>
      <c r="DW122" s="805"/>
      <c r="DX122" s="805"/>
      <c r="DY122" s="805"/>
      <c r="DZ122" s="806"/>
    </row>
    <row r="123" spans="1:130" s="212" customFormat="1" ht="26.25" customHeight="1" x14ac:dyDescent="0.2">
      <c r="A123" s="831"/>
      <c r="B123" s="832"/>
      <c r="C123" s="826" t="s">
        <v>438</v>
      </c>
      <c r="D123" s="763"/>
      <c r="E123" s="763"/>
      <c r="F123" s="763"/>
      <c r="G123" s="763"/>
      <c r="H123" s="763"/>
      <c r="I123" s="763"/>
      <c r="J123" s="763"/>
      <c r="K123" s="763"/>
      <c r="L123" s="763"/>
      <c r="M123" s="763"/>
      <c r="N123" s="763"/>
      <c r="O123" s="763"/>
      <c r="P123" s="763"/>
      <c r="Q123" s="763"/>
      <c r="R123" s="763"/>
      <c r="S123" s="763"/>
      <c r="T123" s="763"/>
      <c r="U123" s="763"/>
      <c r="V123" s="763"/>
      <c r="W123" s="763"/>
      <c r="X123" s="763"/>
      <c r="Y123" s="763"/>
      <c r="Z123" s="764"/>
      <c r="AA123" s="790" t="s">
        <v>122</v>
      </c>
      <c r="AB123" s="791"/>
      <c r="AC123" s="791"/>
      <c r="AD123" s="791"/>
      <c r="AE123" s="792"/>
      <c r="AF123" s="793" t="s">
        <v>122</v>
      </c>
      <c r="AG123" s="791"/>
      <c r="AH123" s="791"/>
      <c r="AI123" s="791"/>
      <c r="AJ123" s="792"/>
      <c r="AK123" s="793" t="s">
        <v>122</v>
      </c>
      <c r="AL123" s="791"/>
      <c r="AM123" s="791"/>
      <c r="AN123" s="791"/>
      <c r="AO123" s="792"/>
      <c r="AP123" s="835" t="s">
        <v>122</v>
      </c>
      <c r="AQ123" s="836"/>
      <c r="AR123" s="836"/>
      <c r="AS123" s="836"/>
      <c r="AT123" s="837"/>
      <c r="AU123" s="897"/>
      <c r="AV123" s="898"/>
      <c r="AW123" s="898"/>
      <c r="AX123" s="898"/>
      <c r="AY123" s="898"/>
      <c r="AZ123" s="233" t="s">
        <v>178</v>
      </c>
      <c r="BA123" s="233"/>
      <c r="BB123" s="233"/>
      <c r="BC123" s="233"/>
      <c r="BD123" s="233"/>
      <c r="BE123" s="233"/>
      <c r="BF123" s="233"/>
      <c r="BG123" s="233"/>
      <c r="BH123" s="233"/>
      <c r="BI123" s="233"/>
      <c r="BJ123" s="233"/>
      <c r="BK123" s="233"/>
      <c r="BL123" s="233"/>
      <c r="BM123" s="233"/>
      <c r="BN123" s="233"/>
      <c r="BO123" s="888" t="s">
        <v>452</v>
      </c>
      <c r="BP123" s="889"/>
      <c r="BQ123" s="843">
        <v>28567543</v>
      </c>
      <c r="BR123" s="844"/>
      <c r="BS123" s="844"/>
      <c r="BT123" s="844"/>
      <c r="BU123" s="844"/>
      <c r="BV123" s="844">
        <v>28113809</v>
      </c>
      <c r="BW123" s="844"/>
      <c r="BX123" s="844"/>
      <c r="BY123" s="844"/>
      <c r="BZ123" s="844"/>
      <c r="CA123" s="844">
        <v>27737180</v>
      </c>
      <c r="CB123" s="844"/>
      <c r="CC123" s="844"/>
      <c r="CD123" s="844"/>
      <c r="CE123" s="844"/>
      <c r="CF123" s="759"/>
      <c r="CG123" s="760"/>
      <c r="CH123" s="760"/>
      <c r="CI123" s="760"/>
      <c r="CJ123" s="845"/>
      <c r="CK123" s="880"/>
      <c r="CL123" s="866"/>
      <c r="CM123" s="866"/>
      <c r="CN123" s="866"/>
      <c r="CO123" s="867"/>
      <c r="CP123" s="846" t="s">
        <v>391</v>
      </c>
      <c r="CQ123" s="847"/>
      <c r="CR123" s="847"/>
      <c r="CS123" s="847"/>
      <c r="CT123" s="847"/>
      <c r="CU123" s="847"/>
      <c r="CV123" s="847"/>
      <c r="CW123" s="847"/>
      <c r="CX123" s="847"/>
      <c r="CY123" s="847"/>
      <c r="CZ123" s="847"/>
      <c r="DA123" s="847"/>
      <c r="DB123" s="847"/>
      <c r="DC123" s="847"/>
      <c r="DD123" s="847"/>
      <c r="DE123" s="847"/>
      <c r="DF123" s="848"/>
      <c r="DG123" s="790" t="s">
        <v>122</v>
      </c>
      <c r="DH123" s="791"/>
      <c r="DI123" s="791"/>
      <c r="DJ123" s="791"/>
      <c r="DK123" s="792"/>
      <c r="DL123" s="793" t="s">
        <v>122</v>
      </c>
      <c r="DM123" s="791"/>
      <c r="DN123" s="791"/>
      <c r="DO123" s="791"/>
      <c r="DP123" s="792"/>
      <c r="DQ123" s="793" t="s">
        <v>122</v>
      </c>
      <c r="DR123" s="791"/>
      <c r="DS123" s="791"/>
      <c r="DT123" s="791"/>
      <c r="DU123" s="792"/>
      <c r="DV123" s="835" t="s">
        <v>122</v>
      </c>
      <c r="DW123" s="836"/>
      <c r="DX123" s="836"/>
      <c r="DY123" s="836"/>
      <c r="DZ123" s="837"/>
    </row>
    <row r="124" spans="1:130" s="212" customFormat="1" ht="26.25" customHeight="1" thickBot="1" x14ac:dyDescent="0.25">
      <c r="A124" s="831"/>
      <c r="B124" s="832"/>
      <c r="C124" s="826" t="s">
        <v>441</v>
      </c>
      <c r="D124" s="763"/>
      <c r="E124" s="763"/>
      <c r="F124" s="763"/>
      <c r="G124" s="763"/>
      <c r="H124" s="763"/>
      <c r="I124" s="763"/>
      <c r="J124" s="763"/>
      <c r="K124" s="763"/>
      <c r="L124" s="763"/>
      <c r="M124" s="763"/>
      <c r="N124" s="763"/>
      <c r="O124" s="763"/>
      <c r="P124" s="763"/>
      <c r="Q124" s="763"/>
      <c r="R124" s="763"/>
      <c r="S124" s="763"/>
      <c r="T124" s="763"/>
      <c r="U124" s="763"/>
      <c r="V124" s="763"/>
      <c r="W124" s="763"/>
      <c r="X124" s="763"/>
      <c r="Y124" s="763"/>
      <c r="Z124" s="764"/>
      <c r="AA124" s="790" t="s">
        <v>122</v>
      </c>
      <c r="AB124" s="791"/>
      <c r="AC124" s="791"/>
      <c r="AD124" s="791"/>
      <c r="AE124" s="792"/>
      <c r="AF124" s="793" t="s">
        <v>122</v>
      </c>
      <c r="AG124" s="791"/>
      <c r="AH124" s="791"/>
      <c r="AI124" s="791"/>
      <c r="AJ124" s="792"/>
      <c r="AK124" s="793" t="s">
        <v>122</v>
      </c>
      <c r="AL124" s="791"/>
      <c r="AM124" s="791"/>
      <c r="AN124" s="791"/>
      <c r="AO124" s="792"/>
      <c r="AP124" s="835" t="s">
        <v>122</v>
      </c>
      <c r="AQ124" s="836"/>
      <c r="AR124" s="836"/>
      <c r="AS124" s="836"/>
      <c r="AT124" s="837"/>
      <c r="AU124" s="838" t="s">
        <v>453</v>
      </c>
      <c r="AV124" s="839"/>
      <c r="AW124" s="839"/>
      <c r="AX124" s="839"/>
      <c r="AY124" s="839"/>
      <c r="AZ124" s="839"/>
      <c r="BA124" s="839"/>
      <c r="BB124" s="839"/>
      <c r="BC124" s="839"/>
      <c r="BD124" s="839"/>
      <c r="BE124" s="839"/>
      <c r="BF124" s="839"/>
      <c r="BG124" s="839"/>
      <c r="BH124" s="839"/>
      <c r="BI124" s="839"/>
      <c r="BJ124" s="839"/>
      <c r="BK124" s="839"/>
      <c r="BL124" s="839"/>
      <c r="BM124" s="839"/>
      <c r="BN124" s="839"/>
      <c r="BO124" s="839"/>
      <c r="BP124" s="840"/>
      <c r="BQ124" s="841" t="s">
        <v>122</v>
      </c>
      <c r="BR124" s="842"/>
      <c r="BS124" s="842"/>
      <c r="BT124" s="842"/>
      <c r="BU124" s="842"/>
      <c r="BV124" s="842" t="s">
        <v>122</v>
      </c>
      <c r="BW124" s="842"/>
      <c r="BX124" s="842"/>
      <c r="BY124" s="842"/>
      <c r="BZ124" s="842"/>
      <c r="CA124" s="842" t="s">
        <v>122</v>
      </c>
      <c r="CB124" s="842"/>
      <c r="CC124" s="842"/>
      <c r="CD124" s="842"/>
      <c r="CE124" s="842"/>
      <c r="CF124" s="737"/>
      <c r="CG124" s="738"/>
      <c r="CH124" s="738"/>
      <c r="CI124" s="738"/>
      <c r="CJ124" s="873"/>
      <c r="CK124" s="881"/>
      <c r="CL124" s="881"/>
      <c r="CM124" s="881"/>
      <c r="CN124" s="881"/>
      <c r="CO124" s="882"/>
      <c r="CP124" s="846" t="s">
        <v>454</v>
      </c>
      <c r="CQ124" s="847"/>
      <c r="CR124" s="847"/>
      <c r="CS124" s="847"/>
      <c r="CT124" s="847"/>
      <c r="CU124" s="847"/>
      <c r="CV124" s="847"/>
      <c r="CW124" s="847"/>
      <c r="CX124" s="847"/>
      <c r="CY124" s="847"/>
      <c r="CZ124" s="847"/>
      <c r="DA124" s="847"/>
      <c r="DB124" s="847"/>
      <c r="DC124" s="847"/>
      <c r="DD124" s="847"/>
      <c r="DE124" s="847"/>
      <c r="DF124" s="848"/>
      <c r="DG124" s="774" t="s">
        <v>122</v>
      </c>
      <c r="DH124" s="775"/>
      <c r="DI124" s="775"/>
      <c r="DJ124" s="775"/>
      <c r="DK124" s="776"/>
      <c r="DL124" s="777" t="s">
        <v>122</v>
      </c>
      <c r="DM124" s="775"/>
      <c r="DN124" s="775"/>
      <c r="DO124" s="775"/>
      <c r="DP124" s="776"/>
      <c r="DQ124" s="777" t="s">
        <v>122</v>
      </c>
      <c r="DR124" s="775"/>
      <c r="DS124" s="775"/>
      <c r="DT124" s="775"/>
      <c r="DU124" s="776"/>
      <c r="DV124" s="859" t="s">
        <v>122</v>
      </c>
      <c r="DW124" s="860"/>
      <c r="DX124" s="860"/>
      <c r="DY124" s="860"/>
      <c r="DZ124" s="861"/>
    </row>
    <row r="125" spans="1:130" s="212" customFormat="1" ht="26.25" customHeight="1" x14ac:dyDescent="0.2">
      <c r="A125" s="831"/>
      <c r="B125" s="832"/>
      <c r="C125" s="826" t="s">
        <v>443</v>
      </c>
      <c r="D125" s="763"/>
      <c r="E125" s="763"/>
      <c r="F125" s="763"/>
      <c r="G125" s="763"/>
      <c r="H125" s="763"/>
      <c r="I125" s="763"/>
      <c r="J125" s="763"/>
      <c r="K125" s="763"/>
      <c r="L125" s="763"/>
      <c r="M125" s="763"/>
      <c r="N125" s="763"/>
      <c r="O125" s="763"/>
      <c r="P125" s="763"/>
      <c r="Q125" s="763"/>
      <c r="R125" s="763"/>
      <c r="S125" s="763"/>
      <c r="T125" s="763"/>
      <c r="U125" s="763"/>
      <c r="V125" s="763"/>
      <c r="W125" s="763"/>
      <c r="X125" s="763"/>
      <c r="Y125" s="763"/>
      <c r="Z125" s="764"/>
      <c r="AA125" s="790" t="s">
        <v>122</v>
      </c>
      <c r="AB125" s="791"/>
      <c r="AC125" s="791"/>
      <c r="AD125" s="791"/>
      <c r="AE125" s="792"/>
      <c r="AF125" s="793" t="s">
        <v>122</v>
      </c>
      <c r="AG125" s="791"/>
      <c r="AH125" s="791"/>
      <c r="AI125" s="791"/>
      <c r="AJ125" s="792"/>
      <c r="AK125" s="793" t="s">
        <v>122</v>
      </c>
      <c r="AL125" s="791"/>
      <c r="AM125" s="791"/>
      <c r="AN125" s="791"/>
      <c r="AO125" s="792"/>
      <c r="AP125" s="835" t="s">
        <v>122</v>
      </c>
      <c r="AQ125" s="836"/>
      <c r="AR125" s="836"/>
      <c r="AS125" s="836"/>
      <c r="AT125" s="83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2" t="s">
        <v>455</v>
      </c>
      <c r="CL125" s="863"/>
      <c r="CM125" s="863"/>
      <c r="CN125" s="863"/>
      <c r="CO125" s="864"/>
      <c r="CP125" s="871" t="s">
        <v>456</v>
      </c>
      <c r="CQ125" s="819"/>
      <c r="CR125" s="819"/>
      <c r="CS125" s="819"/>
      <c r="CT125" s="819"/>
      <c r="CU125" s="819"/>
      <c r="CV125" s="819"/>
      <c r="CW125" s="819"/>
      <c r="CX125" s="819"/>
      <c r="CY125" s="819"/>
      <c r="CZ125" s="819"/>
      <c r="DA125" s="819"/>
      <c r="DB125" s="819"/>
      <c r="DC125" s="819"/>
      <c r="DD125" s="819"/>
      <c r="DE125" s="819"/>
      <c r="DF125" s="820"/>
      <c r="DG125" s="872" t="s">
        <v>122</v>
      </c>
      <c r="DH125" s="853"/>
      <c r="DI125" s="853"/>
      <c r="DJ125" s="853"/>
      <c r="DK125" s="853"/>
      <c r="DL125" s="853" t="s">
        <v>122</v>
      </c>
      <c r="DM125" s="853"/>
      <c r="DN125" s="853"/>
      <c r="DO125" s="853"/>
      <c r="DP125" s="853"/>
      <c r="DQ125" s="853" t="s">
        <v>122</v>
      </c>
      <c r="DR125" s="853"/>
      <c r="DS125" s="853"/>
      <c r="DT125" s="853"/>
      <c r="DU125" s="853"/>
      <c r="DV125" s="854" t="s">
        <v>122</v>
      </c>
      <c r="DW125" s="854"/>
      <c r="DX125" s="854"/>
      <c r="DY125" s="854"/>
      <c r="DZ125" s="855"/>
    </row>
    <row r="126" spans="1:130" s="212" customFormat="1" ht="26.25" customHeight="1" thickBot="1" x14ac:dyDescent="0.25">
      <c r="A126" s="831"/>
      <c r="B126" s="832"/>
      <c r="C126" s="826" t="s">
        <v>445</v>
      </c>
      <c r="D126" s="763"/>
      <c r="E126" s="763"/>
      <c r="F126" s="763"/>
      <c r="G126" s="763"/>
      <c r="H126" s="763"/>
      <c r="I126" s="763"/>
      <c r="J126" s="763"/>
      <c r="K126" s="763"/>
      <c r="L126" s="763"/>
      <c r="M126" s="763"/>
      <c r="N126" s="763"/>
      <c r="O126" s="763"/>
      <c r="P126" s="763"/>
      <c r="Q126" s="763"/>
      <c r="R126" s="763"/>
      <c r="S126" s="763"/>
      <c r="T126" s="763"/>
      <c r="U126" s="763"/>
      <c r="V126" s="763"/>
      <c r="W126" s="763"/>
      <c r="X126" s="763"/>
      <c r="Y126" s="763"/>
      <c r="Z126" s="764"/>
      <c r="AA126" s="790" t="s">
        <v>122</v>
      </c>
      <c r="AB126" s="791"/>
      <c r="AC126" s="791"/>
      <c r="AD126" s="791"/>
      <c r="AE126" s="792"/>
      <c r="AF126" s="793" t="s">
        <v>122</v>
      </c>
      <c r="AG126" s="791"/>
      <c r="AH126" s="791"/>
      <c r="AI126" s="791"/>
      <c r="AJ126" s="792"/>
      <c r="AK126" s="793" t="s">
        <v>122</v>
      </c>
      <c r="AL126" s="791"/>
      <c r="AM126" s="791"/>
      <c r="AN126" s="791"/>
      <c r="AO126" s="792"/>
      <c r="AP126" s="835" t="s">
        <v>122</v>
      </c>
      <c r="AQ126" s="836"/>
      <c r="AR126" s="836"/>
      <c r="AS126" s="836"/>
      <c r="AT126" s="83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5"/>
      <c r="CL126" s="866"/>
      <c r="CM126" s="866"/>
      <c r="CN126" s="866"/>
      <c r="CO126" s="867"/>
      <c r="CP126" s="826" t="s">
        <v>457</v>
      </c>
      <c r="CQ126" s="763"/>
      <c r="CR126" s="763"/>
      <c r="CS126" s="763"/>
      <c r="CT126" s="763"/>
      <c r="CU126" s="763"/>
      <c r="CV126" s="763"/>
      <c r="CW126" s="763"/>
      <c r="CX126" s="763"/>
      <c r="CY126" s="763"/>
      <c r="CZ126" s="763"/>
      <c r="DA126" s="763"/>
      <c r="DB126" s="763"/>
      <c r="DC126" s="763"/>
      <c r="DD126" s="763"/>
      <c r="DE126" s="763"/>
      <c r="DF126" s="764"/>
      <c r="DG126" s="827" t="s">
        <v>122</v>
      </c>
      <c r="DH126" s="828"/>
      <c r="DI126" s="828"/>
      <c r="DJ126" s="828"/>
      <c r="DK126" s="828"/>
      <c r="DL126" s="828" t="s">
        <v>122</v>
      </c>
      <c r="DM126" s="828"/>
      <c r="DN126" s="828"/>
      <c r="DO126" s="828"/>
      <c r="DP126" s="828"/>
      <c r="DQ126" s="828" t="s">
        <v>122</v>
      </c>
      <c r="DR126" s="828"/>
      <c r="DS126" s="828"/>
      <c r="DT126" s="828"/>
      <c r="DU126" s="828"/>
      <c r="DV126" s="805" t="s">
        <v>122</v>
      </c>
      <c r="DW126" s="805"/>
      <c r="DX126" s="805"/>
      <c r="DY126" s="805"/>
      <c r="DZ126" s="806"/>
    </row>
    <row r="127" spans="1:130" s="212" customFormat="1" ht="26.25" customHeight="1" x14ac:dyDescent="0.2">
      <c r="A127" s="833"/>
      <c r="B127" s="834"/>
      <c r="C127" s="849" t="s">
        <v>458</v>
      </c>
      <c r="D127" s="850"/>
      <c r="E127" s="850"/>
      <c r="F127" s="850"/>
      <c r="G127" s="850"/>
      <c r="H127" s="850"/>
      <c r="I127" s="850"/>
      <c r="J127" s="850"/>
      <c r="K127" s="850"/>
      <c r="L127" s="850"/>
      <c r="M127" s="850"/>
      <c r="N127" s="850"/>
      <c r="O127" s="850"/>
      <c r="P127" s="850"/>
      <c r="Q127" s="850"/>
      <c r="R127" s="850"/>
      <c r="S127" s="850"/>
      <c r="T127" s="850"/>
      <c r="U127" s="850"/>
      <c r="V127" s="850"/>
      <c r="W127" s="850"/>
      <c r="X127" s="850"/>
      <c r="Y127" s="850"/>
      <c r="Z127" s="851"/>
      <c r="AA127" s="790" t="s">
        <v>122</v>
      </c>
      <c r="AB127" s="791"/>
      <c r="AC127" s="791"/>
      <c r="AD127" s="791"/>
      <c r="AE127" s="792"/>
      <c r="AF127" s="793" t="s">
        <v>122</v>
      </c>
      <c r="AG127" s="791"/>
      <c r="AH127" s="791"/>
      <c r="AI127" s="791"/>
      <c r="AJ127" s="792"/>
      <c r="AK127" s="793" t="s">
        <v>122</v>
      </c>
      <c r="AL127" s="791"/>
      <c r="AM127" s="791"/>
      <c r="AN127" s="791"/>
      <c r="AO127" s="792"/>
      <c r="AP127" s="835" t="s">
        <v>122</v>
      </c>
      <c r="AQ127" s="836"/>
      <c r="AR127" s="836"/>
      <c r="AS127" s="836"/>
      <c r="AT127" s="837"/>
      <c r="AU127" s="214"/>
      <c r="AV127" s="214"/>
      <c r="AW127" s="214"/>
      <c r="AX127" s="852" t="s">
        <v>459</v>
      </c>
      <c r="AY127" s="823"/>
      <c r="AZ127" s="823"/>
      <c r="BA127" s="823"/>
      <c r="BB127" s="823"/>
      <c r="BC127" s="823"/>
      <c r="BD127" s="823"/>
      <c r="BE127" s="824"/>
      <c r="BF127" s="822" t="s">
        <v>460</v>
      </c>
      <c r="BG127" s="823"/>
      <c r="BH127" s="823"/>
      <c r="BI127" s="823"/>
      <c r="BJ127" s="823"/>
      <c r="BK127" s="823"/>
      <c r="BL127" s="824"/>
      <c r="BM127" s="822" t="s">
        <v>461</v>
      </c>
      <c r="BN127" s="823"/>
      <c r="BO127" s="823"/>
      <c r="BP127" s="823"/>
      <c r="BQ127" s="823"/>
      <c r="BR127" s="823"/>
      <c r="BS127" s="824"/>
      <c r="BT127" s="822" t="s">
        <v>462</v>
      </c>
      <c r="BU127" s="823"/>
      <c r="BV127" s="823"/>
      <c r="BW127" s="823"/>
      <c r="BX127" s="823"/>
      <c r="BY127" s="823"/>
      <c r="BZ127" s="825"/>
      <c r="CA127" s="214"/>
      <c r="CB127" s="214"/>
      <c r="CC127" s="214"/>
      <c r="CD127" s="237"/>
      <c r="CE127" s="237"/>
      <c r="CF127" s="237"/>
      <c r="CG127" s="214"/>
      <c r="CH127" s="214"/>
      <c r="CI127" s="214"/>
      <c r="CJ127" s="236"/>
      <c r="CK127" s="865"/>
      <c r="CL127" s="866"/>
      <c r="CM127" s="866"/>
      <c r="CN127" s="866"/>
      <c r="CO127" s="867"/>
      <c r="CP127" s="826" t="s">
        <v>463</v>
      </c>
      <c r="CQ127" s="763"/>
      <c r="CR127" s="763"/>
      <c r="CS127" s="763"/>
      <c r="CT127" s="763"/>
      <c r="CU127" s="763"/>
      <c r="CV127" s="763"/>
      <c r="CW127" s="763"/>
      <c r="CX127" s="763"/>
      <c r="CY127" s="763"/>
      <c r="CZ127" s="763"/>
      <c r="DA127" s="763"/>
      <c r="DB127" s="763"/>
      <c r="DC127" s="763"/>
      <c r="DD127" s="763"/>
      <c r="DE127" s="763"/>
      <c r="DF127" s="764"/>
      <c r="DG127" s="827" t="s">
        <v>122</v>
      </c>
      <c r="DH127" s="828"/>
      <c r="DI127" s="828"/>
      <c r="DJ127" s="828"/>
      <c r="DK127" s="828"/>
      <c r="DL127" s="828" t="s">
        <v>122</v>
      </c>
      <c r="DM127" s="828"/>
      <c r="DN127" s="828"/>
      <c r="DO127" s="828"/>
      <c r="DP127" s="828"/>
      <c r="DQ127" s="828" t="s">
        <v>122</v>
      </c>
      <c r="DR127" s="828"/>
      <c r="DS127" s="828"/>
      <c r="DT127" s="828"/>
      <c r="DU127" s="828"/>
      <c r="DV127" s="805" t="s">
        <v>122</v>
      </c>
      <c r="DW127" s="805"/>
      <c r="DX127" s="805"/>
      <c r="DY127" s="805"/>
      <c r="DZ127" s="806"/>
    </row>
    <row r="128" spans="1:130" s="212" customFormat="1" ht="26.25" customHeight="1" thickBot="1" x14ac:dyDescent="0.25">
      <c r="A128" s="807" t="s">
        <v>464</v>
      </c>
      <c r="B128" s="808"/>
      <c r="C128" s="808"/>
      <c r="D128" s="808"/>
      <c r="E128" s="808"/>
      <c r="F128" s="808"/>
      <c r="G128" s="808"/>
      <c r="H128" s="808"/>
      <c r="I128" s="808"/>
      <c r="J128" s="808"/>
      <c r="K128" s="808"/>
      <c r="L128" s="808"/>
      <c r="M128" s="808"/>
      <c r="N128" s="808"/>
      <c r="O128" s="808"/>
      <c r="P128" s="808"/>
      <c r="Q128" s="808"/>
      <c r="R128" s="808"/>
      <c r="S128" s="808"/>
      <c r="T128" s="808"/>
      <c r="U128" s="808"/>
      <c r="V128" s="808"/>
      <c r="W128" s="809" t="s">
        <v>465</v>
      </c>
      <c r="X128" s="809"/>
      <c r="Y128" s="809"/>
      <c r="Z128" s="810"/>
      <c r="AA128" s="811">
        <v>765180</v>
      </c>
      <c r="AB128" s="812"/>
      <c r="AC128" s="812"/>
      <c r="AD128" s="812"/>
      <c r="AE128" s="813"/>
      <c r="AF128" s="814">
        <v>780542</v>
      </c>
      <c r="AG128" s="812"/>
      <c r="AH128" s="812"/>
      <c r="AI128" s="812"/>
      <c r="AJ128" s="813"/>
      <c r="AK128" s="814">
        <v>821903</v>
      </c>
      <c r="AL128" s="812"/>
      <c r="AM128" s="812"/>
      <c r="AN128" s="812"/>
      <c r="AO128" s="813"/>
      <c r="AP128" s="815"/>
      <c r="AQ128" s="816"/>
      <c r="AR128" s="816"/>
      <c r="AS128" s="816"/>
      <c r="AT128" s="817"/>
      <c r="AU128" s="214"/>
      <c r="AV128" s="214"/>
      <c r="AW128" s="214"/>
      <c r="AX128" s="818" t="s">
        <v>466</v>
      </c>
      <c r="AY128" s="819"/>
      <c r="AZ128" s="819"/>
      <c r="BA128" s="819"/>
      <c r="BB128" s="819"/>
      <c r="BC128" s="819"/>
      <c r="BD128" s="819"/>
      <c r="BE128" s="820"/>
      <c r="BF128" s="797" t="s">
        <v>122</v>
      </c>
      <c r="BG128" s="798"/>
      <c r="BH128" s="798"/>
      <c r="BI128" s="798"/>
      <c r="BJ128" s="798"/>
      <c r="BK128" s="798"/>
      <c r="BL128" s="821"/>
      <c r="BM128" s="797">
        <v>12.68</v>
      </c>
      <c r="BN128" s="798"/>
      <c r="BO128" s="798"/>
      <c r="BP128" s="798"/>
      <c r="BQ128" s="798"/>
      <c r="BR128" s="798"/>
      <c r="BS128" s="821"/>
      <c r="BT128" s="797">
        <v>20</v>
      </c>
      <c r="BU128" s="798"/>
      <c r="BV128" s="798"/>
      <c r="BW128" s="798"/>
      <c r="BX128" s="798"/>
      <c r="BY128" s="798"/>
      <c r="BZ128" s="799"/>
      <c r="CA128" s="237"/>
      <c r="CB128" s="237"/>
      <c r="CC128" s="237"/>
      <c r="CD128" s="237"/>
      <c r="CE128" s="237"/>
      <c r="CF128" s="237"/>
      <c r="CG128" s="214"/>
      <c r="CH128" s="214"/>
      <c r="CI128" s="214"/>
      <c r="CJ128" s="236"/>
      <c r="CK128" s="868"/>
      <c r="CL128" s="869"/>
      <c r="CM128" s="869"/>
      <c r="CN128" s="869"/>
      <c r="CO128" s="870"/>
      <c r="CP128" s="800" t="s">
        <v>467</v>
      </c>
      <c r="CQ128" s="741"/>
      <c r="CR128" s="741"/>
      <c r="CS128" s="741"/>
      <c r="CT128" s="741"/>
      <c r="CU128" s="741"/>
      <c r="CV128" s="741"/>
      <c r="CW128" s="741"/>
      <c r="CX128" s="741"/>
      <c r="CY128" s="741"/>
      <c r="CZ128" s="741"/>
      <c r="DA128" s="741"/>
      <c r="DB128" s="741"/>
      <c r="DC128" s="741"/>
      <c r="DD128" s="741"/>
      <c r="DE128" s="741"/>
      <c r="DF128" s="742"/>
      <c r="DG128" s="801" t="s">
        <v>122</v>
      </c>
      <c r="DH128" s="802"/>
      <c r="DI128" s="802"/>
      <c r="DJ128" s="802"/>
      <c r="DK128" s="802"/>
      <c r="DL128" s="802" t="s">
        <v>122</v>
      </c>
      <c r="DM128" s="802"/>
      <c r="DN128" s="802"/>
      <c r="DO128" s="802"/>
      <c r="DP128" s="802"/>
      <c r="DQ128" s="802" t="s">
        <v>122</v>
      </c>
      <c r="DR128" s="802"/>
      <c r="DS128" s="802"/>
      <c r="DT128" s="802"/>
      <c r="DU128" s="802"/>
      <c r="DV128" s="803" t="s">
        <v>122</v>
      </c>
      <c r="DW128" s="803"/>
      <c r="DX128" s="803"/>
      <c r="DY128" s="803"/>
      <c r="DZ128" s="804"/>
    </row>
    <row r="129" spans="1:131" s="212" customFormat="1" ht="26.25" customHeight="1" x14ac:dyDescent="0.2">
      <c r="A129" s="785" t="s">
        <v>102</v>
      </c>
      <c r="B129" s="786"/>
      <c r="C129" s="786"/>
      <c r="D129" s="786"/>
      <c r="E129" s="786"/>
      <c r="F129" s="786"/>
      <c r="G129" s="786"/>
      <c r="H129" s="786"/>
      <c r="I129" s="786"/>
      <c r="J129" s="786"/>
      <c r="K129" s="786"/>
      <c r="L129" s="786"/>
      <c r="M129" s="786"/>
      <c r="N129" s="786"/>
      <c r="O129" s="786"/>
      <c r="P129" s="786"/>
      <c r="Q129" s="786"/>
      <c r="R129" s="786"/>
      <c r="S129" s="786"/>
      <c r="T129" s="786"/>
      <c r="U129" s="786"/>
      <c r="V129" s="786"/>
      <c r="W129" s="787" t="s">
        <v>468</v>
      </c>
      <c r="X129" s="788"/>
      <c r="Y129" s="788"/>
      <c r="Z129" s="789"/>
      <c r="AA129" s="790">
        <v>15503964</v>
      </c>
      <c r="AB129" s="791"/>
      <c r="AC129" s="791"/>
      <c r="AD129" s="791"/>
      <c r="AE129" s="792"/>
      <c r="AF129" s="793">
        <v>15945639</v>
      </c>
      <c r="AG129" s="791"/>
      <c r="AH129" s="791"/>
      <c r="AI129" s="791"/>
      <c r="AJ129" s="792"/>
      <c r="AK129" s="793">
        <v>16437971</v>
      </c>
      <c r="AL129" s="791"/>
      <c r="AM129" s="791"/>
      <c r="AN129" s="791"/>
      <c r="AO129" s="792"/>
      <c r="AP129" s="794"/>
      <c r="AQ129" s="795"/>
      <c r="AR129" s="795"/>
      <c r="AS129" s="795"/>
      <c r="AT129" s="796"/>
      <c r="AU129" s="215"/>
      <c r="AV129" s="215"/>
      <c r="AW129" s="215"/>
      <c r="AX129" s="762" t="s">
        <v>469</v>
      </c>
      <c r="AY129" s="763"/>
      <c r="AZ129" s="763"/>
      <c r="BA129" s="763"/>
      <c r="BB129" s="763"/>
      <c r="BC129" s="763"/>
      <c r="BD129" s="763"/>
      <c r="BE129" s="764"/>
      <c r="BF129" s="781" t="s">
        <v>122</v>
      </c>
      <c r="BG129" s="782"/>
      <c r="BH129" s="782"/>
      <c r="BI129" s="782"/>
      <c r="BJ129" s="782"/>
      <c r="BK129" s="782"/>
      <c r="BL129" s="783"/>
      <c r="BM129" s="781">
        <v>17.68</v>
      </c>
      <c r="BN129" s="782"/>
      <c r="BO129" s="782"/>
      <c r="BP129" s="782"/>
      <c r="BQ129" s="782"/>
      <c r="BR129" s="782"/>
      <c r="BS129" s="783"/>
      <c r="BT129" s="781">
        <v>30</v>
      </c>
      <c r="BU129" s="782"/>
      <c r="BV129" s="782"/>
      <c r="BW129" s="782"/>
      <c r="BX129" s="782"/>
      <c r="BY129" s="782"/>
      <c r="BZ129" s="78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5" t="s">
        <v>470</v>
      </c>
      <c r="B130" s="786"/>
      <c r="C130" s="786"/>
      <c r="D130" s="786"/>
      <c r="E130" s="786"/>
      <c r="F130" s="786"/>
      <c r="G130" s="786"/>
      <c r="H130" s="786"/>
      <c r="I130" s="786"/>
      <c r="J130" s="786"/>
      <c r="K130" s="786"/>
      <c r="L130" s="786"/>
      <c r="M130" s="786"/>
      <c r="N130" s="786"/>
      <c r="O130" s="786"/>
      <c r="P130" s="786"/>
      <c r="Q130" s="786"/>
      <c r="R130" s="786"/>
      <c r="S130" s="786"/>
      <c r="T130" s="786"/>
      <c r="U130" s="786"/>
      <c r="V130" s="786"/>
      <c r="W130" s="787" t="s">
        <v>471</v>
      </c>
      <c r="X130" s="788"/>
      <c r="Y130" s="788"/>
      <c r="Z130" s="789"/>
      <c r="AA130" s="790">
        <v>1563852</v>
      </c>
      <c r="AB130" s="791"/>
      <c r="AC130" s="791"/>
      <c r="AD130" s="791"/>
      <c r="AE130" s="792"/>
      <c r="AF130" s="793">
        <v>1560965</v>
      </c>
      <c r="AG130" s="791"/>
      <c r="AH130" s="791"/>
      <c r="AI130" s="791"/>
      <c r="AJ130" s="792"/>
      <c r="AK130" s="793">
        <v>1502591</v>
      </c>
      <c r="AL130" s="791"/>
      <c r="AM130" s="791"/>
      <c r="AN130" s="791"/>
      <c r="AO130" s="792"/>
      <c r="AP130" s="794"/>
      <c r="AQ130" s="795"/>
      <c r="AR130" s="795"/>
      <c r="AS130" s="795"/>
      <c r="AT130" s="796"/>
      <c r="AU130" s="215"/>
      <c r="AV130" s="215"/>
      <c r="AW130" s="215"/>
      <c r="AX130" s="762" t="s">
        <v>472</v>
      </c>
      <c r="AY130" s="763"/>
      <c r="AZ130" s="763"/>
      <c r="BA130" s="763"/>
      <c r="BB130" s="763"/>
      <c r="BC130" s="763"/>
      <c r="BD130" s="763"/>
      <c r="BE130" s="764"/>
      <c r="BF130" s="765">
        <v>2.1</v>
      </c>
      <c r="BG130" s="766"/>
      <c r="BH130" s="766"/>
      <c r="BI130" s="766"/>
      <c r="BJ130" s="766"/>
      <c r="BK130" s="766"/>
      <c r="BL130" s="767"/>
      <c r="BM130" s="765">
        <v>25</v>
      </c>
      <c r="BN130" s="766"/>
      <c r="BO130" s="766"/>
      <c r="BP130" s="766"/>
      <c r="BQ130" s="766"/>
      <c r="BR130" s="766"/>
      <c r="BS130" s="767"/>
      <c r="BT130" s="765">
        <v>35</v>
      </c>
      <c r="BU130" s="766"/>
      <c r="BV130" s="766"/>
      <c r="BW130" s="766"/>
      <c r="BX130" s="766"/>
      <c r="BY130" s="766"/>
      <c r="BZ130" s="76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69"/>
      <c r="B131" s="770"/>
      <c r="C131" s="770"/>
      <c r="D131" s="770"/>
      <c r="E131" s="770"/>
      <c r="F131" s="770"/>
      <c r="G131" s="770"/>
      <c r="H131" s="770"/>
      <c r="I131" s="770"/>
      <c r="J131" s="770"/>
      <c r="K131" s="770"/>
      <c r="L131" s="770"/>
      <c r="M131" s="770"/>
      <c r="N131" s="770"/>
      <c r="O131" s="770"/>
      <c r="P131" s="770"/>
      <c r="Q131" s="770"/>
      <c r="R131" s="770"/>
      <c r="S131" s="770"/>
      <c r="T131" s="770"/>
      <c r="U131" s="770"/>
      <c r="V131" s="770"/>
      <c r="W131" s="771" t="s">
        <v>473</v>
      </c>
      <c r="X131" s="772"/>
      <c r="Y131" s="772"/>
      <c r="Z131" s="773"/>
      <c r="AA131" s="774">
        <v>13940112</v>
      </c>
      <c r="AB131" s="775"/>
      <c r="AC131" s="775"/>
      <c r="AD131" s="775"/>
      <c r="AE131" s="776"/>
      <c r="AF131" s="777">
        <v>14384674</v>
      </c>
      <c r="AG131" s="775"/>
      <c r="AH131" s="775"/>
      <c r="AI131" s="775"/>
      <c r="AJ131" s="776"/>
      <c r="AK131" s="777">
        <v>14935380</v>
      </c>
      <c r="AL131" s="775"/>
      <c r="AM131" s="775"/>
      <c r="AN131" s="775"/>
      <c r="AO131" s="776"/>
      <c r="AP131" s="778"/>
      <c r="AQ131" s="779"/>
      <c r="AR131" s="779"/>
      <c r="AS131" s="779"/>
      <c r="AT131" s="780"/>
      <c r="AU131" s="215"/>
      <c r="AV131" s="215"/>
      <c r="AW131" s="215"/>
      <c r="AX131" s="740" t="s">
        <v>474</v>
      </c>
      <c r="AY131" s="741"/>
      <c r="AZ131" s="741"/>
      <c r="BA131" s="741"/>
      <c r="BB131" s="741"/>
      <c r="BC131" s="741"/>
      <c r="BD131" s="741"/>
      <c r="BE131" s="742"/>
      <c r="BF131" s="743" t="s">
        <v>122</v>
      </c>
      <c r="BG131" s="744"/>
      <c r="BH131" s="744"/>
      <c r="BI131" s="744"/>
      <c r="BJ131" s="744"/>
      <c r="BK131" s="744"/>
      <c r="BL131" s="745"/>
      <c r="BM131" s="743">
        <v>350</v>
      </c>
      <c r="BN131" s="744"/>
      <c r="BO131" s="744"/>
      <c r="BP131" s="744"/>
      <c r="BQ131" s="744"/>
      <c r="BR131" s="744"/>
      <c r="BS131" s="745"/>
      <c r="BT131" s="746"/>
      <c r="BU131" s="747"/>
      <c r="BV131" s="747"/>
      <c r="BW131" s="747"/>
      <c r="BX131" s="747"/>
      <c r="BY131" s="747"/>
      <c r="BZ131" s="74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49" t="s">
        <v>475</v>
      </c>
      <c r="B132" s="750"/>
      <c r="C132" s="750"/>
      <c r="D132" s="750"/>
      <c r="E132" s="750"/>
      <c r="F132" s="750"/>
      <c r="G132" s="750"/>
      <c r="H132" s="750"/>
      <c r="I132" s="750"/>
      <c r="J132" s="750"/>
      <c r="K132" s="750"/>
      <c r="L132" s="750"/>
      <c r="M132" s="750"/>
      <c r="N132" s="750"/>
      <c r="O132" s="750"/>
      <c r="P132" s="750"/>
      <c r="Q132" s="750"/>
      <c r="R132" s="750"/>
      <c r="S132" s="750"/>
      <c r="T132" s="750"/>
      <c r="U132" s="750"/>
      <c r="V132" s="753" t="s">
        <v>476</v>
      </c>
      <c r="W132" s="753"/>
      <c r="X132" s="753"/>
      <c r="Y132" s="753"/>
      <c r="Z132" s="754"/>
      <c r="AA132" s="755">
        <v>2.4739758190000001</v>
      </c>
      <c r="AB132" s="756"/>
      <c r="AC132" s="756"/>
      <c r="AD132" s="756"/>
      <c r="AE132" s="757"/>
      <c r="AF132" s="758">
        <v>2.0544782590000001</v>
      </c>
      <c r="AG132" s="756"/>
      <c r="AH132" s="756"/>
      <c r="AI132" s="756"/>
      <c r="AJ132" s="757"/>
      <c r="AK132" s="758">
        <v>2.0129651869999998</v>
      </c>
      <c r="AL132" s="756"/>
      <c r="AM132" s="756"/>
      <c r="AN132" s="756"/>
      <c r="AO132" s="757"/>
      <c r="AP132" s="759"/>
      <c r="AQ132" s="760"/>
      <c r="AR132" s="760"/>
      <c r="AS132" s="760"/>
      <c r="AT132" s="76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1"/>
      <c r="B133" s="752"/>
      <c r="C133" s="752"/>
      <c r="D133" s="752"/>
      <c r="E133" s="752"/>
      <c r="F133" s="752"/>
      <c r="G133" s="752"/>
      <c r="H133" s="752"/>
      <c r="I133" s="752"/>
      <c r="J133" s="752"/>
      <c r="K133" s="752"/>
      <c r="L133" s="752"/>
      <c r="M133" s="752"/>
      <c r="N133" s="752"/>
      <c r="O133" s="752"/>
      <c r="P133" s="752"/>
      <c r="Q133" s="752"/>
      <c r="R133" s="752"/>
      <c r="S133" s="752"/>
      <c r="T133" s="752"/>
      <c r="U133" s="752"/>
      <c r="V133" s="732" t="s">
        <v>477</v>
      </c>
      <c r="W133" s="732"/>
      <c r="X133" s="732"/>
      <c r="Y133" s="732"/>
      <c r="Z133" s="733"/>
      <c r="AA133" s="734">
        <v>3.5</v>
      </c>
      <c r="AB133" s="735"/>
      <c r="AC133" s="735"/>
      <c r="AD133" s="735"/>
      <c r="AE133" s="736"/>
      <c r="AF133" s="734">
        <v>2.7</v>
      </c>
      <c r="AG133" s="735"/>
      <c r="AH133" s="735"/>
      <c r="AI133" s="735"/>
      <c r="AJ133" s="736"/>
      <c r="AK133" s="734">
        <v>2.1</v>
      </c>
      <c r="AL133" s="735"/>
      <c r="AM133" s="735"/>
      <c r="AN133" s="735"/>
      <c r="AO133" s="736"/>
      <c r="AP133" s="737"/>
      <c r="AQ133" s="738"/>
      <c r="AR133" s="738"/>
      <c r="AS133" s="738"/>
      <c r="AT133" s="73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NCZ/gDixecv2+xEVemQCoXmOp6WwYbORGIm6+TVzkAu5QRNWI3Cxb/1TX9oGJ7wEDWWnkJkK7QdvZa6tEbpjg==" saltValue="gqssAHZ8RfnnESj7mwSs3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Rz7INyp7D2J9dKBvzLJxaZpClhJ7o0U4gfKfVbeT3WuLD4mJNAf7nxVTBes1jlbOiojuBd1ChJt4kvzIYvyMw==" saltValue="fuIoOOFwsWDvl6Ys/Ge2p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UcaKPaIg3U45hphz13LzQf2G8tAwbcnkyT2NhvJPjF8QG72DgMFol5PSUsz/YKJDmvmVEsSaFQ3ArNxhsk57Q==" saltValue="0U4r3bES16bAuj1MfSD64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29" t="s">
        <v>481</v>
      </c>
      <c r="AP7" s="253"/>
      <c r="AQ7" s="254" t="s">
        <v>482</v>
      </c>
      <c r="AR7" s="255"/>
    </row>
    <row r="8" spans="1:46" ht="13.2" x14ac:dyDescent="0.2">
      <c r="A8" s="247"/>
      <c r="AK8" s="256"/>
      <c r="AL8" s="257"/>
      <c r="AM8" s="257"/>
      <c r="AN8" s="258"/>
      <c r="AO8" s="1130"/>
      <c r="AP8" s="259" t="s">
        <v>483</v>
      </c>
      <c r="AQ8" s="260" t="s">
        <v>484</v>
      </c>
      <c r="AR8" s="261" t="s">
        <v>485</v>
      </c>
    </row>
    <row r="9" spans="1:46" ht="13.2" x14ac:dyDescent="0.2">
      <c r="A9" s="247"/>
      <c r="AK9" s="1141" t="s">
        <v>486</v>
      </c>
      <c r="AL9" s="1142"/>
      <c r="AM9" s="1142"/>
      <c r="AN9" s="1143"/>
      <c r="AO9" s="262">
        <v>5796687</v>
      </c>
      <c r="AP9" s="262">
        <v>81261</v>
      </c>
      <c r="AQ9" s="263">
        <v>80646</v>
      </c>
      <c r="AR9" s="264">
        <v>0.8</v>
      </c>
    </row>
    <row r="10" spans="1:46" ht="13.5" customHeight="1" x14ac:dyDescent="0.2">
      <c r="A10" s="247"/>
      <c r="AK10" s="1141" t="s">
        <v>487</v>
      </c>
      <c r="AL10" s="1142"/>
      <c r="AM10" s="1142"/>
      <c r="AN10" s="1143"/>
      <c r="AO10" s="265">
        <v>8708</v>
      </c>
      <c r="AP10" s="265">
        <v>122</v>
      </c>
      <c r="AQ10" s="266">
        <v>6637</v>
      </c>
      <c r="AR10" s="267">
        <v>-98.2</v>
      </c>
    </row>
    <row r="11" spans="1:46" ht="13.5" customHeight="1" x14ac:dyDescent="0.2">
      <c r="A11" s="247"/>
      <c r="AK11" s="1141" t="s">
        <v>488</v>
      </c>
      <c r="AL11" s="1142"/>
      <c r="AM11" s="1142"/>
      <c r="AN11" s="1143"/>
      <c r="AO11" s="265">
        <v>37639</v>
      </c>
      <c r="AP11" s="265">
        <v>528</v>
      </c>
      <c r="AQ11" s="266">
        <v>1119</v>
      </c>
      <c r="AR11" s="267">
        <v>-52.8</v>
      </c>
    </row>
    <row r="12" spans="1:46" ht="13.5" customHeight="1" x14ac:dyDescent="0.2">
      <c r="A12" s="247"/>
      <c r="AK12" s="1141" t="s">
        <v>489</v>
      </c>
      <c r="AL12" s="1142"/>
      <c r="AM12" s="1142"/>
      <c r="AN12" s="1143"/>
      <c r="AO12" s="265" t="s">
        <v>490</v>
      </c>
      <c r="AP12" s="265" t="s">
        <v>490</v>
      </c>
      <c r="AQ12" s="266">
        <v>8</v>
      </c>
      <c r="AR12" s="267" t="s">
        <v>490</v>
      </c>
    </row>
    <row r="13" spans="1:46" ht="13.5" customHeight="1" x14ac:dyDescent="0.2">
      <c r="A13" s="247"/>
      <c r="AK13" s="1141" t="s">
        <v>491</v>
      </c>
      <c r="AL13" s="1142"/>
      <c r="AM13" s="1142"/>
      <c r="AN13" s="1143"/>
      <c r="AO13" s="265">
        <v>260137</v>
      </c>
      <c r="AP13" s="265">
        <v>3647</v>
      </c>
      <c r="AQ13" s="266">
        <v>2502</v>
      </c>
      <c r="AR13" s="267">
        <v>45.8</v>
      </c>
    </row>
    <row r="14" spans="1:46" ht="13.5" customHeight="1" x14ac:dyDescent="0.2">
      <c r="A14" s="247"/>
      <c r="AK14" s="1141" t="s">
        <v>492</v>
      </c>
      <c r="AL14" s="1142"/>
      <c r="AM14" s="1142"/>
      <c r="AN14" s="1143"/>
      <c r="AO14" s="265">
        <v>116826</v>
      </c>
      <c r="AP14" s="265">
        <v>1638</v>
      </c>
      <c r="AQ14" s="266">
        <v>1863</v>
      </c>
      <c r="AR14" s="267">
        <v>-12.1</v>
      </c>
    </row>
    <row r="15" spans="1:46" ht="13.5" customHeight="1" x14ac:dyDescent="0.2">
      <c r="A15" s="247"/>
      <c r="AK15" s="1144" t="s">
        <v>493</v>
      </c>
      <c r="AL15" s="1145"/>
      <c r="AM15" s="1145"/>
      <c r="AN15" s="1146"/>
      <c r="AO15" s="265">
        <v>-124125</v>
      </c>
      <c r="AP15" s="265">
        <v>-1740</v>
      </c>
      <c r="AQ15" s="266">
        <v>-4800</v>
      </c>
      <c r="AR15" s="267">
        <v>-63.8</v>
      </c>
    </row>
    <row r="16" spans="1:46" ht="13.2" x14ac:dyDescent="0.2">
      <c r="A16" s="247"/>
      <c r="AK16" s="1144" t="s">
        <v>178</v>
      </c>
      <c r="AL16" s="1145"/>
      <c r="AM16" s="1145"/>
      <c r="AN16" s="1146"/>
      <c r="AO16" s="265">
        <v>6095872</v>
      </c>
      <c r="AP16" s="265">
        <v>85455</v>
      </c>
      <c r="AQ16" s="266">
        <v>87975</v>
      </c>
      <c r="AR16" s="267">
        <v>-2.9</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47" t="s">
        <v>498</v>
      </c>
      <c r="AL21" s="1148"/>
      <c r="AM21" s="1148"/>
      <c r="AN21" s="1149"/>
      <c r="AO21" s="277">
        <v>7.56</v>
      </c>
      <c r="AP21" s="278">
        <v>7.71</v>
      </c>
      <c r="AQ21" s="279">
        <v>-0.15</v>
      </c>
      <c r="AS21" s="280"/>
      <c r="AT21" s="276"/>
    </row>
    <row r="22" spans="1:46" s="248" customFormat="1" ht="13.2" x14ac:dyDescent="0.2">
      <c r="A22" s="276"/>
      <c r="AK22" s="1147" t="s">
        <v>499</v>
      </c>
      <c r="AL22" s="1148"/>
      <c r="AM22" s="1148"/>
      <c r="AN22" s="1149"/>
      <c r="AO22" s="281">
        <v>101</v>
      </c>
      <c r="AP22" s="282">
        <v>98.3</v>
      </c>
      <c r="AQ22" s="283">
        <v>2.7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0" t="s">
        <v>500</v>
      </c>
      <c r="B26" s="1140"/>
      <c r="C26" s="1140"/>
      <c r="D26" s="1140"/>
      <c r="E26" s="1140"/>
      <c r="F26" s="1140"/>
      <c r="G26" s="1140"/>
      <c r="H26" s="1140"/>
      <c r="I26" s="1140"/>
      <c r="J26" s="1140"/>
      <c r="K26" s="1140"/>
      <c r="L26" s="1140"/>
      <c r="M26" s="1140"/>
      <c r="N26" s="1140"/>
      <c r="O26" s="1140"/>
      <c r="P26" s="1140"/>
      <c r="Q26" s="1140"/>
      <c r="R26" s="1140"/>
      <c r="S26" s="1140"/>
      <c r="T26" s="1140"/>
      <c r="U26" s="1140"/>
      <c r="V26" s="1140"/>
      <c r="W26" s="1140"/>
      <c r="X26" s="1140"/>
      <c r="Y26" s="1140"/>
      <c r="Z26" s="1140"/>
      <c r="AA26" s="1140"/>
      <c r="AB26" s="1140"/>
      <c r="AC26" s="1140"/>
      <c r="AD26" s="1140"/>
      <c r="AE26" s="1140"/>
      <c r="AF26" s="1140"/>
      <c r="AG26" s="1140"/>
      <c r="AH26" s="1140"/>
      <c r="AI26" s="1140"/>
      <c r="AJ26" s="1140"/>
      <c r="AK26" s="1140"/>
      <c r="AL26" s="1140"/>
      <c r="AM26" s="1140"/>
      <c r="AN26" s="1140"/>
      <c r="AO26" s="1140"/>
      <c r="AP26" s="1140"/>
      <c r="AQ26" s="1140"/>
      <c r="AR26" s="1140"/>
      <c r="AS26" s="1140"/>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29" t="s">
        <v>481</v>
      </c>
      <c r="AP30" s="253"/>
      <c r="AQ30" s="254" t="s">
        <v>482</v>
      </c>
      <c r="AR30" s="255"/>
    </row>
    <row r="31" spans="1:46" ht="13.2" x14ac:dyDescent="0.2">
      <c r="A31" s="247"/>
      <c r="AK31" s="256"/>
      <c r="AL31" s="257"/>
      <c r="AM31" s="257"/>
      <c r="AN31" s="258"/>
      <c r="AO31" s="1130"/>
      <c r="AP31" s="259" t="s">
        <v>483</v>
      </c>
      <c r="AQ31" s="260" t="s">
        <v>484</v>
      </c>
      <c r="AR31" s="261" t="s">
        <v>485</v>
      </c>
    </row>
    <row r="32" spans="1:46" ht="27" customHeight="1" x14ac:dyDescent="0.2">
      <c r="A32" s="247"/>
      <c r="AK32" s="1131" t="s">
        <v>503</v>
      </c>
      <c r="AL32" s="1132"/>
      <c r="AM32" s="1132"/>
      <c r="AN32" s="1133"/>
      <c r="AO32" s="291">
        <v>1963519</v>
      </c>
      <c r="AP32" s="291">
        <v>27526</v>
      </c>
      <c r="AQ32" s="292">
        <v>41451</v>
      </c>
      <c r="AR32" s="293">
        <v>-33.6</v>
      </c>
    </row>
    <row r="33" spans="1:46" ht="13.5" customHeight="1" x14ac:dyDescent="0.2">
      <c r="A33" s="247"/>
      <c r="AK33" s="1131" t="s">
        <v>504</v>
      </c>
      <c r="AL33" s="1132"/>
      <c r="AM33" s="1132"/>
      <c r="AN33" s="1133"/>
      <c r="AO33" s="291" t="s">
        <v>490</v>
      </c>
      <c r="AP33" s="291" t="s">
        <v>490</v>
      </c>
      <c r="AQ33" s="292" t="s">
        <v>490</v>
      </c>
      <c r="AR33" s="293" t="s">
        <v>490</v>
      </c>
    </row>
    <row r="34" spans="1:46" ht="27" customHeight="1" x14ac:dyDescent="0.2">
      <c r="A34" s="247"/>
      <c r="AK34" s="1131" t="s">
        <v>505</v>
      </c>
      <c r="AL34" s="1132"/>
      <c r="AM34" s="1132"/>
      <c r="AN34" s="1133"/>
      <c r="AO34" s="291" t="s">
        <v>490</v>
      </c>
      <c r="AP34" s="291" t="s">
        <v>490</v>
      </c>
      <c r="AQ34" s="292">
        <v>35</v>
      </c>
      <c r="AR34" s="293" t="s">
        <v>490</v>
      </c>
    </row>
    <row r="35" spans="1:46" ht="27" customHeight="1" x14ac:dyDescent="0.2">
      <c r="A35" s="247"/>
      <c r="AK35" s="1131" t="s">
        <v>506</v>
      </c>
      <c r="AL35" s="1132"/>
      <c r="AM35" s="1132"/>
      <c r="AN35" s="1133"/>
      <c r="AO35" s="291">
        <v>661619</v>
      </c>
      <c r="AP35" s="291">
        <v>9275</v>
      </c>
      <c r="AQ35" s="292">
        <v>11775</v>
      </c>
      <c r="AR35" s="293">
        <v>-21.2</v>
      </c>
    </row>
    <row r="36" spans="1:46" ht="27" customHeight="1" x14ac:dyDescent="0.2">
      <c r="A36" s="247"/>
      <c r="AK36" s="1131" t="s">
        <v>507</v>
      </c>
      <c r="AL36" s="1132"/>
      <c r="AM36" s="1132"/>
      <c r="AN36" s="1133"/>
      <c r="AO36" s="291" t="s">
        <v>490</v>
      </c>
      <c r="AP36" s="291" t="s">
        <v>490</v>
      </c>
      <c r="AQ36" s="292">
        <v>2188</v>
      </c>
      <c r="AR36" s="293" t="s">
        <v>490</v>
      </c>
    </row>
    <row r="37" spans="1:46" ht="13.5" customHeight="1" x14ac:dyDescent="0.2">
      <c r="A37" s="247"/>
      <c r="AK37" s="1131" t="s">
        <v>508</v>
      </c>
      <c r="AL37" s="1132"/>
      <c r="AM37" s="1132"/>
      <c r="AN37" s="1133"/>
      <c r="AO37" s="291" t="s">
        <v>490</v>
      </c>
      <c r="AP37" s="291" t="s">
        <v>490</v>
      </c>
      <c r="AQ37" s="292">
        <v>531</v>
      </c>
      <c r="AR37" s="293" t="s">
        <v>490</v>
      </c>
    </row>
    <row r="38" spans="1:46" ht="27" customHeight="1" x14ac:dyDescent="0.2">
      <c r="A38" s="247"/>
      <c r="AK38" s="1134" t="s">
        <v>509</v>
      </c>
      <c r="AL38" s="1135"/>
      <c r="AM38" s="1135"/>
      <c r="AN38" s="1136"/>
      <c r="AO38" s="294" t="s">
        <v>490</v>
      </c>
      <c r="AP38" s="294" t="s">
        <v>490</v>
      </c>
      <c r="AQ38" s="295">
        <v>1</v>
      </c>
      <c r="AR38" s="283" t="s">
        <v>490</v>
      </c>
      <c r="AS38" s="290"/>
    </row>
    <row r="39" spans="1:46" ht="13.2" x14ac:dyDescent="0.2">
      <c r="A39" s="247"/>
      <c r="AK39" s="1134" t="s">
        <v>510</v>
      </c>
      <c r="AL39" s="1135"/>
      <c r="AM39" s="1135"/>
      <c r="AN39" s="1136"/>
      <c r="AO39" s="291">
        <v>-821903</v>
      </c>
      <c r="AP39" s="291">
        <v>-11522</v>
      </c>
      <c r="AQ39" s="292">
        <v>-5414</v>
      </c>
      <c r="AR39" s="293">
        <v>112.8</v>
      </c>
      <c r="AS39" s="290"/>
    </row>
    <row r="40" spans="1:46" ht="27" customHeight="1" x14ac:dyDescent="0.2">
      <c r="A40" s="247"/>
      <c r="AK40" s="1131" t="s">
        <v>511</v>
      </c>
      <c r="AL40" s="1132"/>
      <c r="AM40" s="1132"/>
      <c r="AN40" s="1133"/>
      <c r="AO40" s="291">
        <v>-1502591</v>
      </c>
      <c r="AP40" s="291">
        <v>-21064</v>
      </c>
      <c r="AQ40" s="292">
        <v>-35360</v>
      </c>
      <c r="AR40" s="293">
        <v>-40.4</v>
      </c>
      <c r="AS40" s="290"/>
    </row>
    <row r="41" spans="1:46" ht="13.2" x14ac:dyDescent="0.2">
      <c r="A41" s="247"/>
      <c r="AK41" s="1137" t="s">
        <v>288</v>
      </c>
      <c r="AL41" s="1138"/>
      <c r="AM41" s="1138"/>
      <c r="AN41" s="1139"/>
      <c r="AO41" s="291">
        <v>300644</v>
      </c>
      <c r="AP41" s="291">
        <v>4215</v>
      </c>
      <c r="AQ41" s="292">
        <v>15207</v>
      </c>
      <c r="AR41" s="293">
        <v>-72.3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24" t="s">
        <v>481</v>
      </c>
      <c r="AN49" s="1126" t="s">
        <v>514</v>
      </c>
      <c r="AO49" s="1127"/>
      <c r="AP49" s="1127"/>
      <c r="AQ49" s="1127"/>
      <c r="AR49" s="1128"/>
    </row>
    <row r="50" spans="1:44" ht="13.2" x14ac:dyDescent="0.2">
      <c r="A50" s="247"/>
      <c r="AK50" s="305"/>
      <c r="AL50" s="306"/>
      <c r="AM50" s="1125"/>
      <c r="AN50" s="307" t="s">
        <v>515</v>
      </c>
      <c r="AO50" s="308" t="s">
        <v>516</v>
      </c>
      <c r="AP50" s="309" t="s">
        <v>517</v>
      </c>
      <c r="AQ50" s="310" t="s">
        <v>518</v>
      </c>
      <c r="AR50" s="311" t="s">
        <v>519</v>
      </c>
    </row>
    <row r="51" spans="1:44" ht="13.2" x14ac:dyDescent="0.2">
      <c r="A51" s="247"/>
      <c r="AK51" s="303" t="s">
        <v>520</v>
      </c>
      <c r="AL51" s="304"/>
      <c r="AM51" s="312">
        <v>3057635</v>
      </c>
      <c r="AN51" s="313">
        <v>41658</v>
      </c>
      <c r="AO51" s="314">
        <v>-14.4</v>
      </c>
      <c r="AP51" s="315">
        <v>63812</v>
      </c>
      <c r="AQ51" s="316">
        <v>2.2999999999999998</v>
      </c>
      <c r="AR51" s="317">
        <v>-16.7</v>
      </c>
    </row>
    <row r="52" spans="1:44" ht="13.2" x14ac:dyDescent="0.2">
      <c r="A52" s="247"/>
      <c r="AK52" s="318"/>
      <c r="AL52" s="319" t="s">
        <v>521</v>
      </c>
      <c r="AM52" s="320">
        <v>2030265</v>
      </c>
      <c r="AN52" s="321">
        <v>27661</v>
      </c>
      <c r="AO52" s="322">
        <v>-13.7</v>
      </c>
      <c r="AP52" s="323">
        <v>33848</v>
      </c>
      <c r="AQ52" s="324">
        <v>-4.2</v>
      </c>
      <c r="AR52" s="325">
        <v>-9.5</v>
      </c>
    </row>
    <row r="53" spans="1:44" ht="13.2" x14ac:dyDescent="0.2">
      <c r="A53" s="247"/>
      <c r="AK53" s="303" t="s">
        <v>522</v>
      </c>
      <c r="AL53" s="304"/>
      <c r="AM53" s="312">
        <v>1773308</v>
      </c>
      <c r="AN53" s="313">
        <v>24282</v>
      </c>
      <c r="AO53" s="314">
        <v>-41.7</v>
      </c>
      <c r="AP53" s="315">
        <v>54225</v>
      </c>
      <c r="AQ53" s="316">
        <v>-15</v>
      </c>
      <c r="AR53" s="317">
        <v>-26.7</v>
      </c>
    </row>
    <row r="54" spans="1:44" ht="13.2" x14ac:dyDescent="0.2">
      <c r="A54" s="247"/>
      <c r="AK54" s="318"/>
      <c r="AL54" s="319" t="s">
        <v>521</v>
      </c>
      <c r="AM54" s="320">
        <v>1068700</v>
      </c>
      <c r="AN54" s="321">
        <v>14634</v>
      </c>
      <c r="AO54" s="322">
        <v>-47.1</v>
      </c>
      <c r="AP54" s="323">
        <v>27337</v>
      </c>
      <c r="AQ54" s="324">
        <v>-19.2</v>
      </c>
      <c r="AR54" s="325">
        <v>-27.9</v>
      </c>
    </row>
    <row r="55" spans="1:44" ht="13.2" x14ac:dyDescent="0.2">
      <c r="A55" s="247"/>
      <c r="AK55" s="303" t="s">
        <v>523</v>
      </c>
      <c r="AL55" s="304"/>
      <c r="AM55" s="312">
        <v>1812557</v>
      </c>
      <c r="AN55" s="313">
        <v>24921</v>
      </c>
      <c r="AO55" s="314">
        <v>2.6</v>
      </c>
      <c r="AP55" s="315">
        <v>54016</v>
      </c>
      <c r="AQ55" s="316">
        <v>-0.4</v>
      </c>
      <c r="AR55" s="317">
        <v>3</v>
      </c>
    </row>
    <row r="56" spans="1:44" ht="13.2" x14ac:dyDescent="0.2">
      <c r="A56" s="247"/>
      <c r="AK56" s="318"/>
      <c r="AL56" s="319" t="s">
        <v>521</v>
      </c>
      <c r="AM56" s="320">
        <v>1258820</v>
      </c>
      <c r="AN56" s="321">
        <v>17307</v>
      </c>
      <c r="AO56" s="322">
        <v>18.3</v>
      </c>
      <c r="AP56" s="323">
        <v>28078</v>
      </c>
      <c r="AQ56" s="324">
        <v>2.7</v>
      </c>
      <c r="AR56" s="325">
        <v>15.6</v>
      </c>
    </row>
    <row r="57" spans="1:44" ht="13.2" x14ac:dyDescent="0.2">
      <c r="A57" s="247"/>
      <c r="AK57" s="303" t="s">
        <v>524</v>
      </c>
      <c r="AL57" s="304"/>
      <c r="AM57" s="312">
        <v>3120604</v>
      </c>
      <c r="AN57" s="313">
        <v>43339</v>
      </c>
      <c r="AO57" s="314">
        <v>73.900000000000006</v>
      </c>
      <c r="AP57" s="315">
        <v>52786</v>
      </c>
      <c r="AQ57" s="316">
        <v>-2.2999999999999998</v>
      </c>
      <c r="AR57" s="317">
        <v>76.2</v>
      </c>
    </row>
    <row r="58" spans="1:44" ht="13.2" x14ac:dyDescent="0.2">
      <c r="A58" s="247"/>
      <c r="AK58" s="318"/>
      <c r="AL58" s="319" t="s">
        <v>521</v>
      </c>
      <c r="AM58" s="320">
        <v>2592108</v>
      </c>
      <c r="AN58" s="321">
        <v>35999</v>
      </c>
      <c r="AO58" s="322">
        <v>108</v>
      </c>
      <c r="AP58" s="323">
        <v>28742</v>
      </c>
      <c r="AQ58" s="324">
        <v>2.4</v>
      </c>
      <c r="AR58" s="325">
        <v>105.6</v>
      </c>
    </row>
    <row r="59" spans="1:44" ht="13.2" x14ac:dyDescent="0.2">
      <c r="A59" s="247"/>
      <c r="AK59" s="303" t="s">
        <v>525</v>
      </c>
      <c r="AL59" s="304"/>
      <c r="AM59" s="312">
        <v>3687057</v>
      </c>
      <c r="AN59" s="313">
        <v>51687</v>
      </c>
      <c r="AO59" s="314">
        <v>19.3</v>
      </c>
      <c r="AP59" s="315">
        <v>58465</v>
      </c>
      <c r="AQ59" s="316">
        <v>10.8</v>
      </c>
      <c r="AR59" s="317">
        <v>8.5</v>
      </c>
    </row>
    <row r="60" spans="1:44" ht="13.2" x14ac:dyDescent="0.2">
      <c r="A60" s="247"/>
      <c r="AK60" s="318"/>
      <c r="AL60" s="319" t="s">
        <v>521</v>
      </c>
      <c r="AM60" s="320">
        <v>2647636</v>
      </c>
      <c r="AN60" s="321">
        <v>37116</v>
      </c>
      <c r="AO60" s="322">
        <v>3.1</v>
      </c>
      <c r="AP60" s="323">
        <v>34452</v>
      </c>
      <c r="AQ60" s="324">
        <v>19.899999999999999</v>
      </c>
      <c r="AR60" s="325">
        <v>-16.8</v>
      </c>
    </row>
    <row r="61" spans="1:44" ht="13.2" x14ac:dyDescent="0.2">
      <c r="A61" s="247"/>
      <c r="AK61" s="303" t="s">
        <v>526</v>
      </c>
      <c r="AL61" s="326"/>
      <c r="AM61" s="312">
        <v>2690232</v>
      </c>
      <c r="AN61" s="313">
        <v>37177</v>
      </c>
      <c r="AO61" s="314">
        <v>7.9</v>
      </c>
      <c r="AP61" s="315">
        <v>56661</v>
      </c>
      <c r="AQ61" s="327">
        <v>-0.9</v>
      </c>
      <c r="AR61" s="317">
        <v>8.8000000000000007</v>
      </c>
    </row>
    <row r="62" spans="1:44" ht="13.2" x14ac:dyDescent="0.2">
      <c r="A62" s="247"/>
      <c r="AK62" s="318"/>
      <c r="AL62" s="319" t="s">
        <v>521</v>
      </c>
      <c r="AM62" s="320">
        <v>1919506</v>
      </c>
      <c r="AN62" s="321">
        <v>26543</v>
      </c>
      <c r="AO62" s="322">
        <v>13.7</v>
      </c>
      <c r="AP62" s="323">
        <v>30491</v>
      </c>
      <c r="AQ62" s="324">
        <v>0.3</v>
      </c>
      <c r="AR62" s="325">
        <v>13.4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D2fwtPt7WLPb7wFtHfdLc4ojAVxSaGBybDstBlwUxIsWj+l0tO5/4tHAxRkiJctUZxwsCc6trMg45+aK5kqEKQ==" saltValue="fgixKB0KMsKvmWh6sVYtm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yeNzfIj+s1NGG6s0emIzDVQsmLLoe6gbYae2THchKTUjQg41VXTBT+/AGi09IS8KgKZDpM8+ea6O6uUUurl5jw==" saltValue="/iVFjItwJT8tHU3bEDUSGw=="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Qc38pxr+xPAVhOAarFEt3ej0Nq7mg9Zcl/cpfBk9yV0uEyHA2ynqkSZYsELzpNFiBGun/ry5ybXDHf2Q/QlErQ==" saltValue="t78LbPWXAB9LElyvYGpCjQ=="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0" t="s">
        <v>3</v>
      </c>
      <c r="D47" s="1150"/>
      <c r="E47" s="1151"/>
      <c r="F47" s="11">
        <v>11.08</v>
      </c>
      <c r="G47" s="12">
        <v>18.34</v>
      </c>
      <c r="H47" s="12">
        <v>19.489999999999998</v>
      </c>
      <c r="I47" s="12">
        <v>17.34</v>
      </c>
      <c r="J47" s="13">
        <v>17.329999999999998</v>
      </c>
    </row>
    <row r="48" spans="2:10" ht="57.75" customHeight="1" x14ac:dyDescent="0.2">
      <c r="B48" s="14"/>
      <c r="C48" s="1152" t="s">
        <v>4</v>
      </c>
      <c r="D48" s="1152"/>
      <c r="E48" s="1153"/>
      <c r="F48" s="15">
        <v>7.03</v>
      </c>
      <c r="G48" s="16">
        <v>7.28</v>
      </c>
      <c r="H48" s="16">
        <v>8.0299999999999994</v>
      </c>
      <c r="I48" s="16">
        <v>5.87</v>
      </c>
      <c r="J48" s="17">
        <v>6.88</v>
      </c>
    </row>
    <row r="49" spans="2:10" ht="57.75" customHeight="1" thickBot="1" x14ac:dyDescent="0.25">
      <c r="B49" s="18"/>
      <c r="C49" s="1154" t="s">
        <v>5</v>
      </c>
      <c r="D49" s="1154"/>
      <c r="E49" s="1155"/>
      <c r="F49" s="19">
        <v>0.64</v>
      </c>
      <c r="G49" s="20">
        <v>8.42</v>
      </c>
      <c r="H49" s="20">
        <v>1.08</v>
      </c>
      <c r="I49" s="20" t="s">
        <v>533</v>
      </c>
      <c r="J49" s="21">
        <v>1.7</v>
      </c>
    </row>
    <row r="50" spans="2:10" ht="13.2" x14ac:dyDescent="0.2"/>
  </sheetData>
  <sheetProtection algorithmName="SHA-512" hashValue="7BjW7iPmcOJ9iqIQxuqciWQDeHG09CDGgroQo5YRXao4oipD70mMxX9DwLrLVNAYb6IBVj/NJrayjt9C0ZSjPw==" saltValue="pW3cSJVlOGauPGuDSBsM0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0" t="s">
        <v>534</v>
      </c>
      <c r="D34" s="1160"/>
      <c r="E34" s="1161"/>
      <c r="F34" s="32">
        <v>7.02</v>
      </c>
      <c r="G34" s="33">
        <v>7.27</v>
      </c>
      <c r="H34" s="33">
        <v>8.0299999999999994</v>
      </c>
      <c r="I34" s="33">
        <v>5.86</v>
      </c>
      <c r="J34" s="34">
        <v>6.87</v>
      </c>
      <c r="K34" s="22"/>
      <c r="L34" s="22"/>
      <c r="M34" s="22"/>
      <c r="N34" s="22"/>
      <c r="O34" s="22"/>
      <c r="P34" s="22"/>
    </row>
    <row r="35" spans="1:16" ht="39" customHeight="1" x14ac:dyDescent="0.2">
      <c r="A35" s="22"/>
      <c r="B35" s="35"/>
      <c r="C35" s="1156" t="s">
        <v>535</v>
      </c>
      <c r="D35" s="1156"/>
      <c r="E35" s="1157"/>
      <c r="F35" s="36">
        <v>7.66</v>
      </c>
      <c r="G35" s="37">
        <v>7.79</v>
      </c>
      <c r="H35" s="37">
        <v>6.99</v>
      </c>
      <c r="I35" s="37">
        <v>6.06</v>
      </c>
      <c r="J35" s="38">
        <v>4.3099999999999996</v>
      </c>
      <c r="K35" s="22"/>
      <c r="L35" s="22"/>
      <c r="M35" s="22"/>
      <c r="N35" s="22"/>
      <c r="O35" s="22"/>
      <c r="P35" s="22"/>
    </row>
    <row r="36" spans="1:16" ht="39" customHeight="1" x14ac:dyDescent="0.2">
      <c r="A36" s="22"/>
      <c r="B36" s="35"/>
      <c r="C36" s="1156" t="s">
        <v>536</v>
      </c>
      <c r="D36" s="1156"/>
      <c r="E36" s="1157"/>
      <c r="F36" s="36">
        <v>1.71</v>
      </c>
      <c r="G36" s="37">
        <v>1.81</v>
      </c>
      <c r="H36" s="37">
        <v>2.15</v>
      </c>
      <c r="I36" s="37">
        <v>2.4</v>
      </c>
      <c r="J36" s="38">
        <v>3.02</v>
      </c>
      <c r="K36" s="22"/>
      <c r="L36" s="22"/>
      <c r="M36" s="22"/>
      <c r="N36" s="22"/>
      <c r="O36" s="22"/>
      <c r="P36" s="22"/>
    </row>
    <row r="37" spans="1:16" ht="39" customHeight="1" x14ac:dyDescent="0.2">
      <c r="A37" s="22"/>
      <c r="B37" s="35"/>
      <c r="C37" s="1156" t="s">
        <v>537</v>
      </c>
      <c r="D37" s="1156"/>
      <c r="E37" s="1157"/>
      <c r="F37" s="36">
        <v>0.93</v>
      </c>
      <c r="G37" s="37">
        <v>0.97</v>
      </c>
      <c r="H37" s="37">
        <v>1.22</v>
      </c>
      <c r="I37" s="37">
        <v>0.64</v>
      </c>
      <c r="J37" s="38">
        <v>0.77</v>
      </c>
      <c r="K37" s="22"/>
      <c r="L37" s="22"/>
      <c r="M37" s="22"/>
      <c r="N37" s="22"/>
      <c r="O37" s="22"/>
      <c r="P37" s="22"/>
    </row>
    <row r="38" spans="1:16" ht="39" customHeight="1" x14ac:dyDescent="0.2">
      <c r="A38" s="22"/>
      <c r="B38" s="35"/>
      <c r="C38" s="1156" t="s">
        <v>538</v>
      </c>
      <c r="D38" s="1156"/>
      <c r="E38" s="1157"/>
      <c r="F38" s="36">
        <v>3.25</v>
      </c>
      <c r="G38" s="37">
        <v>2.04</v>
      </c>
      <c r="H38" s="37">
        <v>2.72</v>
      </c>
      <c r="I38" s="37">
        <v>2.33</v>
      </c>
      <c r="J38" s="38">
        <v>0.69</v>
      </c>
      <c r="K38" s="22"/>
      <c r="L38" s="22"/>
      <c r="M38" s="22"/>
      <c r="N38" s="22"/>
      <c r="O38" s="22"/>
      <c r="P38" s="22"/>
    </row>
    <row r="39" spans="1:16" ht="39" customHeight="1" x14ac:dyDescent="0.2">
      <c r="A39" s="22"/>
      <c r="B39" s="35"/>
      <c r="C39" s="1156" t="s">
        <v>539</v>
      </c>
      <c r="D39" s="1156"/>
      <c r="E39" s="1157"/>
      <c r="F39" s="36">
        <v>0.21</v>
      </c>
      <c r="G39" s="37">
        <v>0.28999999999999998</v>
      </c>
      <c r="H39" s="37">
        <v>0.92</v>
      </c>
      <c r="I39" s="37">
        <v>0.63</v>
      </c>
      <c r="J39" s="38">
        <v>0.59</v>
      </c>
      <c r="K39" s="22"/>
      <c r="L39" s="22"/>
      <c r="M39" s="22"/>
      <c r="N39" s="22"/>
      <c r="O39" s="22"/>
      <c r="P39" s="22"/>
    </row>
    <row r="40" spans="1:16" ht="39" customHeight="1" x14ac:dyDescent="0.2">
      <c r="A40" s="22"/>
      <c r="B40" s="35"/>
      <c r="C40" s="1156" t="s">
        <v>540</v>
      </c>
      <c r="D40" s="1156"/>
      <c r="E40" s="1157"/>
      <c r="F40" s="36">
        <v>0.15</v>
      </c>
      <c r="G40" s="37">
        <v>0.15</v>
      </c>
      <c r="H40" s="37">
        <v>0.05</v>
      </c>
      <c r="I40" s="37">
        <v>0.06</v>
      </c>
      <c r="J40" s="38">
        <v>7.0000000000000007E-2</v>
      </c>
      <c r="K40" s="22"/>
      <c r="L40" s="22"/>
      <c r="M40" s="22"/>
      <c r="N40" s="22"/>
      <c r="O40" s="22"/>
      <c r="P40" s="22"/>
    </row>
    <row r="41" spans="1:16" ht="39" customHeight="1" x14ac:dyDescent="0.2">
      <c r="A41" s="22"/>
      <c r="B41" s="35"/>
      <c r="C41" s="1156" t="s">
        <v>541</v>
      </c>
      <c r="D41" s="1156"/>
      <c r="E41" s="1157"/>
      <c r="F41" s="36">
        <v>0.02</v>
      </c>
      <c r="G41" s="37">
        <v>0.05</v>
      </c>
      <c r="H41" s="37">
        <v>0.03</v>
      </c>
      <c r="I41" s="37">
        <v>0.02</v>
      </c>
      <c r="J41" s="38">
        <v>0.03</v>
      </c>
      <c r="K41" s="22"/>
      <c r="L41" s="22"/>
      <c r="M41" s="22"/>
      <c r="N41" s="22"/>
      <c r="O41" s="22"/>
      <c r="P41" s="22"/>
    </row>
    <row r="42" spans="1:16" ht="39" customHeight="1" x14ac:dyDescent="0.2">
      <c r="A42" s="22"/>
      <c r="B42" s="39"/>
      <c r="C42" s="1156" t="s">
        <v>542</v>
      </c>
      <c r="D42" s="1156"/>
      <c r="E42" s="1157"/>
      <c r="F42" s="36" t="s">
        <v>490</v>
      </c>
      <c r="G42" s="37" t="s">
        <v>490</v>
      </c>
      <c r="H42" s="37" t="s">
        <v>490</v>
      </c>
      <c r="I42" s="37" t="s">
        <v>490</v>
      </c>
      <c r="J42" s="38" t="s">
        <v>490</v>
      </c>
      <c r="K42" s="22"/>
      <c r="L42" s="22"/>
      <c r="M42" s="22"/>
      <c r="N42" s="22"/>
      <c r="O42" s="22"/>
      <c r="P42" s="22"/>
    </row>
    <row r="43" spans="1:16" ht="39" customHeight="1" thickBot="1" x14ac:dyDescent="0.25">
      <c r="A43" s="22"/>
      <c r="B43" s="40"/>
      <c r="C43" s="1158" t="s">
        <v>543</v>
      </c>
      <c r="D43" s="1158"/>
      <c r="E43" s="1159"/>
      <c r="F43" s="41" t="s">
        <v>490</v>
      </c>
      <c r="G43" s="42" t="s">
        <v>490</v>
      </c>
      <c r="H43" s="42" t="s">
        <v>490</v>
      </c>
      <c r="I43" s="42" t="s">
        <v>490</v>
      </c>
      <c r="J43" s="43" t="s">
        <v>490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oF9B0Gh4TVS5C3Kuo7E1zaCn/wkEZLtss0P0IF9tJpaSZQBi7kVplscI79bUXEMI6u2iwJNZF9anw/a+DMjsRg==" saltValue="NWd1O5CuvBa5a4UhmW1j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5" t="s">
        <v>9</v>
      </c>
      <c r="C45" s="1186"/>
      <c r="D45" s="56"/>
      <c r="E45" s="1191" t="s">
        <v>10</v>
      </c>
      <c r="F45" s="1191"/>
      <c r="G45" s="1191"/>
      <c r="H45" s="1191"/>
      <c r="I45" s="1191"/>
      <c r="J45" s="1192"/>
      <c r="K45" s="57">
        <v>2082</v>
      </c>
      <c r="L45" s="58">
        <v>1968</v>
      </c>
      <c r="M45" s="58">
        <v>1945</v>
      </c>
      <c r="N45" s="58">
        <v>1944</v>
      </c>
      <c r="O45" s="59">
        <v>1964</v>
      </c>
      <c r="P45" s="46"/>
      <c r="Q45" s="46"/>
      <c r="R45" s="46"/>
      <c r="S45" s="46"/>
      <c r="T45" s="46"/>
      <c r="U45" s="46"/>
    </row>
    <row r="46" spans="1:21" ht="30.75" customHeight="1" x14ac:dyDescent="0.2">
      <c r="A46" s="46"/>
      <c r="B46" s="1187"/>
      <c r="C46" s="1188"/>
      <c r="D46" s="60"/>
      <c r="E46" s="1164" t="s">
        <v>11</v>
      </c>
      <c r="F46" s="1164"/>
      <c r="G46" s="1164"/>
      <c r="H46" s="1164"/>
      <c r="I46" s="1164"/>
      <c r="J46" s="1165"/>
      <c r="K46" s="61" t="s">
        <v>490</v>
      </c>
      <c r="L46" s="62" t="s">
        <v>490</v>
      </c>
      <c r="M46" s="62" t="s">
        <v>490</v>
      </c>
      <c r="N46" s="62" t="s">
        <v>490</v>
      </c>
      <c r="O46" s="63" t="s">
        <v>490</v>
      </c>
      <c r="P46" s="46"/>
      <c r="Q46" s="46"/>
      <c r="R46" s="46"/>
      <c r="S46" s="46"/>
      <c r="T46" s="46"/>
      <c r="U46" s="46"/>
    </row>
    <row r="47" spans="1:21" ht="30.75" customHeight="1" x14ac:dyDescent="0.2">
      <c r="A47" s="46"/>
      <c r="B47" s="1187"/>
      <c r="C47" s="1188"/>
      <c r="D47" s="60"/>
      <c r="E47" s="1164" t="s">
        <v>12</v>
      </c>
      <c r="F47" s="1164"/>
      <c r="G47" s="1164"/>
      <c r="H47" s="1164"/>
      <c r="I47" s="1164"/>
      <c r="J47" s="1165"/>
      <c r="K47" s="61" t="s">
        <v>490</v>
      </c>
      <c r="L47" s="62" t="s">
        <v>490</v>
      </c>
      <c r="M47" s="62" t="s">
        <v>490</v>
      </c>
      <c r="N47" s="62" t="s">
        <v>490</v>
      </c>
      <c r="O47" s="63" t="s">
        <v>490</v>
      </c>
      <c r="P47" s="46"/>
      <c r="Q47" s="46"/>
      <c r="R47" s="46"/>
      <c r="S47" s="46"/>
      <c r="T47" s="46"/>
      <c r="U47" s="46"/>
    </row>
    <row r="48" spans="1:21" ht="30.75" customHeight="1" x14ac:dyDescent="0.2">
      <c r="A48" s="46"/>
      <c r="B48" s="1187"/>
      <c r="C48" s="1188"/>
      <c r="D48" s="60"/>
      <c r="E48" s="1164" t="s">
        <v>13</v>
      </c>
      <c r="F48" s="1164"/>
      <c r="G48" s="1164"/>
      <c r="H48" s="1164"/>
      <c r="I48" s="1164"/>
      <c r="J48" s="1165"/>
      <c r="K48" s="61">
        <v>707</v>
      </c>
      <c r="L48" s="62">
        <v>717</v>
      </c>
      <c r="M48" s="62">
        <v>729</v>
      </c>
      <c r="N48" s="62">
        <v>693</v>
      </c>
      <c r="O48" s="63">
        <v>662</v>
      </c>
      <c r="P48" s="46"/>
      <c r="Q48" s="46"/>
      <c r="R48" s="46"/>
      <c r="S48" s="46"/>
      <c r="T48" s="46"/>
      <c r="U48" s="46"/>
    </row>
    <row r="49" spans="1:21" ht="30.75" customHeight="1" x14ac:dyDescent="0.2">
      <c r="A49" s="46"/>
      <c r="B49" s="1187"/>
      <c r="C49" s="1188"/>
      <c r="D49" s="60"/>
      <c r="E49" s="1164" t="s">
        <v>14</v>
      </c>
      <c r="F49" s="1164"/>
      <c r="G49" s="1164"/>
      <c r="H49" s="1164"/>
      <c r="I49" s="1164"/>
      <c r="J49" s="1165"/>
      <c r="K49" s="61" t="s">
        <v>490</v>
      </c>
      <c r="L49" s="62" t="s">
        <v>490</v>
      </c>
      <c r="M49" s="62" t="s">
        <v>490</v>
      </c>
      <c r="N49" s="62" t="s">
        <v>490</v>
      </c>
      <c r="O49" s="63" t="s">
        <v>490</v>
      </c>
      <c r="P49" s="46"/>
      <c r="Q49" s="46"/>
      <c r="R49" s="46"/>
      <c r="S49" s="46"/>
      <c r="T49" s="46"/>
      <c r="U49" s="46"/>
    </row>
    <row r="50" spans="1:21" ht="30.75" customHeight="1" x14ac:dyDescent="0.2">
      <c r="A50" s="46"/>
      <c r="B50" s="1187"/>
      <c r="C50" s="1188"/>
      <c r="D50" s="60"/>
      <c r="E50" s="1164" t="s">
        <v>15</v>
      </c>
      <c r="F50" s="1164"/>
      <c r="G50" s="1164"/>
      <c r="H50" s="1164"/>
      <c r="I50" s="1164"/>
      <c r="J50" s="1165"/>
      <c r="K50" s="61">
        <v>5</v>
      </c>
      <c r="L50" s="62">
        <v>5</v>
      </c>
      <c r="M50" s="62" t="s">
        <v>490</v>
      </c>
      <c r="N50" s="62" t="s">
        <v>490</v>
      </c>
      <c r="O50" s="63" t="s">
        <v>490</v>
      </c>
      <c r="P50" s="46"/>
      <c r="Q50" s="46"/>
      <c r="R50" s="46"/>
      <c r="S50" s="46"/>
      <c r="T50" s="46"/>
      <c r="U50" s="46"/>
    </row>
    <row r="51" spans="1:21" ht="30.75" customHeight="1" x14ac:dyDescent="0.2">
      <c r="A51" s="46"/>
      <c r="B51" s="1189"/>
      <c r="C51" s="1190"/>
      <c r="D51" s="64"/>
      <c r="E51" s="1164" t="s">
        <v>16</v>
      </c>
      <c r="F51" s="1164"/>
      <c r="G51" s="1164"/>
      <c r="H51" s="1164"/>
      <c r="I51" s="1164"/>
      <c r="J51" s="1165"/>
      <c r="K51" s="61" t="s">
        <v>490</v>
      </c>
      <c r="L51" s="62" t="s">
        <v>490</v>
      </c>
      <c r="M51" s="62" t="s">
        <v>490</v>
      </c>
      <c r="N51" s="62" t="s">
        <v>490</v>
      </c>
      <c r="O51" s="63" t="s">
        <v>490</v>
      </c>
      <c r="P51" s="46"/>
      <c r="Q51" s="46"/>
      <c r="R51" s="46"/>
      <c r="S51" s="46"/>
      <c r="T51" s="46"/>
      <c r="U51" s="46"/>
    </row>
    <row r="52" spans="1:21" ht="30.75" customHeight="1" x14ac:dyDescent="0.2">
      <c r="A52" s="46"/>
      <c r="B52" s="1162" t="s">
        <v>17</v>
      </c>
      <c r="C52" s="1163"/>
      <c r="D52" s="64"/>
      <c r="E52" s="1164" t="s">
        <v>18</v>
      </c>
      <c r="F52" s="1164"/>
      <c r="G52" s="1164"/>
      <c r="H52" s="1164"/>
      <c r="I52" s="1164"/>
      <c r="J52" s="1165"/>
      <c r="K52" s="61">
        <v>2176</v>
      </c>
      <c r="L52" s="62">
        <v>2168</v>
      </c>
      <c r="M52" s="62">
        <v>2329</v>
      </c>
      <c r="N52" s="62">
        <v>2342</v>
      </c>
      <c r="O52" s="63">
        <v>2324</v>
      </c>
      <c r="P52" s="46"/>
      <c r="Q52" s="46"/>
      <c r="R52" s="46"/>
      <c r="S52" s="46"/>
      <c r="T52" s="46"/>
      <c r="U52" s="46"/>
    </row>
    <row r="53" spans="1:21" ht="30.75" customHeight="1" thickBot="1" x14ac:dyDescent="0.25">
      <c r="A53" s="46"/>
      <c r="B53" s="1166" t="s">
        <v>19</v>
      </c>
      <c r="C53" s="1167"/>
      <c r="D53" s="65"/>
      <c r="E53" s="1168" t="s">
        <v>20</v>
      </c>
      <c r="F53" s="1168"/>
      <c r="G53" s="1168"/>
      <c r="H53" s="1168"/>
      <c r="I53" s="1168"/>
      <c r="J53" s="1169"/>
      <c r="K53" s="66">
        <v>618</v>
      </c>
      <c r="L53" s="67">
        <v>522</v>
      </c>
      <c r="M53" s="67">
        <v>345</v>
      </c>
      <c r="N53" s="67">
        <v>295</v>
      </c>
      <c r="O53" s="68">
        <v>302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0" t="s">
        <v>24</v>
      </c>
      <c r="C58" s="1171"/>
      <c r="D58" s="1176" t="s">
        <v>25</v>
      </c>
      <c r="E58" s="1177"/>
      <c r="F58" s="1177"/>
      <c r="G58" s="1177"/>
      <c r="H58" s="1177"/>
      <c r="I58" s="1177"/>
      <c r="J58" s="1178"/>
      <c r="K58" s="81" t="s">
        <v>490</v>
      </c>
      <c r="L58" s="82" t="s">
        <v>490</v>
      </c>
      <c r="M58" s="82" t="s">
        <v>490</v>
      </c>
      <c r="N58" s="82" t="s">
        <v>490</v>
      </c>
      <c r="O58" s="83" t="s">
        <v>490</v>
      </c>
    </row>
    <row r="59" spans="1:21" ht="31.5" customHeight="1" x14ac:dyDescent="0.2">
      <c r="B59" s="1172"/>
      <c r="C59" s="1173"/>
      <c r="D59" s="1179" t="s">
        <v>26</v>
      </c>
      <c r="E59" s="1180"/>
      <c r="F59" s="1180"/>
      <c r="G59" s="1180"/>
      <c r="H59" s="1180"/>
      <c r="I59" s="1180"/>
      <c r="J59" s="1181"/>
      <c r="K59" s="84" t="s">
        <v>490</v>
      </c>
      <c r="L59" s="85" t="s">
        <v>490</v>
      </c>
      <c r="M59" s="85" t="s">
        <v>490</v>
      </c>
      <c r="N59" s="85" t="s">
        <v>490</v>
      </c>
      <c r="O59" s="86" t="s">
        <v>490</v>
      </c>
    </row>
    <row r="60" spans="1:21" ht="31.5" customHeight="1" thickBot="1" x14ac:dyDescent="0.25">
      <c r="B60" s="1174"/>
      <c r="C60" s="1175"/>
      <c r="D60" s="1182" t="s">
        <v>27</v>
      </c>
      <c r="E60" s="1183"/>
      <c r="F60" s="1183"/>
      <c r="G60" s="1183"/>
      <c r="H60" s="1183"/>
      <c r="I60" s="1183"/>
      <c r="J60" s="1184"/>
      <c r="K60" s="87" t="s">
        <v>490</v>
      </c>
      <c r="L60" s="88" t="s">
        <v>490</v>
      </c>
      <c r="M60" s="88" t="s">
        <v>490</v>
      </c>
      <c r="N60" s="88" t="s">
        <v>490</v>
      </c>
      <c r="O60" s="89" t="s">
        <v>490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R+KCcxC21ZHLWfvcq7AZuFKgyJQ8CMzV9dlDbPSlJNFOmlDbeSxrecyFyKB8rsKN1xknkA51nrAispIJZFCsg==" saltValue="r9/FrawEw/ilMB5JbosE/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05" t="s">
        <v>30</v>
      </c>
      <c r="C41" s="1206"/>
      <c r="D41" s="103"/>
      <c r="E41" s="1207" t="s">
        <v>31</v>
      </c>
      <c r="F41" s="1207"/>
      <c r="G41" s="1207"/>
      <c r="H41" s="1208"/>
      <c r="I41" s="330">
        <v>20340</v>
      </c>
      <c r="J41" s="331">
        <v>20334</v>
      </c>
      <c r="K41" s="331">
        <v>19262</v>
      </c>
      <c r="L41" s="331">
        <v>18789</v>
      </c>
      <c r="M41" s="332">
        <v>18752</v>
      </c>
    </row>
    <row r="42" spans="2:13" ht="27.75" customHeight="1" x14ac:dyDescent="0.2">
      <c r="B42" s="1195"/>
      <c r="C42" s="1196"/>
      <c r="D42" s="104"/>
      <c r="E42" s="1199" t="s">
        <v>32</v>
      </c>
      <c r="F42" s="1199"/>
      <c r="G42" s="1199"/>
      <c r="H42" s="1200"/>
      <c r="I42" s="333">
        <v>74</v>
      </c>
      <c r="J42" s="334">
        <v>69</v>
      </c>
      <c r="K42" s="334">
        <v>69</v>
      </c>
      <c r="L42" s="334">
        <v>66</v>
      </c>
      <c r="M42" s="335">
        <v>63</v>
      </c>
    </row>
    <row r="43" spans="2:13" ht="27.75" customHeight="1" x14ac:dyDescent="0.2">
      <c r="B43" s="1195"/>
      <c r="C43" s="1196"/>
      <c r="D43" s="104"/>
      <c r="E43" s="1199" t="s">
        <v>33</v>
      </c>
      <c r="F43" s="1199"/>
      <c r="G43" s="1199"/>
      <c r="H43" s="1200"/>
      <c r="I43" s="333">
        <v>5660</v>
      </c>
      <c r="J43" s="334">
        <v>5237</v>
      </c>
      <c r="K43" s="334">
        <v>4891</v>
      </c>
      <c r="L43" s="334">
        <v>4838</v>
      </c>
      <c r="M43" s="335">
        <v>4946</v>
      </c>
    </row>
    <row r="44" spans="2:13" ht="27.75" customHeight="1" x14ac:dyDescent="0.2">
      <c r="B44" s="1195"/>
      <c r="C44" s="1196"/>
      <c r="D44" s="104"/>
      <c r="E44" s="1199" t="s">
        <v>34</v>
      </c>
      <c r="F44" s="1199"/>
      <c r="G44" s="1199"/>
      <c r="H44" s="1200"/>
      <c r="I44" s="333" t="s">
        <v>490</v>
      </c>
      <c r="J44" s="334" t="s">
        <v>490</v>
      </c>
      <c r="K44" s="334" t="s">
        <v>490</v>
      </c>
      <c r="L44" s="334" t="s">
        <v>490</v>
      </c>
      <c r="M44" s="335">
        <v>210</v>
      </c>
    </row>
    <row r="45" spans="2:13" ht="27.75" customHeight="1" x14ac:dyDescent="0.2">
      <c r="B45" s="1195"/>
      <c r="C45" s="1196"/>
      <c r="D45" s="104"/>
      <c r="E45" s="1199" t="s">
        <v>35</v>
      </c>
      <c r="F45" s="1199"/>
      <c r="G45" s="1199"/>
      <c r="H45" s="1200"/>
      <c r="I45" s="333">
        <v>2946</v>
      </c>
      <c r="J45" s="334">
        <v>3021</v>
      </c>
      <c r="K45" s="334">
        <v>3050</v>
      </c>
      <c r="L45" s="334">
        <v>3308</v>
      </c>
      <c r="M45" s="335">
        <v>3550</v>
      </c>
    </row>
    <row r="46" spans="2:13" ht="27.75" customHeight="1" x14ac:dyDescent="0.2">
      <c r="B46" s="1195"/>
      <c r="C46" s="1196"/>
      <c r="D46" s="105"/>
      <c r="E46" s="1199" t="s">
        <v>36</v>
      </c>
      <c r="F46" s="1199"/>
      <c r="G46" s="1199"/>
      <c r="H46" s="1200"/>
      <c r="I46" s="333" t="s">
        <v>490</v>
      </c>
      <c r="J46" s="334" t="s">
        <v>490</v>
      </c>
      <c r="K46" s="334" t="s">
        <v>490</v>
      </c>
      <c r="L46" s="334" t="s">
        <v>490</v>
      </c>
      <c r="M46" s="335" t="s">
        <v>490</v>
      </c>
    </row>
    <row r="47" spans="2:13" ht="27.75" customHeight="1" x14ac:dyDescent="0.2">
      <c r="B47" s="1195"/>
      <c r="C47" s="1196"/>
      <c r="D47" s="106"/>
      <c r="E47" s="1209" t="s">
        <v>37</v>
      </c>
      <c r="F47" s="1210"/>
      <c r="G47" s="1210"/>
      <c r="H47" s="1211"/>
      <c r="I47" s="333" t="s">
        <v>490</v>
      </c>
      <c r="J47" s="334" t="s">
        <v>490</v>
      </c>
      <c r="K47" s="334" t="s">
        <v>490</v>
      </c>
      <c r="L47" s="334" t="s">
        <v>490</v>
      </c>
      <c r="M47" s="335" t="s">
        <v>490</v>
      </c>
    </row>
    <row r="48" spans="2:13" ht="27.75" customHeight="1" x14ac:dyDescent="0.2">
      <c r="B48" s="1195"/>
      <c r="C48" s="1196"/>
      <c r="D48" s="104"/>
      <c r="E48" s="1199" t="s">
        <v>38</v>
      </c>
      <c r="F48" s="1199"/>
      <c r="G48" s="1199"/>
      <c r="H48" s="1200"/>
      <c r="I48" s="333" t="s">
        <v>490</v>
      </c>
      <c r="J48" s="334" t="s">
        <v>490</v>
      </c>
      <c r="K48" s="334" t="s">
        <v>490</v>
      </c>
      <c r="L48" s="334" t="s">
        <v>490</v>
      </c>
      <c r="M48" s="335" t="s">
        <v>490</v>
      </c>
    </row>
    <row r="49" spans="2:13" ht="27.75" customHeight="1" x14ac:dyDescent="0.2">
      <c r="B49" s="1197"/>
      <c r="C49" s="1198"/>
      <c r="D49" s="104"/>
      <c r="E49" s="1199" t="s">
        <v>39</v>
      </c>
      <c r="F49" s="1199"/>
      <c r="G49" s="1199"/>
      <c r="H49" s="1200"/>
      <c r="I49" s="333" t="s">
        <v>490</v>
      </c>
      <c r="J49" s="334" t="s">
        <v>490</v>
      </c>
      <c r="K49" s="334" t="s">
        <v>490</v>
      </c>
      <c r="L49" s="334" t="s">
        <v>490</v>
      </c>
      <c r="M49" s="335" t="s">
        <v>490</v>
      </c>
    </row>
    <row r="50" spans="2:13" ht="27.75" customHeight="1" x14ac:dyDescent="0.2">
      <c r="B50" s="1193" t="s">
        <v>40</v>
      </c>
      <c r="C50" s="1194"/>
      <c r="D50" s="107"/>
      <c r="E50" s="1199" t="s">
        <v>41</v>
      </c>
      <c r="F50" s="1199"/>
      <c r="G50" s="1199"/>
      <c r="H50" s="1200"/>
      <c r="I50" s="333">
        <v>5188</v>
      </c>
      <c r="J50" s="334">
        <v>7103</v>
      </c>
      <c r="K50" s="334">
        <v>7356</v>
      </c>
      <c r="L50" s="334">
        <v>7080</v>
      </c>
      <c r="M50" s="335">
        <v>7138</v>
      </c>
    </row>
    <row r="51" spans="2:13" ht="27.75" customHeight="1" x14ac:dyDescent="0.2">
      <c r="B51" s="1195"/>
      <c r="C51" s="1196"/>
      <c r="D51" s="104"/>
      <c r="E51" s="1199" t="s">
        <v>42</v>
      </c>
      <c r="F51" s="1199"/>
      <c r="G51" s="1199"/>
      <c r="H51" s="1200"/>
      <c r="I51" s="333">
        <v>4045</v>
      </c>
      <c r="J51" s="334">
        <v>3720</v>
      </c>
      <c r="K51" s="334">
        <v>3817</v>
      </c>
      <c r="L51" s="334">
        <v>4151</v>
      </c>
      <c r="M51" s="335">
        <v>4657</v>
      </c>
    </row>
    <row r="52" spans="2:13" ht="27.75" customHeight="1" x14ac:dyDescent="0.2">
      <c r="B52" s="1197"/>
      <c r="C52" s="1198"/>
      <c r="D52" s="104"/>
      <c r="E52" s="1199" t="s">
        <v>43</v>
      </c>
      <c r="F52" s="1199"/>
      <c r="G52" s="1199"/>
      <c r="H52" s="1200"/>
      <c r="I52" s="333">
        <v>18150</v>
      </c>
      <c r="J52" s="334">
        <v>17975</v>
      </c>
      <c r="K52" s="334">
        <v>17395</v>
      </c>
      <c r="L52" s="334">
        <v>16882</v>
      </c>
      <c r="M52" s="335">
        <v>15942</v>
      </c>
    </row>
    <row r="53" spans="2:13" ht="27.75" customHeight="1" thickBot="1" x14ac:dyDescent="0.25">
      <c r="B53" s="1201" t="s">
        <v>19</v>
      </c>
      <c r="C53" s="1202"/>
      <c r="D53" s="108"/>
      <c r="E53" s="1203" t="s">
        <v>44</v>
      </c>
      <c r="F53" s="1203"/>
      <c r="G53" s="1203"/>
      <c r="H53" s="1204"/>
      <c r="I53" s="336">
        <v>1637</v>
      </c>
      <c r="J53" s="337">
        <v>-138</v>
      </c>
      <c r="K53" s="337">
        <v>-1295</v>
      </c>
      <c r="L53" s="337">
        <v>-1113</v>
      </c>
      <c r="M53" s="338">
        <v>-217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GGJPZtAAA276XOd0d/eHmo9v9eEnDhGk22xrkindYKT7sKHwEReU9HDEe+4hhDwGDg3ZVY4TxR2/QV4bp4HYFA==" saltValue="PFyA0CO9Easf96mLvGtHy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17" t="s">
        <v>46</v>
      </c>
      <c r="D55" s="1217"/>
      <c r="E55" s="1218"/>
      <c r="F55" s="339">
        <v>3022</v>
      </c>
      <c r="G55" s="339">
        <v>2765</v>
      </c>
      <c r="H55" s="340">
        <v>2849</v>
      </c>
    </row>
    <row r="56" spans="2:8" ht="52.5" customHeight="1" x14ac:dyDescent="0.2">
      <c r="B56" s="120"/>
      <c r="C56" s="1219" t="s">
        <v>47</v>
      </c>
      <c r="D56" s="1219"/>
      <c r="E56" s="1220"/>
      <c r="F56" s="341">
        <v>386</v>
      </c>
      <c r="G56" s="341">
        <v>462</v>
      </c>
      <c r="H56" s="342">
        <v>462</v>
      </c>
    </row>
    <row r="57" spans="2:8" ht="53.25" customHeight="1" x14ac:dyDescent="0.2">
      <c r="B57" s="120"/>
      <c r="C57" s="1221" t="s">
        <v>48</v>
      </c>
      <c r="D57" s="1221"/>
      <c r="E57" s="1222"/>
      <c r="F57" s="343">
        <v>2991</v>
      </c>
      <c r="G57" s="343">
        <v>2835</v>
      </c>
      <c r="H57" s="344">
        <v>2641</v>
      </c>
    </row>
    <row r="58" spans="2:8" ht="45.75" customHeight="1" x14ac:dyDescent="0.2">
      <c r="B58" s="121"/>
      <c r="C58" s="1212" t="s">
        <v>552</v>
      </c>
      <c r="D58" s="1213"/>
      <c r="E58" s="1214"/>
      <c r="F58" s="345">
        <v>1231</v>
      </c>
      <c r="G58" s="345">
        <v>1322</v>
      </c>
      <c r="H58" s="346">
        <v>1303</v>
      </c>
    </row>
    <row r="59" spans="2:8" ht="45.75" customHeight="1" x14ac:dyDescent="0.2">
      <c r="B59" s="121"/>
      <c r="C59" s="1212" t="s">
        <v>549</v>
      </c>
      <c r="D59" s="1213"/>
      <c r="E59" s="1214"/>
      <c r="F59" s="345">
        <v>1129</v>
      </c>
      <c r="G59" s="345">
        <v>716</v>
      </c>
      <c r="H59" s="346">
        <v>413</v>
      </c>
    </row>
    <row r="60" spans="2:8" ht="45.75" customHeight="1" x14ac:dyDescent="0.2">
      <c r="B60" s="121"/>
      <c r="C60" s="1212" t="s">
        <v>551</v>
      </c>
      <c r="D60" s="1213"/>
      <c r="E60" s="1214"/>
      <c r="F60" s="345">
        <v>309</v>
      </c>
      <c r="G60" s="345">
        <v>356</v>
      </c>
      <c r="H60" s="346">
        <v>373</v>
      </c>
    </row>
    <row r="61" spans="2:8" ht="45.75" customHeight="1" x14ac:dyDescent="0.2">
      <c r="B61" s="121"/>
      <c r="C61" s="1212" t="s">
        <v>550</v>
      </c>
      <c r="D61" s="1213"/>
      <c r="E61" s="1214"/>
      <c r="F61" s="345">
        <v>0</v>
      </c>
      <c r="G61" s="345">
        <v>100</v>
      </c>
      <c r="H61" s="346">
        <v>200</v>
      </c>
    </row>
    <row r="62" spans="2:8" ht="45.75" customHeight="1" thickBot="1" x14ac:dyDescent="0.25">
      <c r="B62" s="122"/>
      <c r="C62" s="1212" t="s">
        <v>553</v>
      </c>
      <c r="D62" s="1213"/>
      <c r="E62" s="1214"/>
      <c r="F62" s="345">
        <v>175</v>
      </c>
      <c r="G62" s="345">
        <v>174</v>
      </c>
      <c r="H62" s="346">
        <v>173</v>
      </c>
    </row>
    <row r="63" spans="2:8" ht="52.5" customHeight="1" thickBot="1" x14ac:dyDescent="0.25">
      <c r="B63" s="123"/>
      <c r="C63" s="1215" t="s">
        <v>49</v>
      </c>
      <c r="D63" s="1215"/>
      <c r="E63" s="1216"/>
      <c r="F63" s="347">
        <v>6400</v>
      </c>
      <c r="G63" s="347">
        <v>6062</v>
      </c>
      <c r="H63" s="348">
        <v>5951</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Nho54HXBO17QoSs0VadGLCct/VOmcYIbOvZDy4bzpWl242rHfdEswLlZNClH8SBOOY093F72eLwEpDlJd6uC7Q==" saltValue="rhb8ZeeAkPLVLTJq4kiVz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EFDC-E11B-47B9-A532-016F3FF71571}">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49"/>
      <c r="B1" s="350"/>
      <c r="DD1" s="243"/>
      <c r="DE1" s="243"/>
    </row>
    <row r="2" spans="1:109" ht="25.5" customHeight="1" x14ac:dyDescent="0.2">
      <c r="A2" s="351"/>
      <c r="C2" s="351"/>
      <c r="O2" s="351"/>
      <c r="P2" s="351"/>
      <c r="Q2" s="351"/>
      <c r="R2" s="351"/>
      <c r="S2" s="351"/>
      <c r="T2" s="351"/>
      <c r="U2" s="351"/>
      <c r="V2" s="351"/>
      <c r="W2" s="351"/>
      <c r="X2" s="351"/>
      <c r="Y2" s="351"/>
      <c r="Z2" s="351"/>
      <c r="AA2" s="351"/>
      <c r="AB2" s="351"/>
      <c r="AC2" s="351"/>
      <c r="AD2" s="351"/>
      <c r="AE2" s="351"/>
      <c r="AF2" s="351"/>
      <c r="AG2" s="351"/>
      <c r="AH2" s="351"/>
      <c r="AI2" s="351"/>
      <c r="AU2" s="351"/>
      <c r="BG2" s="351"/>
      <c r="BS2" s="351"/>
      <c r="CE2" s="351"/>
      <c r="CQ2" s="351"/>
      <c r="DD2" s="243"/>
      <c r="DE2" s="243"/>
    </row>
    <row r="3" spans="1:109" ht="25.5" customHeight="1" x14ac:dyDescent="0.2">
      <c r="A3" s="351"/>
      <c r="C3" s="351"/>
      <c r="O3" s="351"/>
      <c r="P3" s="351"/>
      <c r="Q3" s="351"/>
      <c r="R3" s="351"/>
      <c r="S3" s="351"/>
      <c r="T3" s="351"/>
      <c r="U3" s="351"/>
      <c r="V3" s="351"/>
      <c r="W3" s="351"/>
      <c r="X3" s="351"/>
      <c r="Y3" s="351"/>
      <c r="Z3" s="351"/>
      <c r="AA3" s="351"/>
      <c r="AB3" s="351"/>
      <c r="AC3" s="351"/>
      <c r="AD3" s="351"/>
      <c r="AE3" s="351"/>
      <c r="AF3" s="351"/>
      <c r="AG3" s="351"/>
      <c r="AH3" s="351"/>
      <c r="AI3" s="351"/>
      <c r="AU3" s="351"/>
      <c r="BG3" s="351"/>
      <c r="BS3" s="351"/>
      <c r="CE3" s="351"/>
      <c r="CQ3" s="351"/>
      <c r="DD3" s="243"/>
      <c r="DE3" s="243"/>
    </row>
    <row r="4" spans="1:109" s="241" customFormat="1" ht="13.2" x14ac:dyDescent="0.2">
      <c r="A4" s="351"/>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1"/>
      <c r="BK4" s="351"/>
      <c r="BL4" s="351"/>
      <c r="BM4" s="351"/>
      <c r="BN4" s="351"/>
      <c r="BO4" s="351"/>
      <c r="BP4" s="351"/>
      <c r="BQ4" s="351"/>
      <c r="BR4" s="351"/>
      <c r="BS4" s="351"/>
      <c r="BT4" s="351"/>
      <c r="BU4" s="351"/>
      <c r="BV4" s="351"/>
      <c r="BW4" s="351"/>
      <c r="BX4" s="351"/>
      <c r="BY4" s="351"/>
      <c r="BZ4" s="351"/>
      <c r="CA4" s="351"/>
      <c r="CB4" s="351"/>
      <c r="CC4" s="351"/>
      <c r="CD4" s="351"/>
      <c r="CE4" s="351"/>
      <c r="CF4" s="351"/>
      <c r="CG4" s="351"/>
      <c r="CH4" s="351"/>
      <c r="CI4" s="351"/>
      <c r="CJ4" s="351"/>
      <c r="CK4" s="351"/>
      <c r="CL4" s="351"/>
      <c r="CM4" s="351"/>
      <c r="CN4" s="351"/>
      <c r="CO4" s="351"/>
      <c r="CP4" s="351"/>
      <c r="CQ4" s="351"/>
      <c r="CR4" s="351"/>
      <c r="CS4" s="351"/>
      <c r="CT4" s="351"/>
      <c r="CU4" s="351"/>
      <c r="CV4" s="351"/>
      <c r="CW4" s="351"/>
      <c r="CX4" s="351"/>
      <c r="CY4" s="351"/>
      <c r="CZ4" s="351"/>
      <c r="DA4" s="351"/>
      <c r="DB4" s="351"/>
      <c r="DC4" s="351"/>
      <c r="DD4" s="351"/>
      <c r="DE4" s="351"/>
    </row>
    <row r="5" spans="1:109" s="241" customFormat="1" ht="13.2" x14ac:dyDescent="0.2">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351"/>
      <c r="BL5" s="351"/>
      <c r="BM5" s="351"/>
      <c r="BN5" s="351"/>
      <c r="BO5" s="351"/>
      <c r="BP5" s="351"/>
      <c r="BQ5" s="351"/>
      <c r="BR5" s="351"/>
      <c r="BS5" s="351"/>
      <c r="BT5" s="351"/>
      <c r="BU5" s="351"/>
      <c r="BV5" s="351"/>
      <c r="BW5" s="351"/>
      <c r="BX5" s="351"/>
      <c r="BY5" s="351"/>
      <c r="BZ5" s="351"/>
      <c r="CA5" s="351"/>
      <c r="CB5" s="351"/>
      <c r="CC5" s="351"/>
      <c r="CD5" s="351"/>
      <c r="CE5" s="351"/>
      <c r="CF5" s="351"/>
      <c r="CG5" s="351"/>
      <c r="CH5" s="351"/>
      <c r="CI5" s="351"/>
      <c r="CJ5" s="351"/>
      <c r="CK5" s="351"/>
      <c r="CL5" s="351"/>
      <c r="CM5" s="351"/>
      <c r="CN5" s="351"/>
      <c r="CO5" s="351"/>
      <c r="CP5" s="351"/>
      <c r="CQ5" s="351"/>
      <c r="CR5" s="351"/>
      <c r="CS5" s="351"/>
      <c r="CT5" s="351"/>
      <c r="CU5" s="351"/>
      <c r="CV5" s="351"/>
      <c r="CW5" s="351"/>
      <c r="CX5" s="351"/>
      <c r="CY5" s="351"/>
      <c r="CZ5" s="351"/>
      <c r="DA5" s="351"/>
      <c r="DB5" s="351"/>
      <c r="DC5" s="351"/>
      <c r="DD5" s="351"/>
      <c r="DE5" s="351"/>
    </row>
    <row r="6" spans="1:109" s="241" customFormat="1" ht="13.2" x14ac:dyDescent="0.2">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c r="BQ6" s="351"/>
      <c r="BR6" s="351"/>
      <c r="BS6" s="351"/>
      <c r="BT6" s="351"/>
      <c r="BU6" s="351"/>
      <c r="BV6" s="351"/>
      <c r="BW6" s="351"/>
      <c r="BX6" s="351"/>
      <c r="BY6" s="351"/>
      <c r="BZ6" s="351"/>
      <c r="CA6" s="351"/>
      <c r="CB6" s="351"/>
      <c r="CC6" s="351"/>
      <c r="CD6" s="351"/>
      <c r="CE6" s="351"/>
      <c r="CF6" s="351"/>
      <c r="CG6" s="351"/>
      <c r="CH6" s="351"/>
      <c r="CI6" s="351"/>
      <c r="CJ6" s="351"/>
      <c r="CK6" s="351"/>
      <c r="CL6" s="351"/>
      <c r="CM6" s="351"/>
      <c r="CN6" s="351"/>
      <c r="CO6" s="351"/>
      <c r="CP6" s="351"/>
      <c r="CQ6" s="351"/>
      <c r="CR6" s="351"/>
      <c r="CS6" s="351"/>
      <c r="CT6" s="351"/>
      <c r="CU6" s="351"/>
      <c r="CV6" s="351"/>
      <c r="CW6" s="351"/>
      <c r="CX6" s="351"/>
      <c r="CY6" s="351"/>
      <c r="CZ6" s="351"/>
      <c r="DA6" s="351"/>
      <c r="DB6" s="351"/>
      <c r="DC6" s="351"/>
      <c r="DD6" s="351"/>
      <c r="DE6" s="351"/>
    </row>
    <row r="7" spans="1:109" s="241" customFormat="1" ht="13.2" x14ac:dyDescent="0.2">
      <c r="A7" s="351"/>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c r="AJ7" s="351"/>
      <c r="AK7" s="351"/>
      <c r="AL7" s="351"/>
      <c r="AM7" s="351"/>
      <c r="AN7" s="351"/>
      <c r="AO7" s="351"/>
      <c r="AP7" s="351"/>
      <c r="AQ7" s="351"/>
      <c r="AR7" s="351"/>
      <c r="AS7" s="351"/>
      <c r="AT7" s="351"/>
      <c r="AU7" s="351"/>
      <c r="AV7" s="351"/>
      <c r="AW7" s="351"/>
      <c r="AX7" s="351"/>
      <c r="AY7" s="351"/>
      <c r="AZ7" s="351"/>
      <c r="BA7" s="351"/>
      <c r="BB7" s="351"/>
      <c r="BC7" s="351"/>
      <c r="BD7" s="351"/>
      <c r="BE7" s="351"/>
      <c r="BF7" s="351"/>
      <c r="BG7" s="351"/>
      <c r="BH7" s="351"/>
      <c r="BI7" s="351"/>
      <c r="BJ7" s="351"/>
      <c r="BK7" s="351"/>
      <c r="BL7" s="351"/>
      <c r="BM7" s="351"/>
      <c r="BN7" s="351"/>
      <c r="BO7" s="351"/>
      <c r="BP7" s="351"/>
      <c r="BQ7" s="351"/>
      <c r="BR7" s="351"/>
      <c r="BS7" s="351"/>
      <c r="BT7" s="351"/>
      <c r="BU7" s="351"/>
      <c r="BV7" s="351"/>
      <c r="BW7" s="351"/>
      <c r="BX7" s="351"/>
      <c r="BY7" s="351"/>
      <c r="BZ7" s="351"/>
      <c r="CA7" s="351"/>
      <c r="CB7" s="351"/>
      <c r="CC7" s="351"/>
      <c r="CD7" s="351"/>
      <c r="CE7" s="351"/>
      <c r="CF7" s="351"/>
      <c r="CG7" s="351"/>
      <c r="CH7" s="351"/>
      <c r="CI7" s="351"/>
      <c r="CJ7" s="351"/>
      <c r="CK7" s="351"/>
      <c r="CL7" s="351"/>
      <c r="CM7" s="351"/>
      <c r="CN7" s="351"/>
      <c r="CO7" s="351"/>
      <c r="CP7" s="351"/>
      <c r="CQ7" s="351"/>
      <c r="CR7" s="351"/>
      <c r="CS7" s="351"/>
      <c r="CT7" s="351"/>
      <c r="CU7" s="351"/>
      <c r="CV7" s="351"/>
      <c r="CW7" s="351"/>
      <c r="CX7" s="351"/>
      <c r="CY7" s="351"/>
      <c r="CZ7" s="351"/>
      <c r="DA7" s="351"/>
      <c r="DB7" s="351"/>
      <c r="DC7" s="351"/>
      <c r="DD7" s="351"/>
      <c r="DE7" s="351"/>
    </row>
    <row r="8" spans="1:109" s="241" customFormat="1" ht="13.2" x14ac:dyDescent="0.2">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51"/>
      <c r="BT8" s="351"/>
      <c r="BU8" s="351"/>
      <c r="BV8" s="351"/>
      <c r="BW8" s="351"/>
      <c r="BX8" s="351"/>
      <c r="BY8" s="351"/>
      <c r="BZ8" s="351"/>
      <c r="CA8" s="351"/>
      <c r="CB8" s="351"/>
      <c r="CC8" s="351"/>
      <c r="CD8" s="351"/>
      <c r="CE8" s="351"/>
      <c r="CF8" s="351"/>
      <c r="CG8" s="351"/>
      <c r="CH8" s="351"/>
      <c r="CI8" s="351"/>
      <c r="CJ8" s="351"/>
      <c r="CK8" s="351"/>
      <c r="CL8" s="351"/>
      <c r="CM8" s="351"/>
      <c r="CN8" s="351"/>
      <c r="CO8" s="351"/>
      <c r="CP8" s="351"/>
      <c r="CQ8" s="351"/>
      <c r="CR8" s="351"/>
      <c r="CS8" s="351"/>
      <c r="CT8" s="351"/>
      <c r="CU8" s="351"/>
      <c r="CV8" s="351"/>
      <c r="CW8" s="351"/>
      <c r="CX8" s="351"/>
      <c r="CY8" s="351"/>
      <c r="CZ8" s="351"/>
      <c r="DA8" s="351"/>
      <c r="DB8" s="351"/>
      <c r="DC8" s="351"/>
      <c r="DD8" s="351"/>
      <c r="DE8" s="351"/>
    </row>
    <row r="9" spans="1:109" s="241" customFormat="1" ht="13.2" x14ac:dyDescent="0.2">
      <c r="A9" s="351"/>
      <c r="B9" s="351"/>
      <c r="C9" s="351"/>
      <c r="D9" s="351"/>
      <c r="E9" s="351"/>
      <c r="F9" s="351"/>
      <c r="G9" s="351"/>
      <c r="H9" s="351"/>
      <c r="I9" s="351"/>
      <c r="J9" s="351"/>
      <c r="K9" s="351"/>
      <c r="L9" s="351"/>
      <c r="M9" s="351"/>
      <c r="N9" s="351"/>
      <c r="O9" s="351"/>
      <c r="P9" s="351"/>
      <c r="Q9" s="351"/>
      <c r="R9" s="351"/>
      <c r="S9" s="351"/>
      <c r="T9" s="351"/>
      <c r="U9" s="351"/>
      <c r="V9" s="351"/>
      <c r="W9" s="351"/>
      <c r="X9" s="351"/>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1"/>
      <c r="BU9" s="351"/>
      <c r="BV9" s="351"/>
      <c r="BW9" s="351"/>
      <c r="BX9" s="351"/>
      <c r="BY9" s="351"/>
      <c r="BZ9" s="351"/>
      <c r="CA9" s="351"/>
      <c r="CB9" s="351"/>
      <c r="CC9" s="351"/>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row>
    <row r="10" spans="1:109" s="241" customFormat="1" ht="13.2" x14ac:dyDescent="0.2">
      <c r="A10" s="351"/>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1"/>
      <c r="BW10" s="351"/>
      <c r="BX10" s="351"/>
      <c r="BY10" s="351"/>
      <c r="BZ10" s="351"/>
      <c r="CA10" s="351"/>
      <c r="CB10" s="351"/>
      <c r="CC10" s="351"/>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row>
    <row r="11" spans="1:109" s="241" customFormat="1" ht="13.2" x14ac:dyDescent="0.2">
      <c r="A11" s="351"/>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1"/>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row>
    <row r="12" spans="1:109" s="241" customFormat="1" ht="13.2" x14ac:dyDescent="0.2">
      <c r="A12" s="351"/>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1"/>
      <c r="BZ12" s="351"/>
      <c r="CA12" s="351"/>
      <c r="CB12" s="351"/>
      <c r="CC12" s="351"/>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row>
    <row r="13" spans="1:109" s="241" customFormat="1" ht="13.2" x14ac:dyDescent="0.2">
      <c r="A13" s="351"/>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row>
    <row r="14" spans="1:109" s="241" customFormat="1" ht="13.2" x14ac:dyDescent="0.2">
      <c r="A14" s="351"/>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row>
    <row r="15" spans="1:109" s="241" customFormat="1" ht="13.2" x14ac:dyDescent="0.2">
      <c r="A15" s="243"/>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row>
    <row r="16" spans="1:109" s="241" customFormat="1" ht="13.2" x14ac:dyDescent="0.2">
      <c r="A16" s="243"/>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c r="BM16" s="351"/>
      <c r="BN16" s="351"/>
      <c r="BO16" s="351"/>
      <c r="BP16" s="351"/>
      <c r="BQ16" s="351"/>
      <c r="BR16" s="351"/>
      <c r="BS16" s="351"/>
      <c r="BT16" s="351"/>
      <c r="BU16" s="351"/>
      <c r="BV16" s="351"/>
      <c r="BW16" s="351"/>
      <c r="BX16" s="351"/>
      <c r="BY16" s="351"/>
      <c r="BZ16" s="351"/>
      <c r="CA16" s="351"/>
      <c r="CB16" s="351"/>
      <c r="CC16" s="351"/>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row>
    <row r="17" spans="1:109" s="241" customFormat="1" ht="13.2" x14ac:dyDescent="0.2">
      <c r="A17" s="243"/>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c r="BM17" s="351"/>
      <c r="BN17" s="351"/>
      <c r="BO17" s="351"/>
      <c r="BP17" s="351"/>
      <c r="BQ17" s="351"/>
      <c r="BR17" s="351"/>
      <c r="BS17" s="351"/>
      <c r="BT17" s="351"/>
      <c r="BU17" s="351"/>
      <c r="BV17" s="351"/>
      <c r="BW17" s="351"/>
      <c r="BX17" s="351"/>
      <c r="BY17" s="351"/>
      <c r="BZ17" s="351"/>
      <c r="CA17" s="351"/>
      <c r="CB17" s="351"/>
      <c r="CC17" s="351"/>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row>
    <row r="18" spans="1:109" s="241" customFormat="1" ht="13.2" x14ac:dyDescent="0.2">
      <c r="A18" s="243"/>
      <c r="B18" s="351"/>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c r="BM18" s="351"/>
      <c r="BN18" s="351"/>
      <c r="BO18" s="351"/>
      <c r="BP18" s="351"/>
      <c r="BQ18" s="351"/>
      <c r="BR18" s="351"/>
      <c r="BS18" s="351"/>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row>
    <row r="19" spans="1:109" ht="13.2" x14ac:dyDescent="0.2">
      <c r="DD19" s="243"/>
      <c r="DE19" s="243"/>
    </row>
    <row r="20" spans="1:109" ht="13.2" x14ac:dyDescent="0.2">
      <c r="DD20" s="243"/>
      <c r="DE20" s="243"/>
    </row>
    <row r="21" spans="1:109" ht="17.25" customHeight="1" x14ac:dyDescent="0.2">
      <c r="B21" s="352"/>
      <c r="C21" s="245"/>
      <c r="D21" s="245"/>
      <c r="E21" s="245"/>
      <c r="F21" s="245"/>
      <c r="G21" s="245"/>
      <c r="H21" s="245"/>
      <c r="I21" s="245"/>
      <c r="J21" s="245"/>
      <c r="K21" s="245"/>
      <c r="L21" s="245"/>
      <c r="M21" s="245"/>
      <c r="N21" s="353"/>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3"/>
      <c r="AU21" s="245"/>
      <c r="AV21" s="245"/>
      <c r="AW21" s="245"/>
      <c r="AX21" s="245"/>
      <c r="AY21" s="245"/>
      <c r="AZ21" s="245"/>
      <c r="BA21" s="245"/>
      <c r="BB21" s="245"/>
      <c r="BC21" s="245"/>
      <c r="BD21" s="245"/>
      <c r="BE21" s="245"/>
      <c r="BF21" s="353"/>
      <c r="BG21" s="245"/>
      <c r="BH21" s="245"/>
      <c r="BI21" s="245"/>
      <c r="BJ21" s="245"/>
      <c r="BK21" s="245"/>
      <c r="BL21" s="245"/>
      <c r="BM21" s="245"/>
      <c r="BN21" s="245"/>
      <c r="BO21" s="245"/>
      <c r="BP21" s="245"/>
      <c r="BQ21" s="245"/>
      <c r="BR21" s="353"/>
      <c r="BS21" s="245"/>
      <c r="BT21" s="245"/>
      <c r="BU21" s="245"/>
      <c r="BV21" s="245"/>
      <c r="BW21" s="245"/>
      <c r="BX21" s="245"/>
      <c r="BY21" s="245"/>
      <c r="BZ21" s="245"/>
      <c r="CA21" s="245"/>
      <c r="CB21" s="245"/>
      <c r="CC21" s="245"/>
      <c r="CD21" s="353"/>
      <c r="CE21" s="245"/>
      <c r="CF21" s="245"/>
      <c r="CG21" s="245"/>
      <c r="CH21" s="245"/>
      <c r="CI21" s="245"/>
      <c r="CJ21" s="245"/>
      <c r="CK21" s="245"/>
      <c r="CL21" s="245"/>
      <c r="CM21" s="245"/>
      <c r="CN21" s="245"/>
      <c r="CO21" s="245"/>
      <c r="CP21" s="353"/>
      <c r="CQ21" s="245"/>
      <c r="CR21" s="245"/>
      <c r="CS21" s="245"/>
      <c r="CT21" s="245"/>
      <c r="CU21" s="245"/>
      <c r="CV21" s="245"/>
      <c r="CW21" s="245"/>
      <c r="CX21" s="245"/>
      <c r="CY21" s="245"/>
      <c r="CZ21" s="245"/>
      <c r="DA21" s="245"/>
      <c r="DB21" s="353"/>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4"/>
      <c r="DD40" s="354"/>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5"/>
      <c r="I42" s="356"/>
      <c r="J42" s="356"/>
      <c r="K42" s="356"/>
      <c r="AM42" s="355"/>
      <c r="AN42" s="355" t="s">
        <v>562</v>
      </c>
      <c r="AP42" s="356"/>
      <c r="AQ42" s="356"/>
      <c r="AR42" s="356"/>
      <c r="AY42" s="355"/>
      <c r="BA42" s="356"/>
      <c r="BB42" s="356"/>
      <c r="BC42" s="356"/>
      <c r="BK42" s="355"/>
      <c r="BM42" s="356"/>
      <c r="BN42" s="356"/>
      <c r="BO42" s="356"/>
      <c r="BW42" s="355"/>
      <c r="BY42" s="356"/>
      <c r="BZ42" s="356"/>
      <c r="CA42" s="356"/>
      <c r="CI42" s="355"/>
      <c r="CK42" s="356"/>
      <c r="CL42" s="356"/>
      <c r="CM42" s="356"/>
      <c r="CU42" s="355"/>
      <c r="CW42" s="356"/>
      <c r="CX42" s="356"/>
      <c r="CY42" s="356"/>
    </row>
    <row r="43" spans="2:109" ht="13.5" customHeight="1" x14ac:dyDescent="0.2">
      <c r="B43" s="247"/>
      <c r="AN43" s="1231" t="s">
        <v>563</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ht="13.2" x14ac:dyDescent="0.2">
      <c r="B44" s="247"/>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ht="13.2" x14ac:dyDescent="0.2">
      <c r="B45" s="247"/>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ht="13.2" x14ac:dyDescent="0.2">
      <c r="B46" s="247"/>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ht="13.2" x14ac:dyDescent="0.2">
      <c r="B47" s="247"/>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ht="13.2" x14ac:dyDescent="0.2">
      <c r="B48" s="247"/>
      <c r="H48" s="357"/>
      <c r="I48" s="357"/>
      <c r="J48" s="357"/>
      <c r="AN48" s="357"/>
      <c r="AO48" s="357"/>
      <c r="AP48" s="357"/>
      <c r="AZ48" s="357"/>
      <c r="BA48" s="357"/>
      <c r="BB48" s="357"/>
      <c r="BL48" s="357"/>
      <c r="BM48" s="357"/>
      <c r="BN48" s="357"/>
      <c r="BX48" s="357"/>
      <c r="BY48" s="357"/>
      <c r="BZ48" s="357"/>
      <c r="CJ48" s="357"/>
      <c r="CK48" s="357"/>
      <c r="CL48" s="357"/>
      <c r="CV48" s="357"/>
      <c r="CW48" s="357"/>
      <c r="CX48" s="357"/>
    </row>
    <row r="49" spans="1:109" ht="13.2" x14ac:dyDescent="0.2">
      <c r="B49" s="247"/>
      <c r="AN49" s="243" t="s">
        <v>564</v>
      </c>
    </row>
    <row r="50" spans="1:109" ht="13.2" x14ac:dyDescent="0.2">
      <c r="B50" s="247"/>
      <c r="G50" s="1223"/>
      <c r="H50" s="1223"/>
      <c r="I50" s="1223"/>
      <c r="J50" s="1223"/>
      <c r="K50" s="358"/>
      <c r="L50" s="358"/>
      <c r="M50" s="359"/>
      <c r="N50" s="359"/>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29" t="s">
        <v>528</v>
      </c>
      <c r="BQ50" s="1229"/>
      <c r="BR50" s="1229"/>
      <c r="BS50" s="1229"/>
      <c r="BT50" s="1229"/>
      <c r="BU50" s="1229"/>
      <c r="BV50" s="1229"/>
      <c r="BW50" s="1229"/>
      <c r="BX50" s="1229" t="s">
        <v>529</v>
      </c>
      <c r="BY50" s="1229"/>
      <c r="BZ50" s="1229"/>
      <c r="CA50" s="1229"/>
      <c r="CB50" s="1229"/>
      <c r="CC50" s="1229"/>
      <c r="CD50" s="1229"/>
      <c r="CE50" s="1229"/>
      <c r="CF50" s="1229" t="s">
        <v>530</v>
      </c>
      <c r="CG50" s="1229"/>
      <c r="CH50" s="1229"/>
      <c r="CI50" s="1229"/>
      <c r="CJ50" s="1229"/>
      <c r="CK50" s="1229"/>
      <c r="CL50" s="1229"/>
      <c r="CM50" s="1229"/>
      <c r="CN50" s="1229" t="s">
        <v>531</v>
      </c>
      <c r="CO50" s="1229"/>
      <c r="CP50" s="1229"/>
      <c r="CQ50" s="1229"/>
      <c r="CR50" s="1229"/>
      <c r="CS50" s="1229"/>
      <c r="CT50" s="1229"/>
      <c r="CU50" s="1229"/>
      <c r="CV50" s="1229" t="s">
        <v>532</v>
      </c>
      <c r="CW50" s="1229"/>
      <c r="CX50" s="1229"/>
      <c r="CY50" s="1229"/>
      <c r="CZ50" s="1229"/>
      <c r="DA50" s="1229"/>
      <c r="DB50" s="1229"/>
      <c r="DC50" s="1229"/>
    </row>
    <row r="51" spans="1:109" ht="13.5" customHeight="1" x14ac:dyDescent="0.2">
      <c r="B51" s="247"/>
      <c r="G51" s="1240"/>
      <c r="H51" s="1240"/>
      <c r="I51" s="1244"/>
      <c r="J51" s="1244"/>
      <c r="K51" s="1230"/>
      <c r="L51" s="1230"/>
      <c r="M51" s="1230"/>
      <c r="N51" s="1230"/>
      <c r="AM51" s="357"/>
      <c r="AN51" s="1228" t="s">
        <v>565</v>
      </c>
      <c r="AO51" s="1228"/>
      <c r="AP51" s="1228"/>
      <c r="AQ51" s="1228"/>
      <c r="AR51" s="1228"/>
      <c r="AS51" s="1228"/>
      <c r="AT51" s="1228"/>
      <c r="AU51" s="1228"/>
      <c r="AV51" s="1228"/>
      <c r="AW51" s="1228"/>
      <c r="AX51" s="1228"/>
      <c r="AY51" s="1228"/>
      <c r="AZ51" s="1228"/>
      <c r="BA51" s="1228"/>
      <c r="BB51" s="1228" t="s">
        <v>566</v>
      </c>
      <c r="BC51" s="1228"/>
      <c r="BD51" s="1228"/>
      <c r="BE51" s="1228"/>
      <c r="BF51" s="1228"/>
      <c r="BG51" s="1228"/>
      <c r="BH51" s="1228"/>
      <c r="BI51" s="1228"/>
      <c r="BJ51" s="1228"/>
      <c r="BK51" s="1228"/>
      <c r="BL51" s="1228"/>
      <c r="BM51" s="1228"/>
      <c r="BN51" s="1228"/>
      <c r="BO51" s="1228"/>
      <c r="BP51" s="1225">
        <v>12</v>
      </c>
      <c r="BQ51" s="1225"/>
      <c r="BR51" s="1225"/>
      <c r="BS51" s="1225"/>
      <c r="BT51" s="1225"/>
      <c r="BU51" s="1225"/>
      <c r="BV51" s="1225"/>
      <c r="BW51" s="1225"/>
      <c r="BX51" s="1225"/>
      <c r="BY51" s="1225"/>
      <c r="BZ51" s="1225"/>
      <c r="CA51" s="1225"/>
      <c r="CB51" s="1225"/>
      <c r="CC51" s="1225"/>
      <c r="CD51" s="1225"/>
      <c r="CE51" s="1225"/>
      <c r="CF51" s="1225"/>
      <c r="CG51" s="1225"/>
      <c r="CH51" s="1225"/>
      <c r="CI51" s="1225"/>
      <c r="CJ51" s="1225"/>
      <c r="CK51" s="1225"/>
      <c r="CL51" s="1225"/>
      <c r="CM51" s="1225"/>
      <c r="CN51" s="1225"/>
      <c r="CO51" s="1225"/>
      <c r="CP51" s="1225"/>
      <c r="CQ51" s="1225"/>
      <c r="CR51" s="1225"/>
      <c r="CS51" s="1225"/>
      <c r="CT51" s="1225"/>
      <c r="CU51" s="1225"/>
      <c r="CV51" s="1225"/>
      <c r="CW51" s="1225"/>
      <c r="CX51" s="1225"/>
      <c r="CY51" s="1225"/>
      <c r="CZ51" s="1225"/>
      <c r="DA51" s="1225"/>
      <c r="DB51" s="1225"/>
      <c r="DC51" s="1225"/>
    </row>
    <row r="52" spans="1:109" ht="13.2" x14ac:dyDescent="0.2">
      <c r="B52" s="247"/>
      <c r="G52" s="1240"/>
      <c r="H52" s="1240"/>
      <c r="I52" s="1244"/>
      <c r="J52" s="1244"/>
      <c r="K52" s="1230"/>
      <c r="L52" s="1230"/>
      <c r="M52" s="1230"/>
      <c r="N52" s="1230"/>
      <c r="AM52" s="357"/>
      <c r="AN52" s="1228"/>
      <c r="AO52" s="1228"/>
      <c r="AP52" s="1228"/>
      <c r="AQ52" s="1228"/>
      <c r="AR52" s="1228"/>
      <c r="AS52" s="1228"/>
      <c r="AT52" s="1228"/>
      <c r="AU52" s="1228"/>
      <c r="AV52" s="1228"/>
      <c r="AW52" s="1228"/>
      <c r="AX52" s="1228"/>
      <c r="AY52" s="1228"/>
      <c r="AZ52" s="1228"/>
      <c r="BA52" s="1228"/>
      <c r="BB52" s="1228"/>
      <c r="BC52" s="1228"/>
      <c r="BD52" s="1228"/>
      <c r="BE52" s="1228"/>
      <c r="BF52" s="1228"/>
      <c r="BG52" s="1228"/>
      <c r="BH52" s="1228"/>
      <c r="BI52" s="1228"/>
      <c r="BJ52" s="1228"/>
      <c r="BK52" s="1228"/>
      <c r="BL52" s="1228"/>
      <c r="BM52" s="1228"/>
      <c r="BN52" s="1228"/>
      <c r="BO52" s="1228"/>
      <c r="BP52" s="1225"/>
      <c r="BQ52" s="1225"/>
      <c r="BR52" s="1225"/>
      <c r="BS52" s="1225"/>
      <c r="BT52" s="1225"/>
      <c r="BU52" s="1225"/>
      <c r="BV52" s="1225"/>
      <c r="BW52" s="1225"/>
      <c r="BX52" s="1225"/>
      <c r="BY52" s="1225"/>
      <c r="BZ52" s="1225"/>
      <c r="CA52" s="1225"/>
      <c r="CB52" s="1225"/>
      <c r="CC52" s="1225"/>
      <c r="CD52" s="1225"/>
      <c r="CE52" s="1225"/>
      <c r="CF52" s="1225"/>
      <c r="CG52" s="1225"/>
      <c r="CH52" s="1225"/>
      <c r="CI52" s="1225"/>
      <c r="CJ52" s="1225"/>
      <c r="CK52" s="1225"/>
      <c r="CL52" s="1225"/>
      <c r="CM52" s="1225"/>
      <c r="CN52" s="1225"/>
      <c r="CO52" s="1225"/>
      <c r="CP52" s="1225"/>
      <c r="CQ52" s="1225"/>
      <c r="CR52" s="1225"/>
      <c r="CS52" s="1225"/>
      <c r="CT52" s="1225"/>
      <c r="CU52" s="1225"/>
      <c r="CV52" s="1225"/>
      <c r="CW52" s="1225"/>
      <c r="CX52" s="1225"/>
      <c r="CY52" s="1225"/>
      <c r="CZ52" s="1225"/>
      <c r="DA52" s="1225"/>
      <c r="DB52" s="1225"/>
      <c r="DC52" s="1225"/>
    </row>
    <row r="53" spans="1:109" ht="13.2" x14ac:dyDescent="0.2">
      <c r="A53" s="356"/>
      <c r="B53" s="247"/>
      <c r="G53" s="1240"/>
      <c r="H53" s="1240"/>
      <c r="I53" s="1223"/>
      <c r="J53" s="1223"/>
      <c r="K53" s="1230"/>
      <c r="L53" s="1230"/>
      <c r="M53" s="1230"/>
      <c r="N53" s="1230"/>
      <c r="AM53" s="357"/>
      <c r="AN53" s="1228"/>
      <c r="AO53" s="1228"/>
      <c r="AP53" s="1228"/>
      <c r="AQ53" s="1228"/>
      <c r="AR53" s="1228"/>
      <c r="AS53" s="1228"/>
      <c r="AT53" s="1228"/>
      <c r="AU53" s="1228"/>
      <c r="AV53" s="1228"/>
      <c r="AW53" s="1228"/>
      <c r="AX53" s="1228"/>
      <c r="AY53" s="1228"/>
      <c r="AZ53" s="1228"/>
      <c r="BA53" s="1228"/>
      <c r="BB53" s="1228" t="s">
        <v>567</v>
      </c>
      <c r="BC53" s="1228"/>
      <c r="BD53" s="1228"/>
      <c r="BE53" s="1228"/>
      <c r="BF53" s="1228"/>
      <c r="BG53" s="1228"/>
      <c r="BH53" s="1228"/>
      <c r="BI53" s="1228"/>
      <c r="BJ53" s="1228"/>
      <c r="BK53" s="1228"/>
      <c r="BL53" s="1228"/>
      <c r="BM53" s="1228"/>
      <c r="BN53" s="1228"/>
      <c r="BO53" s="1228"/>
      <c r="BP53" s="1225">
        <v>61.8</v>
      </c>
      <c r="BQ53" s="1225"/>
      <c r="BR53" s="1225"/>
      <c r="BS53" s="1225"/>
      <c r="BT53" s="1225"/>
      <c r="BU53" s="1225"/>
      <c r="BV53" s="1225"/>
      <c r="BW53" s="1225"/>
      <c r="BX53" s="1225">
        <v>61.4</v>
      </c>
      <c r="BY53" s="1225"/>
      <c r="BZ53" s="1225"/>
      <c r="CA53" s="1225"/>
      <c r="CB53" s="1225"/>
      <c r="CC53" s="1225"/>
      <c r="CD53" s="1225"/>
      <c r="CE53" s="1225"/>
      <c r="CF53" s="1225">
        <v>65</v>
      </c>
      <c r="CG53" s="1225"/>
      <c r="CH53" s="1225"/>
      <c r="CI53" s="1225"/>
      <c r="CJ53" s="1225"/>
      <c r="CK53" s="1225"/>
      <c r="CL53" s="1225"/>
      <c r="CM53" s="1225"/>
      <c r="CN53" s="1225">
        <v>65.599999999999994</v>
      </c>
      <c r="CO53" s="1225"/>
      <c r="CP53" s="1225"/>
      <c r="CQ53" s="1225"/>
      <c r="CR53" s="1225"/>
      <c r="CS53" s="1225"/>
      <c r="CT53" s="1225"/>
      <c r="CU53" s="1225"/>
      <c r="CV53" s="1225">
        <v>66.099999999999994</v>
      </c>
      <c r="CW53" s="1225"/>
      <c r="CX53" s="1225"/>
      <c r="CY53" s="1225"/>
      <c r="CZ53" s="1225"/>
      <c r="DA53" s="1225"/>
      <c r="DB53" s="1225"/>
      <c r="DC53" s="1225"/>
    </row>
    <row r="54" spans="1:109" ht="13.2" x14ac:dyDescent="0.2">
      <c r="A54" s="356"/>
      <c r="B54" s="247"/>
      <c r="G54" s="1240"/>
      <c r="H54" s="1240"/>
      <c r="I54" s="1223"/>
      <c r="J54" s="1223"/>
      <c r="K54" s="1230"/>
      <c r="L54" s="1230"/>
      <c r="M54" s="1230"/>
      <c r="N54" s="1230"/>
      <c r="AM54" s="357"/>
      <c r="AN54" s="1228"/>
      <c r="AO54" s="1228"/>
      <c r="AP54" s="1228"/>
      <c r="AQ54" s="1228"/>
      <c r="AR54" s="1228"/>
      <c r="AS54" s="1228"/>
      <c r="AT54" s="1228"/>
      <c r="AU54" s="1228"/>
      <c r="AV54" s="1228"/>
      <c r="AW54" s="1228"/>
      <c r="AX54" s="1228"/>
      <c r="AY54" s="1228"/>
      <c r="AZ54" s="1228"/>
      <c r="BA54" s="1228"/>
      <c r="BB54" s="1228"/>
      <c r="BC54" s="1228"/>
      <c r="BD54" s="1228"/>
      <c r="BE54" s="1228"/>
      <c r="BF54" s="1228"/>
      <c r="BG54" s="1228"/>
      <c r="BH54" s="1228"/>
      <c r="BI54" s="1228"/>
      <c r="BJ54" s="1228"/>
      <c r="BK54" s="1228"/>
      <c r="BL54" s="1228"/>
      <c r="BM54" s="1228"/>
      <c r="BN54" s="1228"/>
      <c r="BO54" s="1228"/>
      <c r="BP54" s="1225"/>
      <c r="BQ54" s="1225"/>
      <c r="BR54" s="1225"/>
      <c r="BS54" s="1225"/>
      <c r="BT54" s="1225"/>
      <c r="BU54" s="1225"/>
      <c r="BV54" s="1225"/>
      <c r="BW54" s="1225"/>
      <c r="BX54" s="1225"/>
      <c r="BY54" s="1225"/>
      <c r="BZ54" s="1225"/>
      <c r="CA54" s="1225"/>
      <c r="CB54" s="1225"/>
      <c r="CC54" s="1225"/>
      <c r="CD54" s="1225"/>
      <c r="CE54" s="1225"/>
      <c r="CF54" s="1225"/>
      <c r="CG54" s="1225"/>
      <c r="CH54" s="1225"/>
      <c r="CI54" s="1225"/>
      <c r="CJ54" s="1225"/>
      <c r="CK54" s="1225"/>
      <c r="CL54" s="1225"/>
      <c r="CM54" s="1225"/>
      <c r="CN54" s="1225"/>
      <c r="CO54" s="1225"/>
      <c r="CP54" s="1225"/>
      <c r="CQ54" s="1225"/>
      <c r="CR54" s="1225"/>
      <c r="CS54" s="1225"/>
      <c r="CT54" s="1225"/>
      <c r="CU54" s="1225"/>
      <c r="CV54" s="1225"/>
      <c r="CW54" s="1225"/>
      <c r="CX54" s="1225"/>
      <c r="CY54" s="1225"/>
      <c r="CZ54" s="1225"/>
      <c r="DA54" s="1225"/>
      <c r="DB54" s="1225"/>
      <c r="DC54" s="1225"/>
    </row>
    <row r="55" spans="1:109" ht="13.2" x14ac:dyDescent="0.2">
      <c r="A55" s="356"/>
      <c r="B55" s="247"/>
      <c r="G55" s="1223"/>
      <c r="H55" s="1223"/>
      <c r="I55" s="1223"/>
      <c r="J55" s="1223"/>
      <c r="K55" s="1230"/>
      <c r="L55" s="1230"/>
      <c r="M55" s="1230"/>
      <c r="N55" s="1230"/>
      <c r="AN55" s="1229" t="s">
        <v>568</v>
      </c>
      <c r="AO55" s="1229"/>
      <c r="AP55" s="1229"/>
      <c r="AQ55" s="1229"/>
      <c r="AR55" s="1229"/>
      <c r="AS55" s="1229"/>
      <c r="AT55" s="1229"/>
      <c r="AU55" s="1229"/>
      <c r="AV55" s="1229"/>
      <c r="AW55" s="1229"/>
      <c r="AX55" s="1229"/>
      <c r="AY55" s="1229"/>
      <c r="AZ55" s="1229"/>
      <c r="BA55" s="1229"/>
      <c r="BB55" s="1228" t="s">
        <v>566</v>
      </c>
      <c r="BC55" s="1228"/>
      <c r="BD55" s="1228"/>
      <c r="BE55" s="1228"/>
      <c r="BF55" s="1228"/>
      <c r="BG55" s="1228"/>
      <c r="BH55" s="1228"/>
      <c r="BI55" s="1228"/>
      <c r="BJ55" s="1228"/>
      <c r="BK55" s="1228"/>
      <c r="BL55" s="1228"/>
      <c r="BM55" s="1228"/>
      <c r="BN55" s="1228"/>
      <c r="BO55" s="1228"/>
      <c r="BP55" s="1225">
        <v>25.1</v>
      </c>
      <c r="BQ55" s="1225"/>
      <c r="BR55" s="1225"/>
      <c r="BS55" s="1225"/>
      <c r="BT55" s="1225"/>
      <c r="BU55" s="1225"/>
      <c r="BV55" s="1225"/>
      <c r="BW55" s="1225"/>
      <c r="BX55" s="1225">
        <v>18</v>
      </c>
      <c r="BY55" s="1225"/>
      <c r="BZ55" s="1225"/>
      <c r="CA55" s="1225"/>
      <c r="CB55" s="1225"/>
      <c r="CC55" s="1225"/>
      <c r="CD55" s="1225"/>
      <c r="CE55" s="1225"/>
      <c r="CF55" s="1225">
        <v>12.7</v>
      </c>
      <c r="CG55" s="1225"/>
      <c r="CH55" s="1225"/>
      <c r="CI55" s="1225"/>
      <c r="CJ55" s="1225"/>
      <c r="CK55" s="1225"/>
      <c r="CL55" s="1225"/>
      <c r="CM55" s="1225"/>
      <c r="CN55" s="1225">
        <v>10</v>
      </c>
      <c r="CO55" s="1225"/>
      <c r="CP55" s="1225"/>
      <c r="CQ55" s="1225"/>
      <c r="CR55" s="1225"/>
      <c r="CS55" s="1225"/>
      <c r="CT55" s="1225"/>
      <c r="CU55" s="1225"/>
      <c r="CV55" s="1225">
        <v>6</v>
      </c>
      <c r="CW55" s="1225"/>
      <c r="CX55" s="1225"/>
      <c r="CY55" s="1225"/>
      <c r="CZ55" s="1225"/>
      <c r="DA55" s="1225"/>
      <c r="DB55" s="1225"/>
      <c r="DC55" s="1225"/>
    </row>
    <row r="56" spans="1:109" ht="13.2" x14ac:dyDescent="0.2">
      <c r="A56" s="356"/>
      <c r="B56" s="247"/>
      <c r="G56" s="1223"/>
      <c r="H56" s="1223"/>
      <c r="I56" s="1223"/>
      <c r="J56" s="1223"/>
      <c r="K56" s="1230"/>
      <c r="L56" s="1230"/>
      <c r="M56" s="1230"/>
      <c r="N56" s="1230"/>
      <c r="AN56" s="1229"/>
      <c r="AO56" s="1229"/>
      <c r="AP56" s="1229"/>
      <c r="AQ56" s="1229"/>
      <c r="AR56" s="1229"/>
      <c r="AS56" s="1229"/>
      <c r="AT56" s="1229"/>
      <c r="AU56" s="1229"/>
      <c r="AV56" s="1229"/>
      <c r="AW56" s="1229"/>
      <c r="AX56" s="1229"/>
      <c r="AY56" s="1229"/>
      <c r="AZ56" s="1229"/>
      <c r="BA56" s="1229"/>
      <c r="BB56" s="1228"/>
      <c r="BC56" s="1228"/>
      <c r="BD56" s="1228"/>
      <c r="BE56" s="1228"/>
      <c r="BF56" s="1228"/>
      <c r="BG56" s="1228"/>
      <c r="BH56" s="1228"/>
      <c r="BI56" s="1228"/>
      <c r="BJ56" s="1228"/>
      <c r="BK56" s="1228"/>
      <c r="BL56" s="1228"/>
      <c r="BM56" s="1228"/>
      <c r="BN56" s="1228"/>
      <c r="BO56" s="1228"/>
      <c r="BP56" s="1225"/>
      <c r="BQ56" s="1225"/>
      <c r="BR56" s="1225"/>
      <c r="BS56" s="1225"/>
      <c r="BT56" s="1225"/>
      <c r="BU56" s="1225"/>
      <c r="BV56" s="1225"/>
      <c r="BW56" s="1225"/>
      <c r="BX56" s="1225"/>
      <c r="BY56" s="1225"/>
      <c r="BZ56" s="1225"/>
      <c r="CA56" s="1225"/>
      <c r="CB56" s="1225"/>
      <c r="CC56" s="1225"/>
      <c r="CD56" s="1225"/>
      <c r="CE56" s="1225"/>
      <c r="CF56" s="1225"/>
      <c r="CG56" s="1225"/>
      <c r="CH56" s="1225"/>
      <c r="CI56" s="1225"/>
      <c r="CJ56" s="1225"/>
      <c r="CK56" s="1225"/>
      <c r="CL56" s="1225"/>
      <c r="CM56" s="1225"/>
      <c r="CN56" s="1225"/>
      <c r="CO56" s="1225"/>
      <c r="CP56" s="1225"/>
      <c r="CQ56" s="1225"/>
      <c r="CR56" s="1225"/>
      <c r="CS56" s="1225"/>
      <c r="CT56" s="1225"/>
      <c r="CU56" s="1225"/>
      <c r="CV56" s="1225"/>
      <c r="CW56" s="1225"/>
      <c r="CX56" s="1225"/>
      <c r="CY56" s="1225"/>
      <c r="CZ56" s="1225"/>
      <c r="DA56" s="1225"/>
      <c r="DB56" s="1225"/>
      <c r="DC56" s="1225"/>
    </row>
    <row r="57" spans="1:109" s="356" customFormat="1" ht="13.2" x14ac:dyDescent="0.2">
      <c r="B57" s="360"/>
      <c r="G57" s="1223"/>
      <c r="H57" s="1223"/>
      <c r="I57" s="1226"/>
      <c r="J57" s="1226"/>
      <c r="K57" s="1230"/>
      <c r="L57" s="1230"/>
      <c r="M57" s="1230"/>
      <c r="N57" s="1230"/>
      <c r="AM57" s="243"/>
      <c r="AN57" s="1229"/>
      <c r="AO57" s="1229"/>
      <c r="AP57" s="1229"/>
      <c r="AQ57" s="1229"/>
      <c r="AR57" s="1229"/>
      <c r="AS57" s="1229"/>
      <c r="AT57" s="1229"/>
      <c r="AU57" s="1229"/>
      <c r="AV57" s="1229"/>
      <c r="AW57" s="1229"/>
      <c r="AX57" s="1229"/>
      <c r="AY57" s="1229"/>
      <c r="AZ57" s="1229"/>
      <c r="BA57" s="1229"/>
      <c r="BB57" s="1228" t="s">
        <v>567</v>
      </c>
      <c r="BC57" s="1228"/>
      <c r="BD57" s="1228"/>
      <c r="BE57" s="1228"/>
      <c r="BF57" s="1228"/>
      <c r="BG57" s="1228"/>
      <c r="BH57" s="1228"/>
      <c r="BI57" s="1228"/>
      <c r="BJ57" s="1228"/>
      <c r="BK57" s="1228"/>
      <c r="BL57" s="1228"/>
      <c r="BM57" s="1228"/>
      <c r="BN57" s="1228"/>
      <c r="BO57" s="1228"/>
      <c r="BP57" s="1225">
        <v>61</v>
      </c>
      <c r="BQ57" s="1225"/>
      <c r="BR57" s="1225"/>
      <c r="BS57" s="1225"/>
      <c r="BT57" s="1225"/>
      <c r="BU57" s="1225"/>
      <c r="BV57" s="1225"/>
      <c r="BW57" s="1225"/>
      <c r="BX57" s="1225">
        <v>62.2</v>
      </c>
      <c r="BY57" s="1225"/>
      <c r="BZ57" s="1225"/>
      <c r="CA57" s="1225"/>
      <c r="CB57" s="1225"/>
      <c r="CC57" s="1225"/>
      <c r="CD57" s="1225"/>
      <c r="CE57" s="1225"/>
      <c r="CF57" s="1225">
        <v>63.2</v>
      </c>
      <c r="CG57" s="1225"/>
      <c r="CH57" s="1225"/>
      <c r="CI57" s="1225"/>
      <c r="CJ57" s="1225"/>
      <c r="CK57" s="1225"/>
      <c r="CL57" s="1225"/>
      <c r="CM57" s="1225"/>
      <c r="CN57" s="1225">
        <v>64.599999999999994</v>
      </c>
      <c r="CO57" s="1225"/>
      <c r="CP57" s="1225"/>
      <c r="CQ57" s="1225"/>
      <c r="CR57" s="1225"/>
      <c r="CS57" s="1225"/>
      <c r="CT57" s="1225"/>
      <c r="CU57" s="1225"/>
      <c r="CV57" s="1225">
        <v>65.900000000000006</v>
      </c>
      <c r="CW57" s="1225"/>
      <c r="CX57" s="1225"/>
      <c r="CY57" s="1225"/>
      <c r="CZ57" s="1225"/>
      <c r="DA57" s="1225"/>
      <c r="DB57" s="1225"/>
      <c r="DC57" s="1225"/>
      <c r="DD57" s="361"/>
      <c r="DE57" s="360"/>
    </row>
    <row r="58" spans="1:109" s="356" customFormat="1" ht="13.2" x14ac:dyDescent="0.2">
      <c r="A58" s="243"/>
      <c r="B58" s="360"/>
      <c r="G58" s="1223"/>
      <c r="H58" s="1223"/>
      <c r="I58" s="1226"/>
      <c r="J58" s="1226"/>
      <c r="K58" s="1230"/>
      <c r="L58" s="1230"/>
      <c r="M58" s="1230"/>
      <c r="N58" s="1230"/>
      <c r="AM58" s="243"/>
      <c r="AN58" s="1229"/>
      <c r="AO58" s="1229"/>
      <c r="AP58" s="1229"/>
      <c r="AQ58" s="1229"/>
      <c r="AR58" s="1229"/>
      <c r="AS58" s="1229"/>
      <c r="AT58" s="1229"/>
      <c r="AU58" s="1229"/>
      <c r="AV58" s="1229"/>
      <c r="AW58" s="1229"/>
      <c r="AX58" s="1229"/>
      <c r="AY58" s="1229"/>
      <c r="AZ58" s="1229"/>
      <c r="BA58" s="1229"/>
      <c r="BB58" s="1228"/>
      <c r="BC58" s="1228"/>
      <c r="BD58" s="1228"/>
      <c r="BE58" s="1228"/>
      <c r="BF58" s="1228"/>
      <c r="BG58" s="1228"/>
      <c r="BH58" s="1228"/>
      <c r="BI58" s="1228"/>
      <c r="BJ58" s="1228"/>
      <c r="BK58" s="1228"/>
      <c r="BL58" s="1228"/>
      <c r="BM58" s="1228"/>
      <c r="BN58" s="1228"/>
      <c r="BO58" s="1228"/>
      <c r="BP58" s="1225"/>
      <c r="BQ58" s="1225"/>
      <c r="BR58" s="1225"/>
      <c r="BS58" s="1225"/>
      <c r="BT58" s="1225"/>
      <c r="BU58" s="1225"/>
      <c r="BV58" s="1225"/>
      <c r="BW58" s="1225"/>
      <c r="BX58" s="1225"/>
      <c r="BY58" s="1225"/>
      <c r="BZ58" s="1225"/>
      <c r="CA58" s="1225"/>
      <c r="CB58" s="1225"/>
      <c r="CC58" s="1225"/>
      <c r="CD58" s="1225"/>
      <c r="CE58" s="1225"/>
      <c r="CF58" s="1225"/>
      <c r="CG58" s="1225"/>
      <c r="CH58" s="1225"/>
      <c r="CI58" s="1225"/>
      <c r="CJ58" s="1225"/>
      <c r="CK58" s="1225"/>
      <c r="CL58" s="1225"/>
      <c r="CM58" s="1225"/>
      <c r="CN58" s="1225"/>
      <c r="CO58" s="1225"/>
      <c r="CP58" s="1225"/>
      <c r="CQ58" s="1225"/>
      <c r="CR58" s="1225"/>
      <c r="CS58" s="1225"/>
      <c r="CT58" s="1225"/>
      <c r="CU58" s="1225"/>
      <c r="CV58" s="1225"/>
      <c r="CW58" s="1225"/>
      <c r="CX58" s="1225"/>
      <c r="CY58" s="1225"/>
      <c r="CZ58" s="1225"/>
      <c r="DA58" s="1225"/>
      <c r="DB58" s="1225"/>
      <c r="DC58" s="1225"/>
      <c r="DD58" s="361"/>
      <c r="DE58" s="360"/>
    </row>
    <row r="59" spans="1:109" s="356" customFormat="1" ht="13.2" x14ac:dyDescent="0.2">
      <c r="A59" s="243"/>
      <c r="B59" s="360"/>
      <c r="K59" s="362"/>
      <c r="L59" s="362"/>
      <c r="M59" s="362"/>
      <c r="N59" s="362"/>
      <c r="AQ59" s="362"/>
      <c r="AR59" s="362"/>
      <c r="AS59" s="362"/>
      <c r="AT59" s="362"/>
      <c r="BC59" s="362"/>
      <c r="BD59" s="362"/>
      <c r="BE59" s="362"/>
      <c r="BF59" s="362"/>
      <c r="BO59" s="362"/>
      <c r="BP59" s="362"/>
      <c r="BQ59" s="362"/>
      <c r="BR59" s="362"/>
      <c r="CA59" s="362"/>
      <c r="CB59" s="362"/>
      <c r="CC59" s="362"/>
      <c r="CD59" s="362"/>
      <c r="CM59" s="362"/>
      <c r="CN59" s="362"/>
      <c r="CO59" s="362"/>
      <c r="CP59" s="362"/>
      <c r="CY59" s="362"/>
      <c r="CZ59" s="362"/>
      <c r="DA59" s="362"/>
      <c r="DB59" s="362"/>
      <c r="DC59" s="362"/>
      <c r="DD59" s="361"/>
      <c r="DE59" s="360"/>
    </row>
    <row r="60" spans="1:109" s="356" customFormat="1" ht="13.2" x14ac:dyDescent="0.2">
      <c r="A60" s="243"/>
      <c r="B60" s="360"/>
      <c r="K60" s="362"/>
      <c r="L60" s="362"/>
      <c r="M60" s="362"/>
      <c r="N60" s="362"/>
      <c r="AQ60" s="362"/>
      <c r="AR60" s="362"/>
      <c r="AS60" s="362"/>
      <c r="AT60" s="362"/>
      <c r="BC60" s="362"/>
      <c r="BD60" s="362"/>
      <c r="BE60" s="362"/>
      <c r="BF60" s="362"/>
      <c r="BO60" s="362"/>
      <c r="BP60" s="362"/>
      <c r="BQ60" s="362"/>
      <c r="BR60" s="362"/>
      <c r="CA60" s="362"/>
      <c r="CB60" s="362"/>
      <c r="CC60" s="362"/>
      <c r="CD60" s="362"/>
      <c r="CM60" s="362"/>
      <c r="CN60" s="362"/>
      <c r="CO60" s="362"/>
      <c r="CP60" s="362"/>
      <c r="CY60" s="362"/>
      <c r="CZ60" s="362"/>
      <c r="DA60" s="362"/>
      <c r="DB60" s="362"/>
      <c r="DC60" s="362"/>
      <c r="DD60" s="361"/>
      <c r="DE60" s="360"/>
    </row>
    <row r="61" spans="1:109" s="356" customFormat="1" ht="13.2" x14ac:dyDescent="0.2">
      <c r="A61" s="243"/>
      <c r="B61" s="363"/>
      <c r="C61" s="364"/>
      <c r="D61" s="364"/>
      <c r="E61" s="364"/>
      <c r="F61" s="364"/>
      <c r="G61" s="364"/>
      <c r="H61" s="364"/>
      <c r="I61" s="364"/>
      <c r="J61" s="364"/>
      <c r="K61" s="364"/>
      <c r="L61" s="364"/>
      <c r="M61" s="365"/>
      <c r="N61" s="365"/>
      <c r="O61" s="364"/>
      <c r="P61" s="364"/>
      <c r="Q61" s="364"/>
      <c r="R61" s="364"/>
      <c r="S61" s="364"/>
      <c r="T61" s="364"/>
      <c r="U61" s="364"/>
      <c r="V61" s="364"/>
      <c r="W61" s="364"/>
      <c r="X61" s="364"/>
      <c r="Y61" s="364"/>
      <c r="Z61" s="364"/>
      <c r="AA61" s="364"/>
      <c r="AB61" s="364"/>
      <c r="AC61" s="364"/>
      <c r="AD61" s="364"/>
      <c r="AE61" s="364"/>
      <c r="AF61" s="364"/>
      <c r="AG61" s="364"/>
      <c r="AH61" s="364"/>
      <c r="AI61" s="364"/>
      <c r="AJ61" s="364"/>
      <c r="AK61" s="364"/>
      <c r="AL61" s="364"/>
      <c r="AM61" s="364"/>
      <c r="AN61" s="364"/>
      <c r="AO61" s="364"/>
      <c r="AP61" s="364"/>
      <c r="AQ61" s="364"/>
      <c r="AR61" s="364"/>
      <c r="AS61" s="365"/>
      <c r="AT61" s="365"/>
      <c r="AU61" s="364"/>
      <c r="AV61" s="364"/>
      <c r="AW61" s="364"/>
      <c r="AX61" s="364"/>
      <c r="AY61" s="364"/>
      <c r="AZ61" s="364"/>
      <c r="BA61" s="364"/>
      <c r="BB61" s="364"/>
      <c r="BC61" s="364"/>
      <c r="BD61" s="364"/>
      <c r="BE61" s="365"/>
      <c r="BF61" s="365"/>
      <c r="BG61" s="364"/>
      <c r="BH61" s="364"/>
      <c r="BI61" s="364"/>
      <c r="BJ61" s="364"/>
      <c r="BK61" s="364"/>
      <c r="BL61" s="364"/>
      <c r="BM61" s="364"/>
      <c r="BN61" s="364"/>
      <c r="BO61" s="364"/>
      <c r="BP61" s="364"/>
      <c r="BQ61" s="365"/>
      <c r="BR61" s="365"/>
      <c r="BS61" s="364"/>
      <c r="BT61" s="364"/>
      <c r="BU61" s="364"/>
      <c r="BV61" s="364"/>
      <c r="BW61" s="364"/>
      <c r="BX61" s="364"/>
      <c r="BY61" s="364"/>
      <c r="BZ61" s="364"/>
      <c r="CA61" s="364"/>
      <c r="CB61" s="364"/>
      <c r="CC61" s="365"/>
      <c r="CD61" s="365"/>
      <c r="CE61" s="364"/>
      <c r="CF61" s="364"/>
      <c r="CG61" s="364"/>
      <c r="CH61" s="364"/>
      <c r="CI61" s="364"/>
      <c r="CJ61" s="364"/>
      <c r="CK61" s="364"/>
      <c r="CL61" s="364"/>
      <c r="CM61" s="364"/>
      <c r="CN61" s="364"/>
      <c r="CO61" s="365"/>
      <c r="CP61" s="365"/>
      <c r="CQ61" s="364"/>
      <c r="CR61" s="364"/>
      <c r="CS61" s="364"/>
      <c r="CT61" s="364"/>
      <c r="CU61" s="364"/>
      <c r="CV61" s="364"/>
      <c r="CW61" s="364"/>
      <c r="CX61" s="364"/>
      <c r="CY61" s="364"/>
      <c r="CZ61" s="364"/>
      <c r="DA61" s="365"/>
      <c r="DB61" s="365"/>
      <c r="DC61" s="365"/>
      <c r="DD61" s="366"/>
      <c r="DE61" s="360"/>
    </row>
    <row r="62" spans="1:109" ht="13.2" x14ac:dyDescent="0.2">
      <c r="B62" s="354"/>
      <c r="C62" s="354"/>
      <c r="D62" s="354"/>
      <c r="E62" s="354"/>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4"/>
      <c r="AH62" s="354"/>
      <c r="AI62" s="354"/>
      <c r="AJ62" s="354"/>
      <c r="AK62" s="354"/>
      <c r="AL62" s="354"/>
      <c r="AM62" s="354"/>
      <c r="AN62" s="354"/>
      <c r="AO62" s="354"/>
      <c r="AP62" s="354"/>
      <c r="AQ62" s="354"/>
      <c r="AR62" s="354"/>
      <c r="AS62" s="354"/>
      <c r="AT62" s="354"/>
      <c r="AU62" s="354"/>
      <c r="AV62" s="354"/>
      <c r="AW62" s="354"/>
      <c r="AX62" s="354"/>
      <c r="AY62" s="354"/>
      <c r="AZ62" s="354"/>
      <c r="BA62" s="354"/>
      <c r="BB62" s="354"/>
      <c r="BC62" s="354"/>
      <c r="BD62" s="354"/>
      <c r="BE62" s="354"/>
      <c r="BF62" s="354"/>
      <c r="BG62" s="354"/>
      <c r="BH62" s="354"/>
      <c r="BI62" s="354"/>
      <c r="BJ62" s="354"/>
      <c r="BK62" s="354"/>
      <c r="BL62" s="354"/>
      <c r="BM62" s="354"/>
      <c r="BN62" s="354"/>
      <c r="BO62" s="354"/>
      <c r="BP62" s="354"/>
      <c r="BQ62" s="354"/>
      <c r="BR62" s="354"/>
      <c r="BS62" s="354"/>
      <c r="BT62" s="354"/>
      <c r="BU62" s="354"/>
      <c r="BV62" s="354"/>
      <c r="BW62" s="354"/>
      <c r="BX62" s="354"/>
      <c r="BY62" s="354"/>
      <c r="BZ62" s="354"/>
      <c r="CA62" s="354"/>
      <c r="CB62" s="354"/>
      <c r="CC62" s="354"/>
      <c r="CD62" s="354"/>
      <c r="CE62" s="354"/>
      <c r="CF62" s="354"/>
      <c r="CG62" s="354"/>
      <c r="CH62" s="354"/>
      <c r="CI62" s="354"/>
      <c r="CJ62" s="354"/>
      <c r="CK62" s="354"/>
      <c r="CL62" s="354"/>
      <c r="CM62" s="354"/>
      <c r="CN62" s="354"/>
      <c r="CO62" s="354"/>
      <c r="CP62" s="354"/>
      <c r="CQ62" s="354"/>
      <c r="CR62" s="354"/>
      <c r="CS62" s="354"/>
      <c r="CT62" s="354"/>
      <c r="CU62" s="354"/>
      <c r="CV62" s="354"/>
      <c r="CW62" s="354"/>
      <c r="CX62" s="354"/>
      <c r="CY62" s="354"/>
      <c r="CZ62" s="354"/>
      <c r="DA62" s="354"/>
      <c r="DB62" s="354"/>
      <c r="DC62" s="354"/>
      <c r="DD62" s="354"/>
      <c r="DE62" s="243"/>
    </row>
    <row r="63" spans="1:109" ht="16.2" x14ac:dyDescent="0.2">
      <c r="B63" s="300" t="s">
        <v>569</v>
      </c>
    </row>
    <row r="64" spans="1:109" ht="13.2" x14ac:dyDescent="0.2">
      <c r="B64" s="247"/>
      <c r="G64" s="355"/>
      <c r="I64" s="367"/>
      <c r="J64" s="367"/>
      <c r="K64" s="367"/>
      <c r="L64" s="367"/>
      <c r="M64" s="367"/>
      <c r="N64" s="368"/>
      <c r="AM64" s="355"/>
      <c r="AN64" s="355" t="s">
        <v>562</v>
      </c>
      <c r="AP64" s="356"/>
      <c r="AQ64" s="356"/>
      <c r="AR64" s="356"/>
      <c r="AY64" s="355"/>
      <c r="BA64" s="356"/>
      <c r="BB64" s="356"/>
      <c r="BC64" s="356"/>
      <c r="BK64" s="355"/>
      <c r="BM64" s="356"/>
      <c r="BN64" s="356"/>
      <c r="BO64" s="356"/>
      <c r="BW64" s="355"/>
      <c r="BY64" s="356"/>
      <c r="BZ64" s="356"/>
      <c r="CA64" s="356"/>
      <c r="CI64" s="355"/>
      <c r="CK64" s="356"/>
      <c r="CL64" s="356"/>
      <c r="CM64" s="356"/>
      <c r="CU64" s="355"/>
      <c r="CW64" s="356"/>
      <c r="CX64" s="356"/>
      <c r="CY64" s="356"/>
    </row>
    <row r="65" spans="2:107" ht="13.2" x14ac:dyDescent="0.2">
      <c r="B65" s="247"/>
      <c r="AN65" s="1231" t="s">
        <v>570</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row>
    <row r="66" spans="2:107" ht="13.2" x14ac:dyDescent="0.2">
      <c r="B66" s="247"/>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row>
    <row r="67" spans="2:107" ht="13.2" x14ac:dyDescent="0.2">
      <c r="B67" s="247"/>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row>
    <row r="68" spans="2:107" ht="13.2" x14ac:dyDescent="0.2">
      <c r="B68" s="247"/>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row>
    <row r="69" spans="2:107" ht="13.2" x14ac:dyDescent="0.2">
      <c r="B69" s="247"/>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row>
    <row r="70" spans="2:107" ht="13.2" x14ac:dyDescent="0.2">
      <c r="B70" s="247"/>
      <c r="H70" s="369"/>
      <c r="I70" s="369"/>
      <c r="J70" s="370"/>
      <c r="K70" s="370"/>
      <c r="L70" s="371"/>
      <c r="M70" s="370"/>
      <c r="N70" s="371"/>
      <c r="AN70" s="357"/>
      <c r="AO70" s="357"/>
      <c r="AP70" s="357"/>
      <c r="AZ70" s="357"/>
      <c r="BA70" s="357"/>
      <c r="BB70" s="357"/>
      <c r="BL70" s="357"/>
      <c r="BM70" s="357"/>
      <c r="BN70" s="357"/>
      <c r="BX70" s="357"/>
      <c r="BY70" s="357"/>
      <c r="BZ70" s="357"/>
      <c r="CJ70" s="357"/>
      <c r="CK70" s="357"/>
      <c r="CL70" s="357"/>
      <c r="CV70" s="357"/>
      <c r="CW70" s="357"/>
      <c r="CX70" s="357"/>
    </row>
    <row r="71" spans="2:107" ht="13.2" x14ac:dyDescent="0.2">
      <c r="B71" s="247"/>
      <c r="G71" s="372"/>
      <c r="I71" s="373"/>
      <c r="J71" s="370"/>
      <c r="K71" s="370"/>
      <c r="L71" s="371"/>
      <c r="M71" s="370"/>
      <c r="N71" s="371"/>
      <c r="AM71" s="372"/>
      <c r="AN71" s="243" t="s">
        <v>564</v>
      </c>
    </row>
    <row r="72" spans="2:107" ht="13.2" x14ac:dyDescent="0.2">
      <c r="B72" s="247"/>
      <c r="G72" s="1223"/>
      <c r="H72" s="1223"/>
      <c r="I72" s="1223"/>
      <c r="J72" s="1223"/>
      <c r="K72" s="358"/>
      <c r="L72" s="358"/>
      <c r="M72" s="359"/>
      <c r="N72" s="359"/>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29" t="s">
        <v>528</v>
      </c>
      <c r="BQ72" s="1229"/>
      <c r="BR72" s="1229"/>
      <c r="BS72" s="1229"/>
      <c r="BT72" s="1229"/>
      <c r="BU72" s="1229"/>
      <c r="BV72" s="1229"/>
      <c r="BW72" s="1229"/>
      <c r="BX72" s="1229" t="s">
        <v>529</v>
      </c>
      <c r="BY72" s="1229"/>
      <c r="BZ72" s="1229"/>
      <c r="CA72" s="1229"/>
      <c r="CB72" s="1229"/>
      <c r="CC72" s="1229"/>
      <c r="CD72" s="1229"/>
      <c r="CE72" s="1229"/>
      <c r="CF72" s="1229" t="s">
        <v>530</v>
      </c>
      <c r="CG72" s="1229"/>
      <c r="CH72" s="1229"/>
      <c r="CI72" s="1229"/>
      <c r="CJ72" s="1229"/>
      <c r="CK72" s="1229"/>
      <c r="CL72" s="1229"/>
      <c r="CM72" s="1229"/>
      <c r="CN72" s="1229" t="s">
        <v>531</v>
      </c>
      <c r="CO72" s="1229"/>
      <c r="CP72" s="1229"/>
      <c r="CQ72" s="1229"/>
      <c r="CR72" s="1229"/>
      <c r="CS72" s="1229"/>
      <c r="CT72" s="1229"/>
      <c r="CU72" s="1229"/>
      <c r="CV72" s="1229" t="s">
        <v>532</v>
      </c>
      <c r="CW72" s="1229"/>
      <c r="CX72" s="1229"/>
      <c r="CY72" s="1229"/>
      <c r="CZ72" s="1229"/>
      <c r="DA72" s="1229"/>
      <c r="DB72" s="1229"/>
      <c r="DC72" s="1229"/>
    </row>
    <row r="73" spans="2:107" ht="13.2" x14ac:dyDescent="0.2">
      <c r="B73" s="247"/>
      <c r="G73" s="1240"/>
      <c r="H73" s="1240"/>
      <c r="I73" s="1240"/>
      <c r="J73" s="1240"/>
      <c r="K73" s="1224"/>
      <c r="L73" s="1224"/>
      <c r="M73" s="1224"/>
      <c r="N73" s="1224"/>
      <c r="AM73" s="357"/>
      <c r="AN73" s="1228" t="s">
        <v>565</v>
      </c>
      <c r="AO73" s="1228"/>
      <c r="AP73" s="1228"/>
      <c r="AQ73" s="1228"/>
      <c r="AR73" s="1228"/>
      <c r="AS73" s="1228"/>
      <c r="AT73" s="1228"/>
      <c r="AU73" s="1228"/>
      <c r="AV73" s="1228"/>
      <c r="AW73" s="1228"/>
      <c r="AX73" s="1228"/>
      <c r="AY73" s="1228"/>
      <c r="AZ73" s="1228"/>
      <c r="BA73" s="1228"/>
      <c r="BB73" s="1228" t="s">
        <v>566</v>
      </c>
      <c r="BC73" s="1228"/>
      <c r="BD73" s="1228"/>
      <c r="BE73" s="1228"/>
      <c r="BF73" s="1228"/>
      <c r="BG73" s="1228"/>
      <c r="BH73" s="1228"/>
      <c r="BI73" s="1228"/>
      <c r="BJ73" s="1228"/>
      <c r="BK73" s="1228"/>
      <c r="BL73" s="1228"/>
      <c r="BM73" s="1228"/>
      <c r="BN73" s="1228"/>
      <c r="BO73" s="1228"/>
      <c r="BP73" s="1225">
        <v>12</v>
      </c>
      <c r="BQ73" s="1225"/>
      <c r="BR73" s="1225"/>
      <c r="BS73" s="1225"/>
      <c r="BT73" s="1225"/>
      <c r="BU73" s="1225"/>
      <c r="BV73" s="1225"/>
      <c r="BW73" s="1225"/>
      <c r="BX73" s="1225"/>
      <c r="BY73" s="1225"/>
      <c r="BZ73" s="1225"/>
      <c r="CA73" s="1225"/>
      <c r="CB73" s="1225"/>
      <c r="CC73" s="1225"/>
      <c r="CD73" s="1225"/>
      <c r="CE73" s="1225"/>
      <c r="CF73" s="1225"/>
      <c r="CG73" s="1225"/>
      <c r="CH73" s="1225"/>
      <c r="CI73" s="1225"/>
      <c r="CJ73" s="1225"/>
      <c r="CK73" s="1225"/>
      <c r="CL73" s="1225"/>
      <c r="CM73" s="1225"/>
      <c r="CN73" s="1225"/>
      <c r="CO73" s="1225"/>
      <c r="CP73" s="1225"/>
      <c r="CQ73" s="1225"/>
      <c r="CR73" s="1225"/>
      <c r="CS73" s="1225"/>
      <c r="CT73" s="1225"/>
      <c r="CU73" s="1225"/>
      <c r="CV73" s="1225"/>
      <c r="CW73" s="1225"/>
      <c r="CX73" s="1225"/>
      <c r="CY73" s="1225"/>
      <c r="CZ73" s="1225"/>
      <c r="DA73" s="1225"/>
      <c r="DB73" s="1225"/>
      <c r="DC73" s="1225"/>
    </row>
    <row r="74" spans="2:107" ht="13.2" x14ac:dyDescent="0.2">
      <c r="B74" s="247"/>
      <c r="G74" s="1240"/>
      <c r="H74" s="1240"/>
      <c r="I74" s="1240"/>
      <c r="J74" s="1240"/>
      <c r="K74" s="1224"/>
      <c r="L74" s="1224"/>
      <c r="M74" s="1224"/>
      <c r="N74" s="1224"/>
      <c r="AM74" s="357"/>
      <c r="AN74" s="1228"/>
      <c r="AO74" s="1228"/>
      <c r="AP74" s="1228"/>
      <c r="AQ74" s="1228"/>
      <c r="AR74" s="1228"/>
      <c r="AS74" s="1228"/>
      <c r="AT74" s="1228"/>
      <c r="AU74" s="1228"/>
      <c r="AV74" s="1228"/>
      <c r="AW74" s="1228"/>
      <c r="AX74" s="1228"/>
      <c r="AY74" s="1228"/>
      <c r="AZ74" s="1228"/>
      <c r="BA74" s="1228"/>
      <c r="BB74" s="1228"/>
      <c r="BC74" s="1228"/>
      <c r="BD74" s="1228"/>
      <c r="BE74" s="1228"/>
      <c r="BF74" s="1228"/>
      <c r="BG74" s="1228"/>
      <c r="BH74" s="1228"/>
      <c r="BI74" s="1228"/>
      <c r="BJ74" s="1228"/>
      <c r="BK74" s="1228"/>
      <c r="BL74" s="1228"/>
      <c r="BM74" s="1228"/>
      <c r="BN74" s="1228"/>
      <c r="BO74" s="1228"/>
      <c r="BP74" s="1225"/>
      <c r="BQ74" s="1225"/>
      <c r="BR74" s="1225"/>
      <c r="BS74" s="1225"/>
      <c r="BT74" s="1225"/>
      <c r="BU74" s="1225"/>
      <c r="BV74" s="1225"/>
      <c r="BW74" s="1225"/>
      <c r="BX74" s="1225"/>
      <c r="BY74" s="1225"/>
      <c r="BZ74" s="1225"/>
      <c r="CA74" s="1225"/>
      <c r="CB74" s="1225"/>
      <c r="CC74" s="1225"/>
      <c r="CD74" s="1225"/>
      <c r="CE74" s="1225"/>
      <c r="CF74" s="1225"/>
      <c r="CG74" s="1225"/>
      <c r="CH74" s="1225"/>
      <c r="CI74" s="1225"/>
      <c r="CJ74" s="1225"/>
      <c r="CK74" s="1225"/>
      <c r="CL74" s="1225"/>
      <c r="CM74" s="1225"/>
      <c r="CN74" s="1225"/>
      <c r="CO74" s="1225"/>
      <c r="CP74" s="1225"/>
      <c r="CQ74" s="1225"/>
      <c r="CR74" s="1225"/>
      <c r="CS74" s="1225"/>
      <c r="CT74" s="1225"/>
      <c r="CU74" s="1225"/>
      <c r="CV74" s="1225"/>
      <c r="CW74" s="1225"/>
      <c r="CX74" s="1225"/>
      <c r="CY74" s="1225"/>
      <c r="CZ74" s="1225"/>
      <c r="DA74" s="1225"/>
      <c r="DB74" s="1225"/>
      <c r="DC74" s="1225"/>
    </row>
    <row r="75" spans="2:107" ht="13.2" x14ac:dyDescent="0.2">
      <c r="B75" s="247"/>
      <c r="G75" s="1240"/>
      <c r="H75" s="1240"/>
      <c r="I75" s="1223"/>
      <c r="J75" s="1223"/>
      <c r="K75" s="1230"/>
      <c r="L75" s="1230"/>
      <c r="M75" s="1230"/>
      <c r="N75" s="1230"/>
      <c r="AM75" s="357"/>
      <c r="AN75" s="1228"/>
      <c r="AO75" s="1228"/>
      <c r="AP75" s="1228"/>
      <c r="AQ75" s="1228"/>
      <c r="AR75" s="1228"/>
      <c r="AS75" s="1228"/>
      <c r="AT75" s="1228"/>
      <c r="AU75" s="1228"/>
      <c r="AV75" s="1228"/>
      <c r="AW75" s="1228"/>
      <c r="AX75" s="1228"/>
      <c r="AY75" s="1228"/>
      <c r="AZ75" s="1228"/>
      <c r="BA75" s="1228"/>
      <c r="BB75" s="1228" t="s">
        <v>571</v>
      </c>
      <c r="BC75" s="1228"/>
      <c r="BD75" s="1228"/>
      <c r="BE75" s="1228"/>
      <c r="BF75" s="1228"/>
      <c r="BG75" s="1228"/>
      <c r="BH75" s="1228"/>
      <c r="BI75" s="1228"/>
      <c r="BJ75" s="1228"/>
      <c r="BK75" s="1228"/>
      <c r="BL75" s="1228"/>
      <c r="BM75" s="1228"/>
      <c r="BN75" s="1228"/>
      <c r="BO75" s="1228"/>
      <c r="BP75" s="1225">
        <v>4.9000000000000004</v>
      </c>
      <c r="BQ75" s="1225"/>
      <c r="BR75" s="1225"/>
      <c r="BS75" s="1225"/>
      <c r="BT75" s="1225"/>
      <c r="BU75" s="1225"/>
      <c r="BV75" s="1225"/>
      <c r="BW75" s="1225"/>
      <c r="BX75" s="1225">
        <v>4.4000000000000004</v>
      </c>
      <c r="BY75" s="1225"/>
      <c r="BZ75" s="1225"/>
      <c r="CA75" s="1225"/>
      <c r="CB75" s="1225"/>
      <c r="CC75" s="1225"/>
      <c r="CD75" s="1225"/>
      <c r="CE75" s="1225"/>
      <c r="CF75" s="1225">
        <v>3.5</v>
      </c>
      <c r="CG75" s="1225"/>
      <c r="CH75" s="1225"/>
      <c r="CI75" s="1225"/>
      <c r="CJ75" s="1225"/>
      <c r="CK75" s="1225"/>
      <c r="CL75" s="1225"/>
      <c r="CM75" s="1225"/>
      <c r="CN75" s="1225">
        <v>2.7</v>
      </c>
      <c r="CO75" s="1225"/>
      <c r="CP75" s="1225"/>
      <c r="CQ75" s="1225"/>
      <c r="CR75" s="1225"/>
      <c r="CS75" s="1225"/>
      <c r="CT75" s="1225"/>
      <c r="CU75" s="1225"/>
      <c r="CV75" s="1225">
        <v>2.1</v>
      </c>
      <c r="CW75" s="1225"/>
      <c r="CX75" s="1225"/>
      <c r="CY75" s="1225"/>
      <c r="CZ75" s="1225"/>
      <c r="DA75" s="1225"/>
      <c r="DB75" s="1225"/>
      <c r="DC75" s="1225"/>
    </row>
    <row r="76" spans="2:107" ht="13.2" x14ac:dyDescent="0.2">
      <c r="B76" s="247"/>
      <c r="G76" s="1240"/>
      <c r="H76" s="1240"/>
      <c r="I76" s="1223"/>
      <c r="J76" s="1223"/>
      <c r="K76" s="1230"/>
      <c r="L76" s="1230"/>
      <c r="M76" s="1230"/>
      <c r="N76" s="1230"/>
      <c r="AM76" s="357"/>
      <c r="AN76" s="1228"/>
      <c r="AO76" s="1228"/>
      <c r="AP76" s="1228"/>
      <c r="AQ76" s="1228"/>
      <c r="AR76" s="1228"/>
      <c r="AS76" s="1228"/>
      <c r="AT76" s="1228"/>
      <c r="AU76" s="1228"/>
      <c r="AV76" s="1228"/>
      <c r="AW76" s="1228"/>
      <c r="AX76" s="1228"/>
      <c r="AY76" s="1228"/>
      <c r="AZ76" s="1228"/>
      <c r="BA76" s="1228"/>
      <c r="BB76" s="1228"/>
      <c r="BC76" s="1228"/>
      <c r="BD76" s="1228"/>
      <c r="BE76" s="1228"/>
      <c r="BF76" s="1228"/>
      <c r="BG76" s="1228"/>
      <c r="BH76" s="1228"/>
      <c r="BI76" s="1228"/>
      <c r="BJ76" s="1228"/>
      <c r="BK76" s="1228"/>
      <c r="BL76" s="1228"/>
      <c r="BM76" s="1228"/>
      <c r="BN76" s="1228"/>
      <c r="BO76" s="1228"/>
      <c r="BP76" s="1225"/>
      <c r="BQ76" s="1225"/>
      <c r="BR76" s="1225"/>
      <c r="BS76" s="1225"/>
      <c r="BT76" s="1225"/>
      <c r="BU76" s="1225"/>
      <c r="BV76" s="1225"/>
      <c r="BW76" s="1225"/>
      <c r="BX76" s="1225"/>
      <c r="BY76" s="1225"/>
      <c r="BZ76" s="1225"/>
      <c r="CA76" s="1225"/>
      <c r="CB76" s="1225"/>
      <c r="CC76" s="1225"/>
      <c r="CD76" s="1225"/>
      <c r="CE76" s="1225"/>
      <c r="CF76" s="1225"/>
      <c r="CG76" s="1225"/>
      <c r="CH76" s="1225"/>
      <c r="CI76" s="1225"/>
      <c r="CJ76" s="1225"/>
      <c r="CK76" s="1225"/>
      <c r="CL76" s="1225"/>
      <c r="CM76" s="1225"/>
      <c r="CN76" s="1225"/>
      <c r="CO76" s="1225"/>
      <c r="CP76" s="1225"/>
      <c r="CQ76" s="1225"/>
      <c r="CR76" s="1225"/>
      <c r="CS76" s="1225"/>
      <c r="CT76" s="1225"/>
      <c r="CU76" s="1225"/>
      <c r="CV76" s="1225"/>
      <c r="CW76" s="1225"/>
      <c r="CX76" s="1225"/>
      <c r="CY76" s="1225"/>
      <c r="CZ76" s="1225"/>
      <c r="DA76" s="1225"/>
      <c r="DB76" s="1225"/>
      <c r="DC76" s="1225"/>
    </row>
    <row r="77" spans="2:107" ht="13.2" x14ac:dyDescent="0.2">
      <c r="B77" s="247"/>
      <c r="G77" s="1223"/>
      <c r="H77" s="1223"/>
      <c r="I77" s="1223"/>
      <c r="J77" s="1223"/>
      <c r="K77" s="1224"/>
      <c r="L77" s="1224"/>
      <c r="M77" s="1224"/>
      <c r="N77" s="1224"/>
      <c r="AN77" s="1229" t="s">
        <v>568</v>
      </c>
      <c r="AO77" s="1229"/>
      <c r="AP77" s="1229"/>
      <c r="AQ77" s="1229"/>
      <c r="AR77" s="1229"/>
      <c r="AS77" s="1229"/>
      <c r="AT77" s="1229"/>
      <c r="AU77" s="1229"/>
      <c r="AV77" s="1229"/>
      <c r="AW77" s="1229"/>
      <c r="AX77" s="1229"/>
      <c r="AY77" s="1229"/>
      <c r="AZ77" s="1229"/>
      <c r="BA77" s="1229"/>
      <c r="BB77" s="1228" t="s">
        <v>566</v>
      </c>
      <c r="BC77" s="1228"/>
      <c r="BD77" s="1228"/>
      <c r="BE77" s="1228"/>
      <c r="BF77" s="1228"/>
      <c r="BG77" s="1228"/>
      <c r="BH77" s="1228"/>
      <c r="BI77" s="1228"/>
      <c r="BJ77" s="1228"/>
      <c r="BK77" s="1228"/>
      <c r="BL77" s="1228"/>
      <c r="BM77" s="1228"/>
      <c r="BN77" s="1228"/>
      <c r="BO77" s="1228"/>
      <c r="BP77" s="1225">
        <v>25.1</v>
      </c>
      <c r="BQ77" s="1225"/>
      <c r="BR77" s="1225"/>
      <c r="BS77" s="1225"/>
      <c r="BT77" s="1225"/>
      <c r="BU77" s="1225"/>
      <c r="BV77" s="1225"/>
      <c r="BW77" s="1225"/>
      <c r="BX77" s="1225">
        <v>18</v>
      </c>
      <c r="BY77" s="1225"/>
      <c r="BZ77" s="1225"/>
      <c r="CA77" s="1225"/>
      <c r="CB77" s="1225"/>
      <c r="CC77" s="1225"/>
      <c r="CD77" s="1225"/>
      <c r="CE77" s="1225"/>
      <c r="CF77" s="1225">
        <v>12.7</v>
      </c>
      <c r="CG77" s="1225"/>
      <c r="CH77" s="1225"/>
      <c r="CI77" s="1225"/>
      <c r="CJ77" s="1225"/>
      <c r="CK77" s="1225"/>
      <c r="CL77" s="1225"/>
      <c r="CM77" s="1225"/>
      <c r="CN77" s="1225">
        <v>10</v>
      </c>
      <c r="CO77" s="1225"/>
      <c r="CP77" s="1225"/>
      <c r="CQ77" s="1225"/>
      <c r="CR77" s="1225"/>
      <c r="CS77" s="1225"/>
      <c r="CT77" s="1225"/>
      <c r="CU77" s="1225"/>
      <c r="CV77" s="1225">
        <v>6</v>
      </c>
      <c r="CW77" s="1225"/>
      <c r="CX77" s="1225"/>
      <c r="CY77" s="1225"/>
      <c r="CZ77" s="1225"/>
      <c r="DA77" s="1225"/>
      <c r="DB77" s="1225"/>
      <c r="DC77" s="1225"/>
    </row>
    <row r="78" spans="2:107" ht="13.2" x14ac:dyDescent="0.2">
      <c r="B78" s="247"/>
      <c r="G78" s="1223"/>
      <c r="H78" s="1223"/>
      <c r="I78" s="1223"/>
      <c r="J78" s="1223"/>
      <c r="K78" s="1224"/>
      <c r="L78" s="1224"/>
      <c r="M78" s="1224"/>
      <c r="N78" s="1224"/>
      <c r="AN78" s="1229"/>
      <c r="AO78" s="1229"/>
      <c r="AP78" s="1229"/>
      <c r="AQ78" s="1229"/>
      <c r="AR78" s="1229"/>
      <c r="AS78" s="1229"/>
      <c r="AT78" s="1229"/>
      <c r="AU78" s="1229"/>
      <c r="AV78" s="1229"/>
      <c r="AW78" s="1229"/>
      <c r="AX78" s="1229"/>
      <c r="AY78" s="1229"/>
      <c r="AZ78" s="1229"/>
      <c r="BA78" s="1229"/>
      <c r="BB78" s="1228"/>
      <c r="BC78" s="1228"/>
      <c r="BD78" s="1228"/>
      <c r="BE78" s="1228"/>
      <c r="BF78" s="1228"/>
      <c r="BG78" s="1228"/>
      <c r="BH78" s="1228"/>
      <c r="BI78" s="1228"/>
      <c r="BJ78" s="1228"/>
      <c r="BK78" s="1228"/>
      <c r="BL78" s="1228"/>
      <c r="BM78" s="1228"/>
      <c r="BN78" s="1228"/>
      <c r="BO78" s="1228"/>
      <c r="BP78" s="1225"/>
      <c r="BQ78" s="1225"/>
      <c r="BR78" s="1225"/>
      <c r="BS78" s="1225"/>
      <c r="BT78" s="1225"/>
      <c r="BU78" s="1225"/>
      <c r="BV78" s="1225"/>
      <c r="BW78" s="1225"/>
      <c r="BX78" s="1225"/>
      <c r="BY78" s="1225"/>
      <c r="BZ78" s="1225"/>
      <c r="CA78" s="1225"/>
      <c r="CB78" s="1225"/>
      <c r="CC78" s="1225"/>
      <c r="CD78" s="1225"/>
      <c r="CE78" s="1225"/>
      <c r="CF78" s="1225"/>
      <c r="CG78" s="1225"/>
      <c r="CH78" s="1225"/>
      <c r="CI78" s="1225"/>
      <c r="CJ78" s="1225"/>
      <c r="CK78" s="1225"/>
      <c r="CL78" s="1225"/>
      <c r="CM78" s="1225"/>
      <c r="CN78" s="1225"/>
      <c r="CO78" s="1225"/>
      <c r="CP78" s="1225"/>
      <c r="CQ78" s="1225"/>
      <c r="CR78" s="1225"/>
      <c r="CS78" s="1225"/>
      <c r="CT78" s="1225"/>
      <c r="CU78" s="1225"/>
      <c r="CV78" s="1225"/>
      <c r="CW78" s="1225"/>
      <c r="CX78" s="1225"/>
      <c r="CY78" s="1225"/>
      <c r="CZ78" s="1225"/>
      <c r="DA78" s="1225"/>
      <c r="DB78" s="1225"/>
      <c r="DC78" s="1225"/>
    </row>
    <row r="79" spans="2:107" ht="13.2" x14ac:dyDescent="0.2">
      <c r="B79" s="247"/>
      <c r="G79" s="1223"/>
      <c r="H79" s="1223"/>
      <c r="I79" s="1226"/>
      <c r="J79" s="1226"/>
      <c r="K79" s="1227"/>
      <c r="L79" s="1227"/>
      <c r="M79" s="1227"/>
      <c r="N79" s="1227"/>
      <c r="AN79" s="1229"/>
      <c r="AO79" s="1229"/>
      <c r="AP79" s="1229"/>
      <c r="AQ79" s="1229"/>
      <c r="AR79" s="1229"/>
      <c r="AS79" s="1229"/>
      <c r="AT79" s="1229"/>
      <c r="AU79" s="1229"/>
      <c r="AV79" s="1229"/>
      <c r="AW79" s="1229"/>
      <c r="AX79" s="1229"/>
      <c r="AY79" s="1229"/>
      <c r="AZ79" s="1229"/>
      <c r="BA79" s="1229"/>
      <c r="BB79" s="1228" t="s">
        <v>571</v>
      </c>
      <c r="BC79" s="1228"/>
      <c r="BD79" s="1228"/>
      <c r="BE79" s="1228"/>
      <c r="BF79" s="1228"/>
      <c r="BG79" s="1228"/>
      <c r="BH79" s="1228"/>
      <c r="BI79" s="1228"/>
      <c r="BJ79" s="1228"/>
      <c r="BK79" s="1228"/>
      <c r="BL79" s="1228"/>
      <c r="BM79" s="1228"/>
      <c r="BN79" s="1228"/>
      <c r="BO79" s="1228"/>
      <c r="BP79" s="1225">
        <v>6.4</v>
      </c>
      <c r="BQ79" s="1225"/>
      <c r="BR79" s="1225"/>
      <c r="BS79" s="1225"/>
      <c r="BT79" s="1225"/>
      <c r="BU79" s="1225"/>
      <c r="BV79" s="1225"/>
      <c r="BW79" s="1225"/>
      <c r="BX79" s="1225">
        <v>6.6</v>
      </c>
      <c r="BY79" s="1225"/>
      <c r="BZ79" s="1225"/>
      <c r="CA79" s="1225"/>
      <c r="CB79" s="1225"/>
      <c r="CC79" s="1225"/>
      <c r="CD79" s="1225"/>
      <c r="CE79" s="1225"/>
      <c r="CF79" s="1225">
        <v>6.6</v>
      </c>
      <c r="CG79" s="1225"/>
      <c r="CH79" s="1225"/>
      <c r="CI79" s="1225"/>
      <c r="CJ79" s="1225"/>
      <c r="CK79" s="1225"/>
      <c r="CL79" s="1225"/>
      <c r="CM79" s="1225"/>
      <c r="CN79" s="1225">
        <v>6.7</v>
      </c>
      <c r="CO79" s="1225"/>
      <c r="CP79" s="1225"/>
      <c r="CQ79" s="1225"/>
      <c r="CR79" s="1225"/>
      <c r="CS79" s="1225"/>
      <c r="CT79" s="1225"/>
      <c r="CU79" s="1225"/>
      <c r="CV79" s="1225">
        <v>6.5</v>
      </c>
      <c r="CW79" s="1225"/>
      <c r="CX79" s="1225"/>
      <c r="CY79" s="1225"/>
      <c r="CZ79" s="1225"/>
      <c r="DA79" s="1225"/>
      <c r="DB79" s="1225"/>
      <c r="DC79" s="1225"/>
    </row>
    <row r="80" spans="2:107" ht="13.2" x14ac:dyDescent="0.2">
      <c r="B80" s="247"/>
      <c r="G80" s="1223"/>
      <c r="H80" s="1223"/>
      <c r="I80" s="1226"/>
      <c r="J80" s="1226"/>
      <c r="K80" s="1227"/>
      <c r="L80" s="1227"/>
      <c r="M80" s="1227"/>
      <c r="N80" s="1227"/>
      <c r="AN80" s="1229"/>
      <c r="AO80" s="1229"/>
      <c r="AP80" s="1229"/>
      <c r="AQ80" s="1229"/>
      <c r="AR80" s="1229"/>
      <c r="AS80" s="1229"/>
      <c r="AT80" s="1229"/>
      <c r="AU80" s="1229"/>
      <c r="AV80" s="1229"/>
      <c r="AW80" s="1229"/>
      <c r="AX80" s="1229"/>
      <c r="AY80" s="1229"/>
      <c r="AZ80" s="1229"/>
      <c r="BA80" s="1229"/>
      <c r="BB80" s="1228"/>
      <c r="BC80" s="1228"/>
      <c r="BD80" s="1228"/>
      <c r="BE80" s="1228"/>
      <c r="BF80" s="1228"/>
      <c r="BG80" s="1228"/>
      <c r="BH80" s="1228"/>
      <c r="BI80" s="1228"/>
      <c r="BJ80" s="1228"/>
      <c r="BK80" s="1228"/>
      <c r="BL80" s="1228"/>
      <c r="BM80" s="1228"/>
      <c r="BN80" s="1228"/>
      <c r="BO80" s="1228"/>
      <c r="BP80" s="1225"/>
      <c r="BQ80" s="1225"/>
      <c r="BR80" s="1225"/>
      <c r="BS80" s="1225"/>
      <c r="BT80" s="1225"/>
      <c r="BU80" s="1225"/>
      <c r="BV80" s="1225"/>
      <c r="BW80" s="1225"/>
      <c r="BX80" s="1225"/>
      <c r="BY80" s="1225"/>
      <c r="BZ80" s="1225"/>
      <c r="CA80" s="1225"/>
      <c r="CB80" s="1225"/>
      <c r="CC80" s="1225"/>
      <c r="CD80" s="1225"/>
      <c r="CE80" s="1225"/>
      <c r="CF80" s="1225"/>
      <c r="CG80" s="1225"/>
      <c r="CH80" s="1225"/>
      <c r="CI80" s="1225"/>
      <c r="CJ80" s="1225"/>
      <c r="CK80" s="1225"/>
      <c r="CL80" s="1225"/>
      <c r="CM80" s="1225"/>
      <c r="CN80" s="1225"/>
      <c r="CO80" s="1225"/>
      <c r="CP80" s="1225"/>
      <c r="CQ80" s="1225"/>
      <c r="CR80" s="1225"/>
      <c r="CS80" s="1225"/>
      <c r="CT80" s="1225"/>
      <c r="CU80" s="1225"/>
      <c r="CV80" s="1225"/>
      <c r="CW80" s="1225"/>
      <c r="CX80" s="1225"/>
      <c r="CY80" s="1225"/>
      <c r="CZ80" s="1225"/>
      <c r="DA80" s="1225"/>
      <c r="DB80" s="1225"/>
      <c r="DC80" s="1225"/>
    </row>
    <row r="81" spans="2:109" ht="13.2" x14ac:dyDescent="0.2">
      <c r="B81" s="247"/>
    </row>
    <row r="82" spans="2:109" ht="16.2" x14ac:dyDescent="0.2">
      <c r="B82" s="247"/>
      <c r="K82" s="374"/>
      <c r="L82" s="374"/>
      <c r="M82" s="374"/>
      <c r="N82" s="374"/>
      <c r="AQ82" s="374"/>
      <c r="AR82" s="374"/>
      <c r="AS82" s="374"/>
      <c r="AT82" s="374"/>
      <c r="BC82" s="374"/>
      <c r="BD82" s="374"/>
      <c r="BE82" s="374"/>
      <c r="BF82" s="374"/>
      <c r="BO82" s="374"/>
      <c r="BP82" s="374"/>
      <c r="BQ82" s="374"/>
      <c r="BR82" s="374"/>
      <c r="CA82" s="374"/>
      <c r="CB82" s="374"/>
      <c r="CC82" s="374"/>
      <c r="CD82" s="374"/>
      <c r="CM82" s="374"/>
      <c r="CN82" s="374"/>
      <c r="CO82" s="374"/>
      <c r="CP82" s="374"/>
      <c r="CY82" s="374"/>
      <c r="CZ82" s="374"/>
      <c r="DA82" s="374"/>
      <c r="DB82" s="374"/>
      <c r="DC82" s="374"/>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A3WJgpdaPCU6UxqYQOAI1BSkN4nYD5qybXQrFBqIqr2VsSOAstGsXfuRakOOxnRLZKk+ASQ1/vnESwcNJTuXQ==" saltValue="ENANONK8DeMgofeLEtATf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091FE-3C67-4BFA-BC3E-F48616DFECB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ZGLvAZX0ISX7LHzjI6l3WD37dvRwi8avV9FX+On24UswGMsLwgI2w0J7xedxnSsjQFyWVi96FeximDoUJ7cOyA==" saltValue="Q9HtaDVo2xGyCL9ehILHN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22EB0-A5FF-4F4C-BE85-B1DB433501A3}">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51p6In/eQ1I0RhLlCZzGlip9I9lFcAZdv/vO3pwpRZKsIFGGbI06Kc07kgSWWwQoScKALwPZWe+/P5hIRpDZtg==" saltValue="83PPXzEnEaPcIDkiXpJaD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41658</v>
      </c>
      <c r="E3" s="142"/>
      <c r="F3" s="143">
        <v>63812</v>
      </c>
      <c r="G3" s="144"/>
      <c r="H3" s="145"/>
    </row>
    <row r="4" spans="1:8" x14ac:dyDescent="0.2">
      <c r="A4" s="146"/>
      <c r="B4" s="147"/>
      <c r="C4" s="148"/>
      <c r="D4" s="149">
        <v>27661</v>
      </c>
      <c r="E4" s="150"/>
      <c r="F4" s="151">
        <v>33848</v>
      </c>
      <c r="G4" s="152"/>
      <c r="H4" s="153"/>
    </row>
    <row r="5" spans="1:8" x14ac:dyDescent="0.2">
      <c r="A5" s="134" t="s">
        <v>522</v>
      </c>
      <c r="B5" s="139"/>
      <c r="C5" s="140"/>
      <c r="D5" s="141">
        <v>24282</v>
      </c>
      <c r="E5" s="142"/>
      <c r="F5" s="143">
        <v>54225</v>
      </c>
      <c r="G5" s="144"/>
      <c r="H5" s="145"/>
    </row>
    <row r="6" spans="1:8" x14ac:dyDescent="0.2">
      <c r="A6" s="146"/>
      <c r="B6" s="147"/>
      <c r="C6" s="148"/>
      <c r="D6" s="149">
        <v>14634</v>
      </c>
      <c r="E6" s="150"/>
      <c r="F6" s="151">
        <v>27337</v>
      </c>
      <c r="G6" s="152"/>
      <c r="H6" s="153"/>
    </row>
    <row r="7" spans="1:8" x14ac:dyDescent="0.2">
      <c r="A7" s="134" t="s">
        <v>523</v>
      </c>
      <c r="B7" s="139"/>
      <c r="C7" s="140"/>
      <c r="D7" s="141">
        <v>24921</v>
      </c>
      <c r="E7" s="142"/>
      <c r="F7" s="143">
        <v>54016</v>
      </c>
      <c r="G7" s="144"/>
      <c r="H7" s="145"/>
    </row>
    <row r="8" spans="1:8" x14ac:dyDescent="0.2">
      <c r="A8" s="146"/>
      <c r="B8" s="147"/>
      <c r="C8" s="148"/>
      <c r="D8" s="149">
        <v>17307</v>
      </c>
      <c r="E8" s="150"/>
      <c r="F8" s="151">
        <v>28078</v>
      </c>
      <c r="G8" s="152"/>
      <c r="H8" s="153"/>
    </row>
    <row r="9" spans="1:8" x14ac:dyDescent="0.2">
      <c r="A9" s="134" t="s">
        <v>524</v>
      </c>
      <c r="B9" s="139"/>
      <c r="C9" s="140"/>
      <c r="D9" s="141">
        <v>43339</v>
      </c>
      <c r="E9" s="142"/>
      <c r="F9" s="143">
        <v>52786</v>
      </c>
      <c r="G9" s="144"/>
      <c r="H9" s="145"/>
    </row>
    <row r="10" spans="1:8" x14ac:dyDescent="0.2">
      <c r="A10" s="146"/>
      <c r="B10" s="147"/>
      <c r="C10" s="148"/>
      <c r="D10" s="149">
        <v>35999</v>
      </c>
      <c r="E10" s="150"/>
      <c r="F10" s="151">
        <v>28742</v>
      </c>
      <c r="G10" s="152"/>
      <c r="H10" s="153"/>
    </row>
    <row r="11" spans="1:8" x14ac:dyDescent="0.2">
      <c r="A11" s="134" t="s">
        <v>525</v>
      </c>
      <c r="B11" s="139"/>
      <c r="C11" s="140"/>
      <c r="D11" s="141">
        <v>51687</v>
      </c>
      <c r="E11" s="142"/>
      <c r="F11" s="143">
        <v>58465</v>
      </c>
      <c r="G11" s="144"/>
      <c r="H11" s="145"/>
    </row>
    <row r="12" spans="1:8" x14ac:dyDescent="0.2">
      <c r="A12" s="146"/>
      <c r="B12" s="147"/>
      <c r="C12" s="154"/>
      <c r="D12" s="149">
        <v>37116</v>
      </c>
      <c r="E12" s="150"/>
      <c r="F12" s="151">
        <v>34452</v>
      </c>
      <c r="G12" s="152"/>
      <c r="H12" s="153"/>
    </row>
    <row r="13" spans="1:8" x14ac:dyDescent="0.2">
      <c r="A13" s="134"/>
      <c r="B13" s="139"/>
      <c r="C13" s="140"/>
      <c r="D13" s="141">
        <v>37177</v>
      </c>
      <c r="E13" s="142"/>
      <c r="F13" s="143">
        <v>56661</v>
      </c>
      <c r="G13" s="155"/>
      <c r="H13" s="145"/>
    </row>
    <row r="14" spans="1:8" x14ac:dyDescent="0.2">
      <c r="A14" s="146"/>
      <c r="B14" s="147"/>
      <c r="C14" s="148"/>
      <c r="D14" s="149">
        <v>26543</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7.03</v>
      </c>
      <c r="C19" s="156">
        <f>ROUND(VALUE(SUBSTITUTE(実質収支比率等に係る経年分析!G$48,"▲","-")),2)</f>
        <v>7.28</v>
      </c>
      <c r="D19" s="156">
        <f>ROUND(VALUE(SUBSTITUTE(実質収支比率等に係る経年分析!H$48,"▲","-")),2)</f>
        <v>8.0299999999999994</v>
      </c>
      <c r="E19" s="156">
        <f>ROUND(VALUE(SUBSTITUTE(実質収支比率等に係る経年分析!I$48,"▲","-")),2)</f>
        <v>5.87</v>
      </c>
      <c r="F19" s="156">
        <f>ROUND(VALUE(SUBSTITUTE(実質収支比率等に係る経年分析!J$48,"▲","-")),2)</f>
        <v>6.88</v>
      </c>
    </row>
    <row r="20" spans="1:11" x14ac:dyDescent="0.2">
      <c r="A20" s="156" t="s">
        <v>53</v>
      </c>
      <c r="B20" s="156">
        <f>ROUND(VALUE(SUBSTITUTE(実質収支比率等に係る経年分析!F$47,"▲","-")),2)</f>
        <v>11.08</v>
      </c>
      <c r="C20" s="156">
        <f>ROUND(VALUE(SUBSTITUTE(実質収支比率等に係る経年分析!G$47,"▲","-")),2)</f>
        <v>18.34</v>
      </c>
      <c r="D20" s="156">
        <f>ROUND(VALUE(SUBSTITUTE(実質収支比率等に係る経年分析!H$47,"▲","-")),2)</f>
        <v>19.489999999999998</v>
      </c>
      <c r="E20" s="156">
        <f>ROUND(VALUE(SUBSTITUTE(実質収支比率等に係る経年分析!I$47,"▲","-")),2)</f>
        <v>17.34</v>
      </c>
      <c r="F20" s="156">
        <f>ROUND(VALUE(SUBSTITUTE(実質収支比率等に係る経年分析!J$47,"▲","-")),2)</f>
        <v>17.329999999999998</v>
      </c>
    </row>
    <row r="21" spans="1:11" x14ac:dyDescent="0.2">
      <c r="A21" s="156" t="s">
        <v>54</v>
      </c>
      <c r="B21" s="156">
        <f>IF(ISNUMBER(VALUE(SUBSTITUTE(実質収支比率等に係る経年分析!F$49,"▲","-"))),ROUND(VALUE(SUBSTITUTE(実質収支比率等に係る経年分析!F$49,"▲","-")),2),NA())</f>
        <v>0.64</v>
      </c>
      <c r="C21" s="156">
        <f>IF(ISNUMBER(VALUE(SUBSTITUTE(実質収支比率等に係る経年分析!G$49,"▲","-"))),ROUND(VALUE(SUBSTITUTE(実質収支比率等に係る経年分析!G$49,"▲","-")),2),NA())</f>
        <v>8.42</v>
      </c>
      <c r="D21" s="156">
        <f>IF(ISNUMBER(VALUE(SUBSTITUTE(実質収支比率等に係る経年分析!H$49,"▲","-"))),ROUND(VALUE(SUBSTITUTE(実質収支比率等に係る経年分析!H$49,"▲","-")),2),NA())</f>
        <v>1.08</v>
      </c>
      <c r="E21" s="156">
        <f>IF(ISNUMBER(VALUE(SUBSTITUTE(実質収支比率等に係る経年分析!I$49,"▲","-"))),ROUND(VALUE(SUBSTITUTE(実質収支比率等に係る経年分析!I$49,"▲","-")),2),NA())</f>
        <v>-3.55</v>
      </c>
      <c r="F21" s="156">
        <f>IF(ISNUMBER(VALUE(SUBSTITUTE(実質収支比率等に係る経年分析!J$49,"▲","-"))),ROUND(VALUE(SUBSTITUTE(実質収支比率等に係る経年分析!J$49,"▲","-")),2),NA())</f>
        <v>1.7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木曽川うかい事業費特別会計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7.0000000000000007E-2</v>
      </c>
    </row>
    <row r="31" spans="1:11" x14ac:dyDescent="0.2">
      <c r="A31" s="157" t="str">
        <f>IF(連結実質赤字比率に係る赤字・黒字の構成分析!C$39="",NA(),連結実質赤字比率に係る赤字・黒字の構成分析!C$39)</f>
        <v>犬山城費特別会計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0.28999999999999998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0.92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0.59</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3.25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2.72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2.33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0.69</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0.77</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2.15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3.02</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7.66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7.79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6.06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4.3099999999999996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7.02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7.27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8.0299999999999994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5.86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6.87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2176</v>
      </c>
      <c r="E42" s="158"/>
      <c r="F42" s="158"/>
      <c r="G42" s="158">
        <f>'実質公債費比率（分子）の構造'!L$52</f>
        <v>2168</v>
      </c>
      <c r="H42" s="158"/>
      <c r="I42" s="158"/>
      <c r="J42" s="158">
        <f>'実質公債費比率（分子）の構造'!M$52</f>
        <v>2329</v>
      </c>
      <c r="K42" s="158"/>
      <c r="L42" s="158"/>
      <c r="M42" s="158">
        <f>'実質公債費比率（分子）の構造'!N$52</f>
        <v>2342</v>
      </c>
      <c r="N42" s="158"/>
      <c r="O42" s="158"/>
      <c r="P42" s="158">
        <f>'実質公債費比率（分子）の構造'!O$52</f>
        <v>2324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5</v>
      </c>
      <c r="C44" s="158"/>
      <c r="D44" s="158"/>
      <c r="E44" s="158">
        <f>'実質公債費比率（分子）の構造'!L$50</f>
        <v>5</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707</v>
      </c>
      <c r="C46" s="158"/>
      <c r="D46" s="158"/>
      <c r="E46" s="158">
        <f>'実質公債費比率（分子）の構造'!L$48</f>
        <v>717</v>
      </c>
      <c r="F46" s="158"/>
      <c r="G46" s="158"/>
      <c r="H46" s="158">
        <f>'実質公債費比率（分子）の構造'!M$48</f>
        <v>729</v>
      </c>
      <c r="I46" s="158"/>
      <c r="J46" s="158"/>
      <c r="K46" s="158">
        <f>'実質公債費比率（分子）の構造'!N$48</f>
        <v>693</v>
      </c>
      <c r="L46" s="158"/>
      <c r="M46" s="158"/>
      <c r="N46" s="158">
        <f>'実質公債費比率（分子）の構造'!O$48</f>
        <v>662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2082</v>
      </c>
      <c r="C49" s="158"/>
      <c r="D49" s="158"/>
      <c r="E49" s="158">
        <f>'実質公債費比率（分子）の構造'!L$45</f>
        <v>1968</v>
      </c>
      <c r="F49" s="158"/>
      <c r="G49" s="158"/>
      <c r="H49" s="158">
        <f>'実質公債費比率（分子）の構造'!M$45</f>
        <v>1945</v>
      </c>
      <c r="I49" s="158"/>
      <c r="J49" s="158"/>
      <c r="K49" s="158">
        <f>'実質公債費比率（分子）の構造'!N$45</f>
        <v>1944</v>
      </c>
      <c r="L49" s="158"/>
      <c r="M49" s="158"/>
      <c r="N49" s="158">
        <f>'実質公債費比率（分子）の構造'!O$45</f>
        <v>1964</v>
      </c>
      <c r="O49" s="158"/>
      <c r="P49" s="158"/>
    </row>
    <row r="50" spans="1:16" x14ac:dyDescent="0.2">
      <c r="A50" s="158" t="s">
        <v>67</v>
      </c>
      <c r="B50" s="158" t="e">
        <f>NA()</f>
        <v>#N/A</v>
      </c>
      <c r="C50" s="158">
        <f>IF(ISNUMBER('実質公債費比率（分子）の構造'!K$53),'実質公債費比率（分子）の構造'!K$53,NA())</f>
        <v>618</v>
      </c>
      <c r="D50" s="158" t="e">
        <f>NA()</f>
        <v>#N/A</v>
      </c>
      <c r="E50" s="158" t="e">
        <f>NA()</f>
        <v>#N/A</v>
      </c>
      <c r="F50" s="158">
        <f>IF(ISNUMBER('実質公債費比率（分子）の構造'!L$53),'実質公債費比率（分子）の構造'!L$53,NA())</f>
        <v>522</v>
      </c>
      <c r="G50" s="158" t="e">
        <f>NA()</f>
        <v>#N/A</v>
      </c>
      <c r="H50" s="158" t="e">
        <f>NA()</f>
        <v>#N/A</v>
      </c>
      <c r="I50" s="158">
        <f>IF(ISNUMBER('実質公債費比率（分子）の構造'!M$53),'実質公債費比率（分子）の構造'!M$53,NA())</f>
        <v>345</v>
      </c>
      <c r="J50" s="158" t="e">
        <f>NA()</f>
        <v>#N/A</v>
      </c>
      <c r="K50" s="158" t="e">
        <f>NA()</f>
        <v>#N/A</v>
      </c>
      <c r="L50" s="158">
        <f>IF(ISNUMBER('実質公債費比率（分子）の構造'!N$53),'実質公債費比率（分子）の構造'!N$53,NA())</f>
        <v>295</v>
      </c>
      <c r="M50" s="158" t="e">
        <f>NA()</f>
        <v>#N/A</v>
      </c>
      <c r="N50" s="158" t="e">
        <f>NA()</f>
        <v>#N/A</v>
      </c>
      <c r="O50" s="158">
        <f>IF(ISNUMBER('実質公債費比率（分子）の構造'!O$53),'実質公債費比率（分子）の構造'!O$53,NA())</f>
        <v>302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18150</v>
      </c>
      <c r="E56" s="157"/>
      <c r="F56" s="157"/>
      <c r="G56" s="157">
        <f>'将来負担比率（分子）の構造'!J$52</f>
        <v>17975</v>
      </c>
      <c r="H56" s="157"/>
      <c r="I56" s="157"/>
      <c r="J56" s="157">
        <f>'将来負担比率（分子）の構造'!K$52</f>
        <v>17395</v>
      </c>
      <c r="K56" s="157"/>
      <c r="L56" s="157"/>
      <c r="M56" s="157">
        <f>'将来負担比率（分子）の構造'!L$52</f>
        <v>16882</v>
      </c>
      <c r="N56" s="157"/>
      <c r="O56" s="157"/>
      <c r="P56" s="157">
        <f>'将来負担比率（分子）の構造'!M$52</f>
        <v>15942</v>
      </c>
    </row>
    <row r="57" spans="1:16" x14ac:dyDescent="0.2">
      <c r="A57" s="157" t="s">
        <v>42</v>
      </c>
      <c r="B57" s="157"/>
      <c r="C57" s="157"/>
      <c r="D57" s="157">
        <f>'将来負担比率（分子）の構造'!I$51</f>
        <v>4045</v>
      </c>
      <c r="E57" s="157"/>
      <c r="F57" s="157"/>
      <c r="G57" s="157">
        <f>'将来負担比率（分子）の構造'!J$51</f>
        <v>3720</v>
      </c>
      <c r="H57" s="157"/>
      <c r="I57" s="157"/>
      <c r="J57" s="157">
        <f>'将来負担比率（分子）の構造'!K$51</f>
        <v>3817</v>
      </c>
      <c r="K57" s="157"/>
      <c r="L57" s="157"/>
      <c r="M57" s="157">
        <f>'将来負担比率（分子）の構造'!L$51</f>
        <v>4151</v>
      </c>
      <c r="N57" s="157"/>
      <c r="O57" s="157"/>
      <c r="P57" s="157">
        <f>'将来負担比率（分子）の構造'!M$51</f>
        <v>4657</v>
      </c>
    </row>
    <row r="58" spans="1:16" x14ac:dyDescent="0.2">
      <c r="A58" s="157" t="s">
        <v>41</v>
      </c>
      <c r="B58" s="157"/>
      <c r="C58" s="157"/>
      <c r="D58" s="157">
        <f>'将来負担比率（分子）の構造'!I$50</f>
        <v>5188</v>
      </c>
      <c r="E58" s="157"/>
      <c r="F58" s="157"/>
      <c r="G58" s="157">
        <f>'将来負担比率（分子）の構造'!J$50</f>
        <v>7103</v>
      </c>
      <c r="H58" s="157"/>
      <c r="I58" s="157"/>
      <c r="J58" s="157">
        <f>'将来負担比率（分子）の構造'!K$50</f>
        <v>7356</v>
      </c>
      <c r="K58" s="157"/>
      <c r="L58" s="157"/>
      <c r="M58" s="157">
        <f>'将来負担比率（分子）の構造'!L$50</f>
        <v>7080</v>
      </c>
      <c r="N58" s="157"/>
      <c r="O58" s="157"/>
      <c r="P58" s="157">
        <f>'将来負担比率（分子）の構造'!M$50</f>
        <v>7138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2946</v>
      </c>
      <c r="C62" s="157"/>
      <c r="D62" s="157"/>
      <c r="E62" s="157">
        <f>'将来負担比率（分子）の構造'!J$45</f>
        <v>3021</v>
      </c>
      <c r="F62" s="157"/>
      <c r="G62" s="157"/>
      <c r="H62" s="157">
        <f>'将来負担比率（分子）の構造'!K$45</f>
        <v>3050</v>
      </c>
      <c r="I62" s="157"/>
      <c r="J62" s="157"/>
      <c r="K62" s="157">
        <f>'将来負担比率（分子）の構造'!L$45</f>
        <v>3308</v>
      </c>
      <c r="L62" s="157"/>
      <c r="M62" s="157"/>
      <c r="N62" s="157">
        <f>'将来負担比率（分子）の構造'!M$45</f>
        <v>3550</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f>'将来負担比率（分子）の構造'!M$44</f>
        <v>210</v>
      </c>
      <c r="O63" s="157"/>
      <c r="P63" s="157"/>
    </row>
    <row r="64" spans="1:16" x14ac:dyDescent="0.2">
      <c r="A64" s="157" t="s">
        <v>33</v>
      </c>
      <c r="B64" s="157">
        <f>'将来負担比率（分子）の構造'!I$43</f>
        <v>5660</v>
      </c>
      <c r="C64" s="157"/>
      <c r="D64" s="157"/>
      <c r="E64" s="157">
        <f>'将来負担比率（分子）の構造'!J$43</f>
        <v>5237</v>
      </c>
      <c r="F64" s="157"/>
      <c r="G64" s="157"/>
      <c r="H64" s="157">
        <f>'将来負担比率（分子）の構造'!K$43</f>
        <v>4891</v>
      </c>
      <c r="I64" s="157"/>
      <c r="J64" s="157"/>
      <c r="K64" s="157">
        <f>'将来負担比率（分子）の構造'!L$43</f>
        <v>4838</v>
      </c>
      <c r="L64" s="157"/>
      <c r="M64" s="157"/>
      <c r="N64" s="157">
        <f>'将来負担比率（分子）の構造'!M$43</f>
        <v>4946</v>
      </c>
      <c r="O64" s="157"/>
      <c r="P64" s="157"/>
    </row>
    <row r="65" spans="1:16" x14ac:dyDescent="0.2">
      <c r="A65" s="157" t="s">
        <v>32</v>
      </c>
      <c r="B65" s="157">
        <f>'将来負担比率（分子）の構造'!I$42</f>
        <v>74</v>
      </c>
      <c r="C65" s="157"/>
      <c r="D65" s="157"/>
      <c r="E65" s="157">
        <f>'将来負担比率（分子）の構造'!J$42</f>
        <v>69</v>
      </c>
      <c r="F65" s="157"/>
      <c r="G65" s="157"/>
      <c r="H65" s="157">
        <f>'将来負担比率（分子）の構造'!K$42</f>
        <v>69</v>
      </c>
      <c r="I65" s="157"/>
      <c r="J65" s="157"/>
      <c r="K65" s="157">
        <f>'将来負担比率（分子）の構造'!L$42</f>
        <v>66</v>
      </c>
      <c r="L65" s="157"/>
      <c r="M65" s="157"/>
      <c r="N65" s="157">
        <f>'将来負担比率（分子）の構造'!M$42</f>
        <v>63</v>
      </c>
      <c r="O65" s="157"/>
      <c r="P65" s="157"/>
    </row>
    <row r="66" spans="1:16" x14ac:dyDescent="0.2">
      <c r="A66" s="157" t="s">
        <v>31</v>
      </c>
      <c r="B66" s="157">
        <f>'将来負担比率（分子）の構造'!I$41</f>
        <v>20340</v>
      </c>
      <c r="C66" s="157"/>
      <c r="D66" s="157"/>
      <c r="E66" s="157">
        <f>'将来負担比率（分子）の構造'!J$41</f>
        <v>20334</v>
      </c>
      <c r="F66" s="157"/>
      <c r="G66" s="157"/>
      <c r="H66" s="157">
        <f>'将来負担比率（分子）の構造'!K$41</f>
        <v>19262</v>
      </c>
      <c r="I66" s="157"/>
      <c r="J66" s="157"/>
      <c r="K66" s="157">
        <f>'将来負担比率（分子）の構造'!L$41</f>
        <v>18789</v>
      </c>
      <c r="L66" s="157"/>
      <c r="M66" s="157"/>
      <c r="N66" s="157">
        <f>'将来負担比率（分子）の構造'!M$41</f>
        <v>18752</v>
      </c>
      <c r="O66" s="157"/>
      <c r="P66" s="157"/>
    </row>
    <row r="67" spans="1:16" x14ac:dyDescent="0.2">
      <c r="A67" s="157" t="s">
        <v>71</v>
      </c>
      <c r="B67" s="157" t="e">
        <f>NA()</f>
        <v>#N/A</v>
      </c>
      <c r="C67" s="157">
        <f>IF(ISNUMBER('将来負担比率（分子）の構造'!I$53), IF('将来負担比率（分子）の構造'!I$53 &lt; 0, 0, '将来負担比率（分子）の構造'!I$53), NA())</f>
        <v>1637</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3022</v>
      </c>
      <c r="C72" s="161">
        <f>基金残高に係る経年分析!G55</f>
        <v>2765</v>
      </c>
      <c r="D72" s="161">
        <f>基金残高に係る経年分析!H55</f>
        <v>2849</v>
      </c>
    </row>
    <row r="73" spans="1:16" x14ac:dyDescent="0.2">
      <c r="A73" s="160" t="s">
        <v>74</v>
      </c>
      <c r="B73" s="161">
        <f>基金残高に係る経年分析!F56</f>
        <v>386</v>
      </c>
      <c r="C73" s="161">
        <f>基金残高に係る経年分析!G56</f>
        <v>462</v>
      </c>
      <c r="D73" s="161">
        <f>基金残高に係る経年分析!H56</f>
        <v>462</v>
      </c>
    </row>
    <row r="74" spans="1:16" x14ac:dyDescent="0.2">
      <c r="A74" s="160" t="s">
        <v>75</v>
      </c>
      <c r="B74" s="161">
        <f>基金残高に係る経年分析!F57</f>
        <v>2991</v>
      </c>
      <c r="C74" s="161">
        <f>基金残高に係る経年分析!G57</f>
        <v>2835</v>
      </c>
      <c r="D74" s="161">
        <f>基金残高に係る経年分析!H57</f>
        <v>2641</v>
      </c>
    </row>
  </sheetData>
  <sheetProtection algorithmName="SHA-512" hashValue="D4SDYPl0TQVnwvGvwHC2/oQQ2yT4RqjDOB81j8Uyd6dtXrSPrMFlq1iBWKmQrXRrodVJ7ifmITOpcWrTGlaQtQ==" saltValue="f8DZECSt5eH+4tXkz0ysi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2026-09-23T23:49:51Z</cp:lastPrinted>
  <dcterms:created xsi:type="dcterms:W3CDTF">2026-02-23T07:08:26Z</dcterms:created>
  <dcterms:modified xsi:type="dcterms:W3CDTF">2026-09-28T02:43:06Z</dcterms:modified>
  <cp:category/>
</cp:coreProperties>
</file>